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'2008'!$A$1:$O$84</definedName>
    <definedName name="_xlnm.Print_Area" localSheetId="12">'2009'!$A$1:$O$82</definedName>
    <definedName name="_xlnm.Print_Area" localSheetId="11">'2010'!$A$1:$O$71</definedName>
    <definedName name="_xlnm.Print_Area" localSheetId="10">'2011'!$A$1:$O$76</definedName>
    <definedName name="_xlnm.Print_Area" localSheetId="9">'2012'!$A$1:$O$84</definedName>
    <definedName name="_xlnm.Print_Area" localSheetId="8">'2013'!$A$1:$O$75</definedName>
    <definedName name="_xlnm.Print_Area" localSheetId="7">'2014'!$A$1:$O$73</definedName>
    <definedName name="_xlnm.Print_Area" localSheetId="6">'2015'!$A$1:$O$75</definedName>
    <definedName name="_xlnm.Print_Area" localSheetId="5">'2016'!$A$1:$O$72</definedName>
    <definedName name="_xlnm.Print_Area" localSheetId="4">'2017'!$A$1:$O$74</definedName>
    <definedName name="_xlnm.Print_Area" localSheetId="3">'2018'!$A$1:$O$77</definedName>
    <definedName name="_xlnm.Print_Area" localSheetId="2">'2019'!$A$1:$O$75</definedName>
    <definedName name="_xlnm.Print_Area" localSheetId="1">'2020'!$A$1:$O$79</definedName>
    <definedName name="_xlnm.Print_Area" localSheetId="0">'2021'!$A$1:$P$72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<sst xmlns="http://schemas.openxmlformats.org/spreadsheetml/2006/main" count="1238" uniqueCount="195">
  <si>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</si>
  <si>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</si>
  <si>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</si>
  <si>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</si>
  <si>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</si>
  <si>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</si>
  <si>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</si>
  <si>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</si>
  <si>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</si>
  <si>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</si>
  <si>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</si>
  <si>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</si>
  <si>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</si>
  <si>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</si>
  <si>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</si>
  <si>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</si>
  <si>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</si>
  <si>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</si>
  <si>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</si>
  <si>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</si>
  <si>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</si>
  <si>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Impact Fees - Residential - Public Safety</t>
  </si>
  <si>
    <t>Impact Fees - Residential - Physical Environment</t>
  </si>
  <si>
    <t>Impact Fees - Residential - Transportation</t>
  </si>
  <si>
    <t>Impact Fees - Residential - Other</t>
  </si>
  <si>
    <t>Special Assessments - Capital Improvement</t>
  </si>
  <si>
    <t>Federal Grant - Public Safety</t>
  </si>
  <si>
    <t>Intergovernmental Revenue</t>
  </si>
  <si>
    <t>Federal Grant - Economic Environment</t>
  </si>
  <si>
    <t>State Grant - General Government</t>
  </si>
  <si>
    <t>Federal Grant - Physical Environment - Water Supply System</t>
  </si>
  <si>
    <t>Federal Grant - Physical Environment - Other Physical Environment</t>
  </si>
  <si>
    <t>State Grant - Physical Environment - Other Physical Environment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</si>
  <si>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</si>
  <si>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</si>
  <si>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</si>
  <si>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</si>
  <si>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</si>
  <si>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</si>
  <si>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</si>
  <si>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</si>
  <si>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Economic Environment</t>
  </si>
  <si>
    <t>State Shared Revenues - Other</t>
  </si>
  <si>
    <t>Grants from Other Local Units - Public Safety</t>
  </si>
  <si>
    <t>Grants from Other Local Units - Physical Environment</t>
  </si>
  <si>
    <t>Grants from Other Local Units - Economic Environment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</si>
  <si>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</si>
  <si>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</si>
  <si>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</si>
  <si>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</si>
  <si>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</si>
  <si>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</si>
  <si>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</si>
  <si>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</si>
  <si>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</si>
  <si>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</si>
  <si>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</si>
  <si>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</si>
  <si>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</si>
  <si>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</si>
  <si>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Physical Environment - Garbage / Solid Waste</t>
  </si>
  <si>
    <t>Physical Environment - Water / Sewer Combination Utility</t>
  </si>
  <si>
    <t>Physical Environment - Other Physical Environment Charges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</si>
  <si>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</si>
  <si>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</si>
  <si>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</si>
  <si>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</si>
  <si>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</si>
  <si>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</si>
  <si>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</si>
  <si>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</si>
  <si>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</si>
  <si>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</si>
  <si>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</si>
  <si>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</si>
  <si>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</si>
  <si>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</si>
  <si>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</si>
  <si>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</si>
  <si>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</si>
  <si>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</si>
  <si>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</si>
  <si>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</si>
  <si>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</si>
  <si>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</si>
  <si>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</si>
  <si>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</si>
  <si>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</si>
  <si>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</si>
  <si>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</si>
  <si>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</si>
  <si>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General Gov't (Not Court-Related) - Recording Fees</t>
  </si>
  <si>
    <t>Titusville Revenues Reported by Account Code and Fund Type</t>
  </si>
  <si>
    <t>Local Fiscal Year Ended September 30, 2010</t>
  </si>
  <si>
    <t>Utility Service Tax - Other</t>
  </si>
  <si>
    <t>Federal Grant - General Government</t>
  </si>
  <si>
    <t>Federal Grant - Transportation - Other Transportation</t>
  </si>
  <si>
    <t>Federal Grant - Culture / Recreation</t>
  </si>
  <si>
    <t>State Shared Revenues - Transportation - Other Transportation</t>
  </si>
  <si>
    <t>Physical Environment - Sewer / Wastewater Utility</t>
  </si>
  <si>
    <t>Culture / Recreation - Parks and Recreation</t>
  </si>
  <si>
    <t>Federal Fines and Forfeits</t>
  </si>
  <si>
    <t>State Fines and Forfeits</t>
  </si>
  <si>
    <t>Forfeits - Assets Seized by Law Enforcement</t>
  </si>
  <si>
    <t>Proprietary Non-Operating Sources - Capital Contributions from Private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</si>
  <si>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</si>
  <si>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</si>
  <si>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</si>
  <si>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</si>
  <si>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Other Permits, Fees, and Special Assessments</t>
  </si>
  <si>
    <t>State Grant - Public Safety</t>
  </si>
  <si>
    <t>Physical Environment - Water Utility</t>
  </si>
  <si>
    <t>Transportation (User Fees) - Other Transportation Charges</t>
  </si>
  <si>
    <t>Culture / Recreation - Special Events</t>
  </si>
  <si>
    <t>Interest and Other Earnings - Gain or Loss on Sale of Investments</t>
  </si>
  <si>
    <t>2011 Municipal Population:</t>
  </si>
  <si>
    <t>Local Fiscal Year Ended September 30, 2012</t>
  </si>
  <si>
    <t>Fire Insurance Premium Tax for Firefighters' Pension</t>
  </si>
  <si>
    <t>Other General Taxes</t>
  </si>
  <si>
    <t>Federal Grant - Other Federal Grants</t>
  </si>
  <si>
    <t>State Grant - Physical Environment - Water Supply System</t>
  </si>
  <si>
    <t>State Shared Revenues - Public Safety - Enhanced 911 Fee</t>
  </si>
  <si>
    <t>Grants from Other Local Units - General Government</t>
  </si>
  <si>
    <t>Physical Environment - Conservation and Resource Management</t>
  </si>
  <si>
    <t>Human Services - Other Human Services Charges</t>
  </si>
  <si>
    <t>Culture / Recreation - Other Culture / Recreation Charges</t>
  </si>
  <si>
    <t>Other Charges for Services</t>
  </si>
  <si>
    <t>Proprietary Non-Operating Sources - State Grants and Donations</t>
  </si>
  <si>
    <t>2012 Municipal Population:</t>
  </si>
  <si>
    <t>Local Fiscal Year Ended September 30, 2008</t>
  </si>
  <si>
    <t>Permits and Franchise Fees</t>
  </si>
  <si>
    <t>Federal Grant - Physical Environment - Sewer / Wastewater</t>
  </si>
  <si>
    <t>Federal Grant - Human Services - Other Human Services</t>
  </si>
  <si>
    <t>Grants from Other Local Units - Other</t>
  </si>
  <si>
    <t>Impact Fees - Public Safety</t>
  </si>
  <si>
    <t>Impact Fees - Physical Environment</t>
  </si>
  <si>
    <t>Impact Fees - Transportation</t>
  </si>
  <si>
    <t>Impact Fees - Other</t>
  </si>
  <si>
    <t>Proprietary Non-Operating Sources - Capital Contributions from Other Public Source</t>
  </si>
  <si>
    <t>2008 Municipal Population:</t>
  </si>
  <si>
    <t>Local Fiscal Year Ended September 30, 2013</t>
  </si>
  <si>
    <t>Insurance Premium Tax for Police Officers' Retirement</t>
  </si>
  <si>
    <t>Utility Service Tax - Fuel Oil</t>
  </si>
  <si>
    <t>Communications Services Taxes (Chapter 202, F.S.)</t>
  </si>
  <si>
    <t>Impact Fees - Commercial - Public Safety</t>
  </si>
  <si>
    <t>Impact Fees - Commercial -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</si>
  <si>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</si>
  <si>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</si>
  <si>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</si>
  <si>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</si>
  <si>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</si>
  <si>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</si>
  <si>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Administrative Service Fees</t>
  </si>
  <si>
    <t>General Government - Other General Government Charges and Fees</t>
  </si>
  <si>
    <t>Interest and Other Earnings - Gain (Loss) on Sale of Investments</t>
  </si>
  <si>
    <t>Sales - Disposition of Fixed Assets</t>
  </si>
  <si>
    <t>2013 Municipal Population:</t>
  </si>
  <si>
    <t>Local Fiscal Year Ended September 30, 2014</t>
  </si>
  <si>
    <t>Impact Fees - Commercial - Transportation</t>
  </si>
  <si>
    <t>Impact Fees - Commercial - Other</t>
  </si>
  <si>
    <t>General Government - Public Records Modernization Trust Fund</t>
  </si>
  <si>
    <t>2014 Municipal Population:</t>
  </si>
  <si>
    <t>Local Fiscal Year Ended September 30, 2015</t>
  </si>
  <si>
    <t>State Shared Revenues - General Government - Other General Government</t>
  </si>
  <si>
    <t>Physical Environment - Electric Utility</t>
  </si>
  <si>
    <t>Sales - Sale of Surplus Materials and Scrap</t>
  </si>
  <si>
    <t>Proceeds - Proceeds from Refunding Bonds</t>
  </si>
  <si>
    <t>2015 Municipal Population:</t>
  </si>
  <si>
    <t>Local Fiscal Year Ended September 30, 2016</t>
  </si>
  <si>
    <t>2016 Municipal Population:</t>
  </si>
  <si>
    <t>Local Fiscal Year Ended September 30, 2017</t>
  </si>
  <si>
    <t>Public Safety - Other Public Safety Charges and Fees</t>
  </si>
  <si>
    <t>2017 Municipal Population:</t>
  </si>
  <si>
    <t>Local Fiscal Year Ended September 30, 2018</t>
  </si>
  <si>
    <t>Licenses</t>
  </si>
  <si>
    <t>Economic Environment - Other Economic Environment Charges</t>
  </si>
  <si>
    <t>Proceeds of General Capital Asset Dispositions - Sales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</si>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</sst>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8"/>
      <c r="M3" s="69"/>
      <c r="N3" s="36"/>
      <c r="O3" s="37"/>
      <c r="P3" s="70" t="s">
        <v>184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185</v>
      </c>
      <c r="N4" s="35" t="s">
        <v>9</v>
      </c>
      <c r="O4" s="35" t="s">
        <v>186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187</v>
      </c>
      <c r="B5" s="26"/>
      <c r="C5" s="26"/>
      <c r="D5" s="27">
        <f aca="true" t="shared" si="0" ref="D5:N5">SUM(D6:D11)</f>
        <v>22801374</v>
      </c>
      <c r="E5" s="27">
        <f t="shared" si="0"/>
        <v>979345</v>
      </c>
      <c r="F5" s="27">
        <f t="shared" si="0"/>
        <v>731442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aca="true" t="shared" si="1" ref="O5:O13">SUM(D5:N5)</f>
        <v>24512161</v>
      </c>
      <c r="P5" s="33">
        <f aca="true" t="shared" si="2" ref="P5:P36">(O5/P$70)</f>
        <v>499.38190893348275</v>
      </c>
      <c r="Q5" s="6"/>
    </row>
    <row r="6" spans="1:17" ht="15">
      <c r="A6" s="12"/>
      <c r="B6" s="25">
        <v>311</v>
      </c>
      <c r="C6" s="20" t="s">
        <v>2</v>
      </c>
      <c r="D6" s="46">
        <v>15645877</v>
      </c>
      <c r="E6" s="46">
        <v>979345</v>
      </c>
      <c r="F6" s="46">
        <v>731442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17356664</v>
      </c>
      <c r="P6" s="47">
        <f t="shared" si="2"/>
        <v>353.6042375471122</v>
      </c>
      <c r="Q6" s="9"/>
    </row>
    <row r="7" spans="1:17" ht="15">
      <c r="A7" s="12"/>
      <c r="B7" s="25">
        <v>312.41</v>
      </c>
      <c r="C7" s="20" t="s">
        <v>188</v>
      </c>
      <c r="D7" s="46">
        <v>1149943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1149943</v>
      </c>
      <c r="P7" s="47">
        <f t="shared" si="2"/>
        <v>23.4275848018743</v>
      </c>
      <c r="Q7" s="9"/>
    </row>
    <row r="8" spans="1:17" ht="15">
      <c r="A8" s="12"/>
      <c r="B8" s="25">
        <v>314.1</v>
      </c>
      <c r="C8" s="20" t="s">
        <v>11</v>
      </c>
      <c r="D8" s="46">
        <v>3693288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3693288</v>
      </c>
      <c r="P8" s="47">
        <f t="shared" si="2"/>
        <v>75.242701436284</v>
      </c>
      <c r="Q8" s="9"/>
    </row>
    <row r="9" spans="1:17" ht="15">
      <c r="A9" s="12"/>
      <c r="B9" s="25">
        <v>314.3</v>
      </c>
      <c r="C9" s="20" t="s">
        <v>12</v>
      </c>
      <c r="D9" s="46">
        <v>787151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787151</v>
      </c>
      <c r="P9" s="47">
        <f t="shared" si="2"/>
        <v>16.03648772537435</v>
      </c>
      <c r="Q9" s="9"/>
    </row>
    <row r="10" spans="1:17" ht="15">
      <c r="A10" s="12"/>
      <c r="B10" s="25">
        <v>314.4</v>
      </c>
      <c r="C10" s="20" t="s">
        <v>13</v>
      </c>
      <c r="D10" s="46">
        <v>239871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239871</v>
      </c>
      <c r="P10" s="47">
        <f t="shared" si="2"/>
        <v>4.886849342976469</v>
      </c>
      <c r="Q10" s="9"/>
    </row>
    <row r="11" spans="1:17" ht="15">
      <c r="A11" s="12"/>
      <c r="B11" s="25">
        <v>315.1</v>
      </c>
      <c r="C11" s="20" t="s">
        <v>189</v>
      </c>
      <c r="D11" s="46">
        <v>1285244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1285244</v>
      </c>
      <c r="P11" s="47">
        <f t="shared" si="2"/>
        <v>26.184048079861466</v>
      </c>
      <c r="Q11" s="9"/>
    </row>
    <row r="12" spans="1:17" ht="15.75">
      <c r="A12" s="29" t="s">
        <v>16</v>
      </c>
      <c r="B12" s="30"/>
      <c r="C12" s="31"/>
      <c r="D12" s="32">
        <f aca="true" t="shared" si="3" ref="D12:N12">SUM(D13:D21)</f>
        <v>3731899</v>
      </c>
      <c r="E12" s="32">
        <f t="shared" si="3"/>
        <v>1661226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5393125</v>
      </c>
      <c r="P12" s="45">
        <f t="shared" si="2"/>
        <v>109.87317917897525</v>
      </c>
      <c r="Q12" s="10"/>
    </row>
    <row r="13" spans="1:17" ht="15">
      <c r="A13" s="12"/>
      <c r="B13" s="25">
        <v>322</v>
      </c>
      <c r="C13" s="20" t="s">
        <v>190</v>
      </c>
      <c r="D13" s="46">
        <v>277549</v>
      </c>
      <c r="E13" s="46">
        <v>1317963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1595512</v>
      </c>
      <c r="P13" s="47">
        <f t="shared" si="2"/>
        <v>32.50508301925232</v>
      </c>
      <c r="Q13" s="9"/>
    </row>
    <row r="14" spans="1:17" ht="15">
      <c r="A14" s="12"/>
      <c r="B14" s="25">
        <v>323.1</v>
      </c>
      <c r="C14" s="20" t="s">
        <v>17</v>
      </c>
      <c r="D14" s="46">
        <v>2745879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aca="true" t="shared" si="4" ref="O14:O21">SUM(D14:N14)</f>
        <v>2745879</v>
      </c>
      <c r="P14" s="47">
        <f t="shared" si="2"/>
        <v>55.94130589793216</v>
      </c>
      <c r="Q14" s="9"/>
    </row>
    <row r="15" spans="1:17" ht="15">
      <c r="A15" s="12"/>
      <c r="B15" s="25">
        <v>323.4</v>
      </c>
      <c r="C15" s="20" t="s">
        <v>18</v>
      </c>
      <c r="D15" s="46">
        <v>170995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170995</v>
      </c>
      <c r="P15" s="47">
        <f t="shared" si="2"/>
        <v>3.4836508098197005</v>
      </c>
      <c r="Q15" s="9"/>
    </row>
    <row r="16" spans="1:17" ht="15">
      <c r="A16" s="12"/>
      <c r="B16" s="25">
        <v>323.7</v>
      </c>
      <c r="C16" s="20" t="s">
        <v>19</v>
      </c>
      <c r="D16" s="46">
        <v>504252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504252</v>
      </c>
      <c r="P16" s="47">
        <f t="shared" si="2"/>
        <v>10.273036569216664</v>
      </c>
      <c r="Q16" s="9"/>
    </row>
    <row r="17" spans="1:17" ht="15">
      <c r="A17" s="12"/>
      <c r="B17" s="25">
        <v>323.9</v>
      </c>
      <c r="C17" s="20" t="s">
        <v>20</v>
      </c>
      <c r="D17" s="46">
        <v>33224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33224</v>
      </c>
      <c r="P17" s="47">
        <f t="shared" si="2"/>
        <v>0.6768666598757258</v>
      </c>
      <c r="Q17" s="9"/>
    </row>
    <row r="18" spans="1:17" ht="15">
      <c r="A18" s="12"/>
      <c r="B18" s="25">
        <v>324.11</v>
      </c>
      <c r="C18" s="20" t="s">
        <v>21</v>
      </c>
      <c r="D18" s="46">
        <v>0</v>
      </c>
      <c r="E18" s="46">
        <v>293378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293378</v>
      </c>
      <c r="P18" s="47">
        <f t="shared" si="2"/>
        <v>5.976937964755017</v>
      </c>
      <c r="Q18" s="9"/>
    </row>
    <row r="19" spans="1:17" ht="15">
      <c r="A19" s="12"/>
      <c r="B19" s="25">
        <v>324.22</v>
      </c>
      <c r="C19" s="20" t="s">
        <v>145</v>
      </c>
      <c r="D19" s="46">
        <v>0</v>
      </c>
      <c r="E19" s="46">
        <v>42377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42377</v>
      </c>
      <c r="P19" s="47">
        <f t="shared" si="2"/>
        <v>0.8633391056330855</v>
      </c>
      <c r="Q19" s="9"/>
    </row>
    <row r="20" spans="1:17" ht="15">
      <c r="A20" s="12"/>
      <c r="B20" s="25">
        <v>324.31</v>
      </c>
      <c r="C20" s="20" t="s">
        <v>23</v>
      </c>
      <c r="D20" s="46">
        <v>0</v>
      </c>
      <c r="E20" s="46">
        <v>3547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3547</v>
      </c>
      <c r="P20" s="47">
        <f t="shared" si="2"/>
        <v>0.07226240195579098</v>
      </c>
      <c r="Q20" s="9"/>
    </row>
    <row r="21" spans="1:17" ht="15">
      <c r="A21" s="12"/>
      <c r="B21" s="25">
        <v>329.1</v>
      </c>
      <c r="C21" s="20" t="s">
        <v>191</v>
      </c>
      <c r="D21" s="46">
        <v>0</v>
      </c>
      <c r="E21" s="46">
        <v>3961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3961</v>
      </c>
      <c r="P21" s="47">
        <f t="shared" si="2"/>
        <v>0.0806967505347866</v>
      </c>
      <c r="Q21" s="9"/>
    </row>
    <row r="22" spans="1:17" ht="15.75">
      <c r="A22" s="29" t="s">
        <v>192</v>
      </c>
      <c r="B22" s="30"/>
      <c r="C22" s="31"/>
      <c r="D22" s="32">
        <f aca="true" t="shared" si="5" ref="D22:N22">SUM(D23:D38)</f>
        <v>6102009</v>
      </c>
      <c r="E22" s="32">
        <f t="shared" si="5"/>
        <v>641171</v>
      </c>
      <c r="F22" s="32">
        <f t="shared" si="5"/>
        <v>0</v>
      </c>
      <c r="G22" s="32">
        <f t="shared" si="5"/>
        <v>1272803</v>
      </c>
      <c r="H22" s="32">
        <f t="shared" si="5"/>
        <v>0</v>
      </c>
      <c r="I22" s="32">
        <f t="shared" si="5"/>
        <v>3033586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11049569</v>
      </c>
      <c r="P22" s="45">
        <f t="shared" si="2"/>
        <v>225.11090964653152</v>
      </c>
      <c r="Q22" s="10"/>
    </row>
    <row r="23" spans="1:17" ht="15">
      <c r="A23" s="12"/>
      <c r="B23" s="25">
        <v>331.2</v>
      </c>
      <c r="C23" s="20" t="s">
        <v>26</v>
      </c>
      <c r="D23" s="46">
        <v>32898</v>
      </c>
      <c r="E23" s="46">
        <v>270754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303652</v>
      </c>
      <c r="P23" s="47">
        <f t="shared" si="2"/>
        <v>6.186248344708159</v>
      </c>
      <c r="Q23" s="9"/>
    </row>
    <row r="24" spans="1:17" ht="15">
      <c r="A24" s="12"/>
      <c r="B24" s="25">
        <v>331.5</v>
      </c>
      <c r="C24" s="20" t="s">
        <v>28</v>
      </c>
      <c r="D24" s="46">
        <v>199807</v>
      </c>
      <c r="E24" s="46">
        <v>264109</v>
      </c>
      <c r="F24" s="46">
        <v>0</v>
      </c>
      <c r="G24" s="46">
        <v>0</v>
      </c>
      <c r="H24" s="46">
        <v>0</v>
      </c>
      <c r="I24" s="46">
        <v>330412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aca="true" t="shared" si="6" ref="O24:O32">SUM(D24:N24)</f>
        <v>794328</v>
      </c>
      <c r="P24" s="47">
        <f t="shared" si="2"/>
        <v>16.182703473566264</v>
      </c>
      <c r="Q24" s="9"/>
    </row>
    <row r="25" spans="1:17" ht="15">
      <c r="A25" s="12"/>
      <c r="B25" s="25">
        <v>334.1</v>
      </c>
      <c r="C25" s="20" t="s">
        <v>29</v>
      </c>
      <c r="D25" s="46">
        <v>30000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30000</v>
      </c>
      <c r="P25" s="47">
        <f t="shared" si="2"/>
        <v>0.6111846796373638</v>
      </c>
      <c r="Q25" s="9"/>
    </row>
    <row r="26" spans="1:17" ht="15">
      <c r="A26" s="12"/>
      <c r="B26" s="25">
        <v>334.2</v>
      </c>
      <c r="C26" s="20" t="s">
        <v>110</v>
      </c>
      <c r="D26" s="46">
        <v>52162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52162</v>
      </c>
      <c r="P26" s="47">
        <f t="shared" si="2"/>
        <v>1.0626871753081388</v>
      </c>
      <c r="Q26" s="9"/>
    </row>
    <row r="27" spans="1:17" ht="15">
      <c r="A27" s="12"/>
      <c r="B27" s="25">
        <v>334.49</v>
      </c>
      <c r="C27" s="20" t="s">
        <v>33</v>
      </c>
      <c r="D27" s="46">
        <v>341234</v>
      </c>
      <c r="E27" s="46">
        <v>0</v>
      </c>
      <c r="F27" s="46">
        <v>0</v>
      </c>
      <c r="G27" s="46">
        <v>0</v>
      </c>
      <c r="H27" s="46">
        <v>0</v>
      </c>
      <c r="I27" s="46">
        <v>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341242</v>
      </c>
      <c r="P27" s="47">
        <f t="shared" si="2"/>
        <v>6.952062748293776</v>
      </c>
      <c r="Q27" s="9"/>
    </row>
    <row r="28" spans="1:17" ht="15">
      <c r="A28" s="12"/>
      <c r="B28" s="25">
        <v>335.125</v>
      </c>
      <c r="C28" s="20" t="s">
        <v>193</v>
      </c>
      <c r="D28" s="46">
        <v>2134140</v>
      </c>
      <c r="E28" s="46">
        <v>0</v>
      </c>
      <c r="F28" s="46">
        <v>0</v>
      </c>
      <c r="G28" s="46">
        <v>1272803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3406943</v>
      </c>
      <c r="P28" s="47">
        <f t="shared" si="2"/>
        <v>69.40904553325863</v>
      </c>
      <c r="Q28" s="9"/>
    </row>
    <row r="29" spans="1:17" ht="15">
      <c r="A29" s="12"/>
      <c r="B29" s="25">
        <v>335.14</v>
      </c>
      <c r="C29" s="20" t="s">
        <v>147</v>
      </c>
      <c r="D29" s="46">
        <v>26027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26027</v>
      </c>
      <c r="P29" s="47">
        <f t="shared" si="2"/>
        <v>0.5302434552307222</v>
      </c>
      <c r="Q29" s="9"/>
    </row>
    <row r="30" spans="1:17" ht="15">
      <c r="A30" s="12"/>
      <c r="B30" s="25">
        <v>335.15</v>
      </c>
      <c r="C30" s="20" t="s">
        <v>148</v>
      </c>
      <c r="D30" s="46">
        <v>26818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26818</v>
      </c>
      <c r="P30" s="47">
        <f t="shared" si="2"/>
        <v>0.546358357950494</v>
      </c>
      <c r="Q30" s="9"/>
    </row>
    <row r="31" spans="1:17" ht="15">
      <c r="A31" s="12"/>
      <c r="B31" s="25">
        <v>335.18</v>
      </c>
      <c r="C31" s="20" t="s">
        <v>194</v>
      </c>
      <c r="D31" s="46">
        <v>3131864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3131864</v>
      </c>
      <c r="P31" s="47">
        <f t="shared" si="2"/>
        <v>63.804909850259754</v>
      </c>
      <c r="Q31" s="9"/>
    </row>
    <row r="32" spans="1:17" ht="15">
      <c r="A32" s="12"/>
      <c r="B32" s="25">
        <v>335.21</v>
      </c>
      <c r="C32" s="20" t="s">
        <v>40</v>
      </c>
      <c r="D32" s="46">
        <v>25063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25063</v>
      </c>
      <c r="P32" s="47">
        <f t="shared" si="2"/>
        <v>0.5106040541917083</v>
      </c>
      <c r="Q32" s="9"/>
    </row>
    <row r="33" spans="1:17" ht="15">
      <c r="A33" s="12"/>
      <c r="B33" s="25">
        <v>335.48</v>
      </c>
      <c r="C33" s="20" t="s">
        <v>98</v>
      </c>
      <c r="D33" s="46">
        <v>19595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aca="true" t="shared" si="7" ref="O33:O40">SUM(D33:N33)</f>
        <v>19595</v>
      </c>
      <c r="P33" s="47">
        <f t="shared" si="2"/>
        <v>0.39920545991647144</v>
      </c>
      <c r="Q33" s="9"/>
    </row>
    <row r="34" spans="1:17" ht="15">
      <c r="A34" s="12"/>
      <c r="B34" s="25">
        <v>335.5</v>
      </c>
      <c r="C34" s="20" t="s">
        <v>41</v>
      </c>
      <c r="D34" s="46">
        <v>0</v>
      </c>
      <c r="E34" s="46">
        <v>40463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40463</v>
      </c>
      <c r="P34" s="47">
        <f t="shared" si="2"/>
        <v>0.8243455230722216</v>
      </c>
      <c r="Q34" s="9"/>
    </row>
    <row r="35" spans="1:17" ht="15">
      <c r="A35" s="12"/>
      <c r="B35" s="25">
        <v>337.2</v>
      </c>
      <c r="C35" s="20" t="s">
        <v>43</v>
      </c>
      <c r="D35" s="46">
        <v>11749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11749</v>
      </c>
      <c r="P35" s="47">
        <f t="shared" si="2"/>
        <v>0.23936029336864623</v>
      </c>
      <c r="Q35" s="9"/>
    </row>
    <row r="36" spans="1:17" ht="15">
      <c r="A36" s="12"/>
      <c r="B36" s="25">
        <v>337.5</v>
      </c>
      <c r="C36" s="20" t="s">
        <v>45</v>
      </c>
      <c r="D36" s="46">
        <v>0</v>
      </c>
      <c r="E36" s="46">
        <v>65845</v>
      </c>
      <c r="F36" s="46">
        <v>0</v>
      </c>
      <c r="G36" s="46">
        <v>0</v>
      </c>
      <c r="H36" s="46">
        <v>0</v>
      </c>
      <c r="I36" s="46">
        <v>2703166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2769011</v>
      </c>
      <c r="P36" s="47">
        <f t="shared" si="2"/>
        <v>56.41257003157788</v>
      </c>
      <c r="Q36" s="9"/>
    </row>
    <row r="37" spans="1:17" ht="15">
      <c r="A37" s="12"/>
      <c r="B37" s="25">
        <v>338</v>
      </c>
      <c r="C37" s="20" t="s">
        <v>46</v>
      </c>
      <c r="D37" s="46">
        <v>15222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15222</v>
      </c>
      <c r="P37" s="47">
        <f aca="true" t="shared" si="8" ref="P37:P68">(O37/P$70)</f>
        <v>0.3101151064479984</v>
      </c>
      <c r="Q37" s="9"/>
    </row>
    <row r="38" spans="1:17" ht="15">
      <c r="A38" s="12"/>
      <c r="B38" s="25">
        <v>339</v>
      </c>
      <c r="C38" s="20" t="s">
        <v>47</v>
      </c>
      <c r="D38" s="46">
        <v>55430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55430</v>
      </c>
      <c r="P38" s="47">
        <f t="shared" si="8"/>
        <v>1.1292655597433023</v>
      </c>
      <c r="Q38" s="9"/>
    </row>
    <row r="39" spans="1:17" ht="15.75">
      <c r="A39" s="29" t="s">
        <v>52</v>
      </c>
      <c r="B39" s="30"/>
      <c r="C39" s="31"/>
      <c r="D39" s="32">
        <f aca="true" t="shared" si="9" ref="D39:N39">SUM(D40:D51)</f>
        <v>6409121</v>
      </c>
      <c r="E39" s="32">
        <f t="shared" si="9"/>
        <v>0</v>
      </c>
      <c r="F39" s="32">
        <f t="shared" si="9"/>
        <v>729741</v>
      </c>
      <c r="G39" s="32">
        <f t="shared" si="9"/>
        <v>0</v>
      </c>
      <c r="H39" s="32">
        <f t="shared" si="9"/>
        <v>0</v>
      </c>
      <c r="I39" s="32">
        <f t="shared" si="9"/>
        <v>34884828</v>
      </c>
      <c r="J39" s="32">
        <f t="shared" si="9"/>
        <v>16329829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 t="shared" si="7"/>
        <v>58353519</v>
      </c>
      <c r="P39" s="45">
        <f t="shared" si="8"/>
        <v>1188.8258938575939</v>
      </c>
      <c r="Q39" s="10"/>
    </row>
    <row r="40" spans="1:17" ht="15">
      <c r="A40" s="12"/>
      <c r="B40" s="25">
        <v>341.1</v>
      </c>
      <c r="C40" s="20" t="s">
        <v>150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68420</v>
      </c>
      <c r="J40" s="46">
        <v>16329829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16398249</v>
      </c>
      <c r="P40" s="47">
        <f t="shared" si="8"/>
        <v>334.078618722624</v>
      </c>
      <c r="Q40" s="9"/>
    </row>
    <row r="41" spans="1:17" ht="15">
      <c r="A41" s="12"/>
      <c r="B41" s="25">
        <v>341.9</v>
      </c>
      <c r="C41" s="20" t="s">
        <v>153</v>
      </c>
      <c r="D41" s="46">
        <v>5566896</v>
      </c>
      <c r="E41" s="46">
        <v>0</v>
      </c>
      <c r="F41" s="46">
        <v>0</v>
      </c>
      <c r="G41" s="46">
        <v>0</v>
      </c>
      <c r="H41" s="46">
        <v>0</v>
      </c>
      <c r="I41" s="46">
        <v>27253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aca="true" t="shared" si="10" ref="O41:O51">SUM(D41:N41)</f>
        <v>5594149</v>
      </c>
      <c r="P41" s="47">
        <f t="shared" si="8"/>
        <v>113.9686054802893</v>
      </c>
      <c r="Q41" s="9"/>
    </row>
    <row r="42" spans="1:17" ht="15">
      <c r="A42" s="12"/>
      <c r="B42" s="25">
        <v>342.1</v>
      </c>
      <c r="C42" s="20" t="s">
        <v>58</v>
      </c>
      <c r="D42" s="46">
        <v>667739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667739</v>
      </c>
      <c r="P42" s="47">
        <f t="shared" si="8"/>
        <v>13.603728226545789</v>
      </c>
      <c r="Q42" s="9"/>
    </row>
    <row r="43" spans="1:17" ht="15">
      <c r="A43" s="12"/>
      <c r="B43" s="25">
        <v>342.2</v>
      </c>
      <c r="C43" s="20" t="s">
        <v>59</v>
      </c>
      <c r="D43" s="46">
        <v>156711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156711</v>
      </c>
      <c r="P43" s="47">
        <f t="shared" si="8"/>
        <v>3.192645411021697</v>
      </c>
      <c r="Q43" s="9"/>
    </row>
    <row r="44" spans="1:17" ht="15">
      <c r="A44" s="12"/>
      <c r="B44" s="25">
        <v>343.3</v>
      </c>
      <c r="C44" s="20" t="s">
        <v>111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9979425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9979425</v>
      </c>
      <c r="P44" s="47">
        <f t="shared" si="8"/>
        <v>203.30905571966997</v>
      </c>
      <c r="Q44" s="9"/>
    </row>
    <row r="45" spans="1:17" ht="15">
      <c r="A45" s="12"/>
      <c r="B45" s="25">
        <v>343.4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5083511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5083511</v>
      </c>
      <c r="P45" s="47">
        <f t="shared" si="8"/>
        <v>103.56546806560048</v>
      </c>
      <c r="Q45" s="9"/>
    </row>
    <row r="46" spans="1:17" ht="15">
      <c r="A46" s="12"/>
      <c r="B46" s="25">
        <v>343.5</v>
      </c>
      <c r="C46" s="20" t="s">
        <v>99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14160378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14160378</v>
      </c>
      <c r="P46" s="47">
        <f t="shared" si="8"/>
        <v>288.4868697157991</v>
      </c>
      <c r="Q46" s="9"/>
    </row>
    <row r="47" spans="1:17" ht="15">
      <c r="A47" s="12"/>
      <c r="B47" s="25">
        <v>343.6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26050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26050</v>
      </c>
      <c r="P47" s="47">
        <f t="shared" si="8"/>
        <v>0.5307120301517775</v>
      </c>
      <c r="Q47" s="9"/>
    </row>
    <row r="48" spans="1:17" ht="15">
      <c r="A48" s="12"/>
      <c r="B48" s="25">
        <v>343.7</v>
      </c>
      <c r="C48" s="20" t="s">
        <v>123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48722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48722</v>
      </c>
      <c r="P48" s="47">
        <f t="shared" si="8"/>
        <v>0.9926046653763879</v>
      </c>
      <c r="Q48" s="9"/>
    </row>
    <row r="49" spans="1:17" ht="15">
      <c r="A49" s="12"/>
      <c r="B49" s="25">
        <v>343.9</v>
      </c>
      <c r="C49" s="20" t="s">
        <v>62</v>
      </c>
      <c r="D49" s="46">
        <v>17775</v>
      </c>
      <c r="E49" s="46">
        <v>0</v>
      </c>
      <c r="F49" s="46">
        <v>0</v>
      </c>
      <c r="G49" s="46">
        <v>0</v>
      </c>
      <c r="H49" s="46">
        <v>0</v>
      </c>
      <c r="I49" s="46">
        <v>4162836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4180611</v>
      </c>
      <c r="P49" s="47">
        <f t="shared" si="8"/>
        <v>85.1708464907813</v>
      </c>
      <c r="Q49" s="9"/>
    </row>
    <row r="50" spans="1:17" ht="15">
      <c r="A50" s="12"/>
      <c r="B50" s="25">
        <v>345.9</v>
      </c>
      <c r="C50" s="20" t="s">
        <v>175</v>
      </c>
      <c r="D50" s="46">
        <v>0</v>
      </c>
      <c r="E50" s="46">
        <v>0</v>
      </c>
      <c r="F50" s="46">
        <v>729741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729741</v>
      </c>
      <c r="P50" s="47">
        <f t="shared" si="8"/>
        <v>14.866883976774982</v>
      </c>
      <c r="Q50" s="9"/>
    </row>
    <row r="51" spans="1:17" ht="15">
      <c r="A51" s="12"/>
      <c r="B51" s="25">
        <v>347.5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1328233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1328233</v>
      </c>
      <c r="P51" s="47">
        <f t="shared" si="8"/>
        <v>27.059855352959154</v>
      </c>
      <c r="Q51" s="9"/>
    </row>
    <row r="52" spans="1:17" ht="15.75">
      <c r="A52" s="29" t="s">
        <v>53</v>
      </c>
      <c r="B52" s="30"/>
      <c r="C52" s="31"/>
      <c r="D52" s="32">
        <f aca="true" t="shared" si="11" ref="D52:N52">SUM(D53:D55)</f>
        <v>122655</v>
      </c>
      <c r="E52" s="32">
        <f t="shared" si="11"/>
        <v>69139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872321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11"/>
        <v>0</v>
      </c>
      <c r="O52" s="32">
        <f aca="true" t="shared" si="12" ref="O52:O57">SUM(D52:N52)</f>
        <v>1064115</v>
      </c>
      <c r="P52" s="45">
        <f t="shared" si="8"/>
        <v>21.679026179077113</v>
      </c>
      <c r="Q52" s="10"/>
    </row>
    <row r="53" spans="1:17" ht="15">
      <c r="A53" s="13"/>
      <c r="B53" s="39">
        <v>351.1</v>
      </c>
      <c r="C53" s="21" t="s">
        <v>66</v>
      </c>
      <c r="D53" s="46">
        <v>0</v>
      </c>
      <c r="E53" s="46">
        <v>13998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13998</v>
      </c>
      <c r="P53" s="47">
        <f t="shared" si="8"/>
        <v>0.28517877151879395</v>
      </c>
      <c r="Q53" s="9"/>
    </row>
    <row r="54" spans="1:17" ht="15">
      <c r="A54" s="13"/>
      <c r="B54" s="39">
        <v>354</v>
      </c>
      <c r="C54" s="21" t="s">
        <v>67</v>
      </c>
      <c r="D54" s="46">
        <v>122655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122655</v>
      </c>
      <c r="P54" s="47">
        <f t="shared" si="8"/>
        <v>2.4988285626973616</v>
      </c>
      <c r="Q54" s="9"/>
    </row>
    <row r="55" spans="1:17" ht="15">
      <c r="A55" s="13"/>
      <c r="B55" s="39">
        <v>359</v>
      </c>
      <c r="C55" s="21" t="s">
        <v>68</v>
      </c>
      <c r="D55" s="46">
        <v>0</v>
      </c>
      <c r="E55" s="46">
        <v>55141</v>
      </c>
      <c r="F55" s="46">
        <v>0</v>
      </c>
      <c r="G55" s="46">
        <v>0</v>
      </c>
      <c r="H55" s="46">
        <v>0</v>
      </c>
      <c r="I55" s="46">
        <v>872321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927462</v>
      </c>
      <c r="P55" s="47">
        <f t="shared" si="8"/>
        <v>18.895018844860957</v>
      </c>
      <c r="Q55" s="9"/>
    </row>
    <row r="56" spans="1:17" ht="15.75">
      <c r="A56" s="29" t="s">
        <v>3</v>
      </c>
      <c r="B56" s="30"/>
      <c r="C56" s="31"/>
      <c r="D56" s="32">
        <f aca="true" t="shared" si="13" ref="D56:N56">SUM(D57:D64)</f>
        <v>293173</v>
      </c>
      <c r="E56" s="32">
        <f t="shared" si="13"/>
        <v>88227</v>
      </c>
      <c r="F56" s="32">
        <f t="shared" si="13"/>
        <v>1119</v>
      </c>
      <c r="G56" s="32">
        <f t="shared" si="13"/>
        <v>70625</v>
      </c>
      <c r="H56" s="32">
        <f t="shared" si="13"/>
        <v>0</v>
      </c>
      <c r="I56" s="32">
        <f t="shared" si="13"/>
        <v>2987368</v>
      </c>
      <c r="J56" s="32">
        <f t="shared" si="13"/>
        <v>397279</v>
      </c>
      <c r="K56" s="32">
        <f t="shared" si="13"/>
        <v>37064962</v>
      </c>
      <c r="L56" s="32">
        <f t="shared" si="13"/>
        <v>0</v>
      </c>
      <c r="M56" s="32">
        <f t="shared" si="13"/>
        <v>15423</v>
      </c>
      <c r="N56" s="32">
        <f t="shared" si="13"/>
        <v>0</v>
      </c>
      <c r="O56" s="32">
        <f t="shared" si="12"/>
        <v>40918176</v>
      </c>
      <c r="P56" s="45">
        <f t="shared" si="8"/>
        <v>833.6187429968422</v>
      </c>
      <c r="Q56" s="10"/>
    </row>
    <row r="57" spans="1:17" ht="15">
      <c r="A57" s="12"/>
      <c r="B57" s="25">
        <v>361.1</v>
      </c>
      <c r="C57" s="20" t="s">
        <v>69</v>
      </c>
      <c r="D57" s="46">
        <v>231339</v>
      </c>
      <c r="E57" s="46">
        <v>40892</v>
      </c>
      <c r="F57" s="46">
        <v>7601</v>
      </c>
      <c r="G57" s="46">
        <v>0</v>
      </c>
      <c r="H57" s="46">
        <v>0</v>
      </c>
      <c r="I57" s="46">
        <v>0</v>
      </c>
      <c r="J57" s="46">
        <v>0</v>
      </c>
      <c r="K57" s="46">
        <v>3773154</v>
      </c>
      <c r="L57" s="46">
        <v>0</v>
      </c>
      <c r="M57" s="46">
        <v>0</v>
      </c>
      <c r="N57" s="46">
        <v>0</v>
      </c>
      <c r="O57" s="46">
        <f t="shared" si="12"/>
        <v>4052986</v>
      </c>
      <c r="P57" s="47">
        <f t="shared" si="8"/>
        <v>82.57076499949068</v>
      </c>
      <c r="Q57" s="9"/>
    </row>
    <row r="58" spans="1:17" ht="15">
      <c r="A58" s="12"/>
      <c r="B58" s="25">
        <v>361.3</v>
      </c>
      <c r="C58" s="20" t="s">
        <v>71</v>
      </c>
      <c r="D58" s="46">
        <v>-197295</v>
      </c>
      <c r="E58" s="46">
        <v>-34494</v>
      </c>
      <c r="F58" s="46">
        <v>-6482</v>
      </c>
      <c r="G58" s="46">
        <v>0</v>
      </c>
      <c r="H58" s="46">
        <v>0</v>
      </c>
      <c r="I58" s="46">
        <v>-496118</v>
      </c>
      <c r="J58" s="46">
        <v>4025</v>
      </c>
      <c r="K58" s="46">
        <v>26713984</v>
      </c>
      <c r="L58" s="46">
        <v>0</v>
      </c>
      <c r="M58" s="46">
        <v>0</v>
      </c>
      <c r="N58" s="46">
        <v>0</v>
      </c>
      <c r="O58" s="46">
        <f aca="true" t="shared" si="14" ref="O58:O64">SUM(D58:N58)</f>
        <v>25983620</v>
      </c>
      <c r="P58" s="47">
        <f t="shared" si="8"/>
        <v>529.3596821839666</v>
      </c>
      <c r="Q58" s="9"/>
    </row>
    <row r="59" spans="1:17" ht="15">
      <c r="A59" s="12"/>
      <c r="B59" s="25">
        <v>362</v>
      </c>
      <c r="C59" s="20" t="s">
        <v>72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10629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4"/>
        <v>10629</v>
      </c>
      <c r="P59" s="47">
        <f t="shared" si="8"/>
        <v>0.216542731995518</v>
      </c>
      <c r="Q59" s="9"/>
    </row>
    <row r="60" spans="1:17" ht="15">
      <c r="A60" s="12"/>
      <c r="B60" s="25">
        <v>364</v>
      </c>
      <c r="C60" s="20" t="s">
        <v>155</v>
      </c>
      <c r="D60" s="46">
        <v>27112</v>
      </c>
      <c r="E60" s="46">
        <v>0</v>
      </c>
      <c r="F60" s="46">
        <v>0</v>
      </c>
      <c r="G60" s="46">
        <v>0</v>
      </c>
      <c r="H60" s="46">
        <v>0</v>
      </c>
      <c r="I60" s="46">
        <v>16335</v>
      </c>
      <c r="J60" s="46">
        <v>-29856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4"/>
        <v>13591</v>
      </c>
      <c r="P60" s="47">
        <f t="shared" si="8"/>
        <v>0.2768870326983804</v>
      </c>
      <c r="Q60" s="9"/>
    </row>
    <row r="61" spans="1:17" ht="15">
      <c r="A61" s="12"/>
      <c r="B61" s="25">
        <v>366</v>
      </c>
      <c r="C61" s="20" t="s">
        <v>75</v>
      </c>
      <c r="D61" s="46">
        <v>174220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4"/>
        <v>174220</v>
      </c>
      <c r="P61" s="47">
        <f t="shared" si="8"/>
        <v>3.5493531628807173</v>
      </c>
      <c r="Q61" s="9"/>
    </row>
    <row r="62" spans="1:17" ht="15">
      <c r="A62" s="12"/>
      <c r="B62" s="25">
        <v>368</v>
      </c>
      <c r="C62" s="20" t="s">
        <v>76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6577824</v>
      </c>
      <c r="L62" s="46">
        <v>0</v>
      </c>
      <c r="M62" s="46">
        <v>0</v>
      </c>
      <c r="N62" s="46">
        <v>0</v>
      </c>
      <c r="O62" s="46">
        <f t="shared" si="14"/>
        <v>6577824</v>
      </c>
      <c r="P62" s="47">
        <f t="shared" si="8"/>
        <v>134.0088418050321</v>
      </c>
      <c r="Q62" s="9"/>
    </row>
    <row r="63" spans="1:17" ht="15">
      <c r="A63" s="12"/>
      <c r="B63" s="25">
        <v>369.3</v>
      </c>
      <c r="C63" s="20" t="s">
        <v>77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65589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4"/>
        <v>65589</v>
      </c>
      <c r="P63" s="47">
        <f t="shared" si="8"/>
        <v>1.3362330650911685</v>
      </c>
      <c r="Q63" s="9"/>
    </row>
    <row r="64" spans="1:17" ht="15">
      <c r="A64" s="12"/>
      <c r="B64" s="25">
        <v>369.9</v>
      </c>
      <c r="C64" s="20" t="s">
        <v>78</v>
      </c>
      <c r="D64" s="46">
        <v>57797</v>
      </c>
      <c r="E64" s="46">
        <v>81829</v>
      </c>
      <c r="F64" s="46">
        <v>0</v>
      </c>
      <c r="G64" s="46">
        <v>70625</v>
      </c>
      <c r="H64" s="46">
        <v>0</v>
      </c>
      <c r="I64" s="46">
        <v>3456522</v>
      </c>
      <c r="J64" s="46">
        <v>357521</v>
      </c>
      <c r="K64" s="46">
        <v>0</v>
      </c>
      <c r="L64" s="46">
        <v>0</v>
      </c>
      <c r="M64" s="46">
        <v>15423</v>
      </c>
      <c r="N64" s="46">
        <v>0</v>
      </c>
      <c r="O64" s="46">
        <f t="shared" si="14"/>
        <v>4039717</v>
      </c>
      <c r="P64" s="47">
        <f t="shared" si="8"/>
        <v>82.30043801568708</v>
      </c>
      <c r="Q64" s="9"/>
    </row>
    <row r="65" spans="1:17" ht="15.75">
      <c r="A65" s="29" t="s">
        <v>54</v>
      </c>
      <c r="B65" s="30"/>
      <c r="C65" s="31"/>
      <c r="D65" s="32">
        <f aca="true" t="shared" si="15" ref="D65:N65">SUM(D66:D67)</f>
        <v>4333712</v>
      </c>
      <c r="E65" s="32">
        <f t="shared" si="15"/>
        <v>1546502</v>
      </c>
      <c r="F65" s="32">
        <f t="shared" si="15"/>
        <v>122326</v>
      </c>
      <c r="G65" s="32">
        <f t="shared" si="15"/>
        <v>2360965</v>
      </c>
      <c r="H65" s="32">
        <f t="shared" si="15"/>
        <v>0</v>
      </c>
      <c r="I65" s="32">
        <f t="shared" si="15"/>
        <v>652516</v>
      </c>
      <c r="J65" s="32">
        <f t="shared" si="15"/>
        <v>40148</v>
      </c>
      <c r="K65" s="32">
        <f t="shared" si="15"/>
        <v>0</v>
      </c>
      <c r="L65" s="32">
        <f t="shared" si="15"/>
        <v>0</v>
      </c>
      <c r="M65" s="32">
        <f t="shared" si="15"/>
        <v>0</v>
      </c>
      <c r="N65" s="32">
        <f t="shared" si="15"/>
        <v>0</v>
      </c>
      <c r="O65" s="32">
        <f>SUM(D65:N65)</f>
        <v>9056169</v>
      </c>
      <c r="P65" s="45">
        <f t="shared" si="8"/>
        <v>184.49972496689415</v>
      </c>
      <c r="Q65" s="9"/>
    </row>
    <row r="66" spans="1:17" ht="15">
      <c r="A66" s="12"/>
      <c r="B66" s="25">
        <v>381</v>
      </c>
      <c r="C66" s="20" t="s">
        <v>79</v>
      </c>
      <c r="D66" s="46">
        <v>2209740</v>
      </c>
      <c r="E66" s="46">
        <v>1546502</v>
      </c>
      <c r="F66" s="46">
        <v>122326</v>
      </c>
      <c r="G66" s="46">
        <v>2360965</v>
      </c>
      <c r="H66" s="46">
        <v>0</v>
      </c>
      <c r="I66" s="46">
        <v>652516</v>
      </c>
      <c r="J66" s="46">
        <v>40148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6932197</v>
      </c>
      <c r="P66" s="47">
        <f t="shared" si="8"/>
        <v>141.22842008760313</v>
      </c>
      <c r="Q66" s="9"/>
    </row>
    <row r="67" spans="1:17" ht="15.75" thickBot="1">
      <c r="A67" s="12"/>
      <c r="B67" s="25">
        <v>383</v>
      </c>
      <c r="C67" s="20" t="s">
        <v>80</v>
      </c>
      <c r="D67" s="46">
        <v>2123972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2123972</v>
      </c>
      <c r="P67" s="47">
        <f t="shared" si="8"/>
        <v>43.27130487929102</v>
      </c>
      <c r="Q67" s="9"/>
    </row>
    <row r="68" spans="1:120" ht="16.5" thickBot="1">
      <c r="A68" s="14" t="s">
        <v>64</v>
      </c>
      <c r="B68" s="23"/>
      <c r="C68" s="22"/>
      <c r="D68" s="15">
        <f aca="true" t="shared" si="16" ref="D68:N68">SUM(D5,D12,D22,D39,D52,D56,D65)</f>
        <v>43793943</v>
      </c>
      <c r="E68" s="15">
        <f t="shared" si="16"/>
        <v>4985610</v>
      </c>
      <c r="F68" s="15">
        <f t="shared" si="16"/>
        <v>1584628</v>
      </c>
      <c r="G68" s="15">
        <f t="shared" si="16"/>
        <v>3704393</v>
      </c>
      <c r="H68" s="15">
        <f t="shared" si="16"/>
        <v>0</v>
      </c>
      <c r="I68" s="15">
        <f t="shared" si="16"/>
        <v>42430619</v>
      </c>
      <c r="J68" s="15">
        <f t="shared" si="16"/>
        <v>16767256</v>
      </c>
      <c r="K68" s="15">
        <f t="shared" si="16"/>
        <v>37064962</v>
      </c>
      <c r="L68" s="15">
        <f t="shared" si="16"/>
        <v>0</v>
      </c>
      <c r="M68" s="15">
        <f t="shared" si="16"/>
        <v>15423</v>
      </c>
      <c r="N68" s="15">
        <f t="shared" si="16"/>
        <v>0</v>
      </c>
      <c r="O68" s="15">
        <f>SUM(D68:N68)</f>
        <v>150346834</v>
      </c>
      <c r="P68" s="38">
        <f t="shared" si="8"/>
        <v>3062.989385759397</v>
      </c>
      <c r="Q68" s="6"/>
      <c r="R68" s="2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</row>
    <row r="69" spans="1:16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9"/>
    </row>
    <row r="70" spans="1:16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8" t="s">
        <v>183</v>
      </c>
      <c r="N70" s="48"/>
      <c r="O70" s="48"/>
      <c r="P70" s="43">
        <v>49085</v>
      </c>
    </row>
    <row r="71" spans="1:16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1"/>
    </row>
    <row r="72" spans="1:16" ht="15.75" customHeight="1" thickBot="1">
      <c r="A72" s="52" t="s">
        <v>106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</row>
  </sheetData>
  <sheetProtection/>
  <mergeCells count="10">
    <mergeCell ref="M70:O70"/>
    <mergeCell ref="A71:P71"/>
    <mergeCell ref="A72:P7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15613900</v>
      </c>
      <c r="E5" s="27">
        <f t="shared" si="0"/>
        <v>655653</v>
      </c>
      <c r="F5" s="27">
        <f t="shared" si="0"/>
        <v>737363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594841</v>
      </c>
      <c r="L5" s="27">
        <f t="shared" si="0"/>
        <v>0</v>
      </c>
      <c r="M5" s="27">
        <f t="shared" si="0"/>
        <v>0</v>
      </c>
      <c r="N5" s="28">
        <f>SUM(D5:M5)</f>
        <v>17601757</v>
      </c>
      <c r="O5" s="33">
        <f aca="true" t="shared" si="1" ref="O5:O36">(N5/O$82)</f>
        <v>404.36851294539275</v>
      </c>
      <c r="P5" s="6"/>
    </row>
    <row r="6" spans="1:16" ht="15">
      <c r="A6" s="12"/>
      <c r="B6" s="25">
        <v>311</v>
      </c>
      <c r="C6" s="20" t="s">
        <v>2</v>
      </c>
      <c r="D6" s="46">
        <v>9049592</v>
      </c>
      <c r="E6" s="46">
        <v>655653</v>
      </c>
      <c r="F6" s="46">
        <v>737363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10442608</v>
      </c>
      <c r="O6" s="47">
        <f t="shared" si="1"/>
        <v>239.90002067587125</v>
      </c>
      <c r="P6" s="9"/>
    </row>
    <row r="7" spans="1:16" ht="15">
      <c r="A7" s="12"/>
      <c r="B7" s="25">
        <v>312.41</v>
      </c>
      <c r="C7" s="20" t="s">
        <v>108</v>
      </c>
      <c r="D7" s="46">
        <v>1060039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1060039</v>
      </c>
      <c r="O7" s="47">
        <f t="shared" si="1"/>
        <v>24.352477658572447</v>
      </c>
      <c r="P7" s="9"/>
    </row>
    <row r="8" spans="1:16" ht="15">
      <c r="A8" s="12"/>
      <c r="B8" s="25">
        <v>312.51</v>
      </c>
      <c r="C8" s="20" t="s">
        <v>117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322701</v>
      </c>
      <c r="L8" s="46">
        <v>0</v>
      </c>
      <c r="M8" s="46">
        <v>0</v>
      </c>
      <c r="N8" s="46">
        <f>SUM(D8:M8)</f>
        <v>322701</v>
      </c>
      <c r="O8" s="47">
        <f t="shared" si="1"/>
        <v>7.413471478784259</v>
      </c>
      <c r="P8" s="9"/>
    </row>
    <row r="9" spans="1:16" ht="15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272140</v>
      </c>
      <c r="L9" s="46">
        <v>0</v>
      </c>
      <c r="M9" s="46">
        <v>0</v>
      </c>
      <c r="N9" s="46">
        <f>SUM(D9:M9)</f>
        <v>272140</v>
      </c>
      <c r="O9" s="47">
        <f t="shared" si="1"/>
        <v>6.251924004686531</v>
      </c>
      <c r="P9" s="9"/>
    </row>
    <row r="10" spans="1:16" ht="15">
      <c r="A10" s="12"/>
      <c r="B10" s="25">
        <v>314.1</v>
      </c>
      <c r="C10" s="20" t="s">
        <v>11</v>
      </c>
      <c r="D10" s="46">
        <v>2619531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2619531</v>
      </c>
      <c r="O10" s="47">
        <f t="shared" si="1"/>
        <v>60.17898412552551</v>
      </c>
      <c r="P10" s="9"/>
    </row>
    <row r="11" spans="1:16" ht="15">
      <c r="A11" s="12"/>
      <c r="B11" s="25">
        <v>314.3</v>
      </c>
      <c r="C11" s="20" t="s">
        <v>12</v>
      </c>
      <c r="D11" s="46">
        <v>613625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613625</v>
      </c>
      <c r="O11" s="47">
        <f t="shared" si="1"/>
        <v>14.09692388982058</v>
      </c>
      <c r="P11" s="9"/>
    </row>
    <row r="12" spans="1:16" ht="15">
      <c r="A12" s="12"/>
      <c r="B12" s="25">
        <v>314.4</v>
      </c>
      <c r="C12" s="20" t="s">
        <v>13</v>
      </c>
      <c r="D12" s="46">
        <v>187820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187820</v>
      </c>
      <c r="O12" s="47">
        <f t="shared" si="1"/>
        <v>4.314824599692159</v>
      </c>
      <c r="P12" s="9"/>
    </row>
    <row r="13" spans="1:16" ht="15">
      <c r="A13" s="12"/>
      <c r="B13" s="25">
        <v>316</v>
      </c>
      <c r="C13" s="20" t="s">
        <v>15</v>
      </c>
      <c r="D13" s="46">
        <v>302384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302384</v>
      </c>
      <c r="O13" s="47">
        <f t="shared" si="1"/>
        <v>6.946725171724597</v>
      </c>
      <c r="P13" s="9"/>
    </row>
    <row r="14" spans="1:16" ht="15">
      <c r="A14" s="12"/>
      <c r="B14" s="25">
        <v>319</v>
      </c>
      <c r="C14" s="20" t="s">
        <v>118</v>
      </c>
      <c r="D14" s="46">
        <v>1780909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1780909</v>
      </c>
      <c r="O14" s="47">
        <f t="shared" si="1"/>
        <v>40.913161340715384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SUM(D16:D24)</f>
        <v>3855212</v>
      </c>
      <c r="E15" s="32">
        <f t="shared" si="3"/>
        <v>28267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3883479</v>
      </c>
      <c r="O15" s="45">
        <f t="shared" si="1"/>
        <v>89.21590204231661</v>
      </c>
      <c r="P15" s="10"/>
    </row>
    <row r="16" spans="1:16" ht="15">
      <c r="A16" s="12"/>
      <c r="B16" s="25">
        <v>322</v>
      </c>
      <c r="C16" s="20" t="s">
        <v>0</v>
      </c>
      <c r="D16" s="46">
        <v>473525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473525</v>
      </c>
      <c r="O16" s="47">
        <f t="shared" si="1"/>
        <v>10.878379930620966</v>
      </c>
      <c r="P16" s="9"/>
    </row>
    <row r="17" spans="1:16" ht="15">
      <c r="A17" s="12"/>
      <c r="B17" s="25">
        <v>323.1</v>
      </c>
      <c r="C17" s="20" t="s">
        <v>17</v>
      </c>
      <c r="D17" s="46">
        <v>2691962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2691962</v>
      </c>
      <c r="O17" s="47">
        <f t="shared" si="1"/>
        <v>61.84295527119851</v>
      </c>
      <c r="P17" s="9"/>
    </row>
    <row r="18" spans="1:16" ht="15">
      <c r="A18" s="12"/>
      <c r="B18" s="25">
        <v>323.4</v>
      </c>
      <c r="C18" s="20" t="s">
        <v>18</v>
      </c>
      <c r="D18" s="46">
        <v>134342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134342</v>
      </c>
      <c r="O18" s="47">
        <f t="shared" si="1"/>
        <v>3.0862643295274417</v>
      </c>
      <c r="P18" s="9"/>
    </row>
    <row r="19" spans="1:16" ht="15">
      <c r="A19" s="12"/>
      <c r="B19" s="25">
        <v>323.7</v>
      </c>
      <c r="C19" s="20" t="s">
        <v>19</v>
      </c>
      <c r="D19" s="46">
        <v>456773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456773</v>
      </c>
      <c r="O19" s="47">
        <f t="shared" si="1"/>
        <v>10.493533046934228</v>
      </c>
      <c r="P19" s="9"/>
    </row>
    <row r="20" spans="1:16" ht="15">
      <c r="A20" s="12"/>
      <c r="B20" s="25">
        <v>323.9</v>
      </c>
      <c r="C20" s="20" t="s">
        <v>20</v>
      </c>
      <c r="D20" s="46">
        <v>11337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11337</v>
      </c>
      <c r="O20" s="47">
        <f t="shared" si="1"/>
        <v>0.26044705828298376</v>
      </c>
      <c r="P20" s="9"/>
    </row>
    <row r="21" spans="1:16" ht="15">
      <c r="A21" s="12"/>
      <c r="B21" s="25">
        <v>324.11</v>
      </c>
      <c r="C21" s="20" t="s">
        <v>21</v>
      </c>
      <c r="D21" s="46">
        <v>0</v>
      </c>
      <c r="E21" s="46">
        <v>17802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17802</v>
      </c>
      <c r="O21" s="47">
        <f t="shared" si="1"/>
        <v>0.4089687334880195</v>
      </c>
      <c r="P21" s="9"/>
    </row>
    <row r="22" spans="1:16" ht="15">
      <c r="A22" s="12"/>
      <c r="B22" s="25">
        <v>324.31</v>
      </c>
      <c r="C22" s="20" t="s">
        <v>23</v>
      </c>
      <c r="D22" s="46">
        <v>0</v>
      </c>
      <c r="E22" s="46">
        <v>4353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4353</v>
      </c>
      <c r="O22" s="47">
        <f t="shared" si="1"/>
        <v>0.1000022973190287</v>
      </c>
      <c r="P22" s="9"/>
    </row>
    <row r="23" spans="1:16" ht="15">
      <c r="A23" s="12"/>
      <c r="B23" s="25">
        <v>324.71</v>
      </c>
      <c r="C23" s="20" t="s">
        <v>24</v>
      </c>
      <c r="D23" s="46">
        <v>0</v>
      </c>
      <c r="E23" s="46">
        <v>6112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6112</v>
      </c>
      <c r="O23" s="47">
        <f t="shared" si="1"/>
        <v>0.1404121390337476</v>
      </c>
      <c r="P23" s="9"/>
    </row>
    <row r="24" spans="1:16" ht="15">
      <c r="A24" s="12"/>
      <c r="B24" s="25">
        <v>329</v>
      </c>
      <c r="C24" s="20" t="s">
        <v>109</v>
      </c>
      <c r="D24" s="46">
        <v>87273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87273</v>
      </c>
      <c r="O24" s="47">
        <f t="shared" si="1"/>
        <v>2.004939235911691</v>
      </c>
      <c r="P24" s="9"/>
    </row>
    <row r="25" spans="1:16" ht="15.75">
      <c r="A25" s="29" t="s">
        <v>27</v>
      </c>
      <c r="B25" s="30"/>
      <c r="C25" s="31"/>
      <c r="D25" s="32">
        <f aca="true" t="shared" si="5" ref="D25:M25">SUM(D26:D46)</f>
        <v>3770482</v>
      </c>
      <c r="E25" s="32">
        <f t="shared" si="5"/>
        <v>1430775</v>
      </c>
      <c r="F25" s="32">
        <f t="shared" si="5"/>
        <v>0</v>
      </c>
      <c r="G25" s="32">
        <f t="shared" si="5"/>
        <v>126111</v>
      </c>
      <c r="H25" s="32">
        <f t="shared" si="5"/>
        <v>0</v>
      </c>
      <c r="I25" s="32">
        <f t="shared" si="5"/>
        <v>1061616</v>
      </c>
      <c r="J25" s="32">
        <f t="shared" si="5"/>
        <v>0</v>
      </c>
      <c r="K25" s="32">
        <f t="shared" si="5"/>
        <v>3816</v>
      </c>
      <c r="L25" s="32">
        <f t="shared" si="5"/>
        <v>0</v>
      </c>
      <c r="M25" s="32">
        <f t="shared" si="5"/>
        <v>0</v>
      </c>
      <c r="N25" s="44">
        <f>SUM(D25:M25)</f>
        <v>6392800</v>
      </c>
      <c r="O25" s="45">
        <f t="shared" si="1"/>
        <v>146.863010866319</v>
      </c>
      <c r="P25" s="10"/>
    </row>
    <row r="26" spans="1:16" ht="15">
      <c r="A26" s="12"/>
      <c r="B26" s="25">
        <v>331.2</v>
      </c>
      <c r="C26" s="20" t="s">
        <v>26</v>
      </c>
      <c r="D26" s="46">
        <v>0</v>
      </c>
      <c r="E26" s="46">
        <v>110820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110820</v>
      </c>
      <c r="O26" s="47">
        <f t="shared" si="1"/>
        <v>2.545888947598153</v>
      </c>
      <c r="P26" s="9"/>
    </row>
    <row r="27" spans="1:16" ht="15">
      <c r="A27" s="12"/>
      <c r="B27" s="25">
        <v>331.39</v>
      </c>
      <c r="C27" s="20" t="s">
        <v>31</v>
      </c>
      <c r="D27" s="46">
        <v>0</v>
      </c>
      <c r="E27" s="46">
        <v>1004924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1004924</v>
      </c>
      <c r="O27" s="47">
        <f t="shared" si="1"/>
        <v>23.086310275908016</v>
      </c>
      <c r="P27" s="9"/>
    </row>
    <row r="28" spans="1:16" ht="15">
      <c r="A28" s="12"/>
      <c r="B28" s="25">
        <v>331.49</v>
      </c>
      <c r="C28" s="20" t="s">
        <v>96</v>
      </c>
      <c r="D28" s="46">
        <v>0</v>
      </c>
      <c r="E28" s="46">
        <v>0</v>
      </c>
      <c r="F28" s="46">
        <v>0</v>
      </c>
      <c r="G28" s="46">
        <v>101151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101151</v>
      </c>
      <c r="O28" s="47">
        <f t="shared" si="1"/>
        <v>2.323761170713777</v>
      </c>
      <c r="P28" s="9"/>
    </row>
    <row r="29" spans="1:16" ht="15">
      <c r="A29" s="12"/>
      <c r="B29" s="25">
        <v>331.5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78810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78810</v>
      </c>
      <c r="O29" s="47">
        <f t="shared" si="1"/>
        <v>1.8105171265133588</v>
      </c>
      <c r="P29" s="9"/>
    </row>
    <row r="30" spans="1:16" ht="15">
      <c r="A30" s="12"/>
      <c r="B30" s="25">
        <v>331.9</v>
      </c>
      <c r="C30" s="20" t="s">
        <v>119</v>
      </c>
      <c r="D30" s="46">
        <v>0</v>
      </c>
      <c r="E30" s="46">
        <v>0</v>
      </c>
      <c r="F30" s="46">
        <v>0</v>
      </c>
      <c r="G30" s="46">
        <v>24960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24960</v>
      </c>
      <c r="O30" s="47">
        <f t="shared" si="1"/>
        <v>0.5734108295619013</v>
      </c>
      <c r="P30" s="9"/>
    </row>
    <row r="31" spans="1:16" ht="15">
      <c r="A31" s="12"/>
      <c r="B31" s="25">
        <v>334.1</v>
      </c>
      <c r="C31" s="20" t="s">
        <v>29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100497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100497</v>
      </c>
      <c r="O31" s="47">
        <f t="shared" si="1"/>
        <v>2.3087367042661215</v>
      </c>
      <c r="P31" s="9"/>
    </row>
    <row r="32" spans="1:16" ht="15">
      <c r="A32" s="12"/>
      <c r="B32" s="25">
        <v>334.2</v>
      </c>
      <c r="C32" s="20" t="s">
        <v>110</v>
      </c>
      <c r="D32" s="46">
        <v>0</v>
      </c>
      <c r="E32" s="46">
        <v>50665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50665</v>
      </c>
      <c r="O32" s="47">
        <f t="shared" si="1"/>
        <v>1.1639366858875693</v>
      </c>
      <c r="P32" s="9"/>
    </row>
    <row r="33" spans="1:16" ht="15">
      <c r="A33" s="12"/>
      <c r="B33" s="25">
        <v>334.31</v>
      </c>
      <c r="C33" s="20" t="s">
        <v>120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337773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337773</v>
      </c>
      <c r="O33" s="47">
        <f t="shared" si="1"/>
        <v>7.7597234027889455</v>
      </c>
      <c r="P33" s="9"/>
    </row>
    <row r="34" spans="1:16" ht="15">
      <c r="A34" s="12"/>
      <c r="B34" s="25">
        <v>334.39</v>
      </c>
      <c r="C34" s="20" t="s">
        <v>32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521142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2">SUM(D34:M34)</f>
        <v>521142</v>
      </c>
      <c r="O34" s="47">
        <f t="shared" si="1"/>
        <v>11.972294332513956</v>
      </c>
      <c r="P34" s="9"/>
    </row>
    <row r="35" spans="1:16" ht="15">
      <c r="A35" s="12"/>
      <c r="B35" s="25">
        <v>334.49</v>
      </c>
      <c r="C35" s="20" t="s">
        <v>33</v>
      </c>
      <c r="D35" s="46">
        <v>217238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217238</v>
      </c>
      <c r="O35" s="47">
        <f t="shared" si="1"/>
        <v>4.990649911553217</v>
      </c>
      <c r="P35" s="9"/>
    </row>
    <row r="36" spans="1:16" ht="15">
      <c r="A36" s="12"/>
      <c r="B36" s="25">
        <v>335.12</v>
      </c>
      <c r="C36" s="20" t="s">
        <v>36</v>
      </c>
      <c r="D36" s="46">
        <v>1472252</v>
      </c>
      <c r="E36" s="46">
        <v>102567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1574819</v>
      </c>
      <c r="O36" s="47">
        <f t="shared" si="1"/>
        <v>36.17861655448092</v>
      </c>
      <c r="P36" s="9"/>
    </row>
    <row r="37" spans="1:16" ht="15">
      <c r="A37" s="12"/>
      <c r="B37" s="25">
        <v>335.14</v>
      </c>
      <c r="C37" s="20" t="s">
        <v>37</v>
      </c>
      <c r="D37" s="46">
        <v>23017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23017</v>
      </c>
      <c r="O37" s="47">
        <f aca="true" t="shared" si="8" ref="O37:O68">(N37/O$82)</f>
        <v>0.5287739208343862</v>
      </c>
      <c r="P37" s="9"/>
    </row>
    <row r="38" spans="1:16" ht="15">
      <c r="A38" s="12"/>
      <c r="B38" s="25">
        <v>335.15</v>
      </c>
      <c r="C38" s="20" t="s">
        <v>38</v>
      </c>
      <c r="D38" s="46">
        <v>23843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23843</v>
      </c>
      <c r="O38" s="47">
        <f t="shared" si="8"/>
        <v>0.5477497760113947</v>
      </c>
      <c r="P38" s="9"/>
    </row>
    <row r="39" spans="1:16" ht="15">
      <c r="A39" s="12"/>
      <c r="B39" s="25">
        <v>335.18</v>
      </c>
      <c r="C39" s="20" t="s">
        <v>39</v>
      </c>
      <c r="D39" s="46">
        <v>2025609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2025609</v>
      </c>
      <c r="O39" s="47">
        <f t="shared" si="8"/>
        <v>46.53470100392842</v>
      </c>
      <c r="P39" s="9"/>
    </row>
    <row r="40" spans="1:16" ht="15">
      <c r="A40" s="12"/>
      <c r="B40" s="25">
        <v>335.21</v>
      </c>
      <c r="C40" s="20" t="s">
        <v>40</v>
      </c>
      <c r="D40" s="46">
        <v>9564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9564</v>
      </c>
      <c r="O40" s="47">
        <f t="shared" si="8"/>
        <v>0.21971559190424775</v>
      </c>
      <c r="P40" s="9"/>
    </row>
    <row r="41" spans="1:16" ht="15">
      <c r="A41" s="12"/>
      <c r="B41" s="25">
        <v>335.22</v>
      </c>
      <c r="C41" s="20" t="s">
        <v>121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3816</v>
      </c>
      <c r="L41" s="46">
        <v>0</v>
      </c>
      <c r="M41" s="46">
        <v>0</v>
      </c>
      <c r="N41" s="46">
        <f t="shared" si="7"/>
        <v>3816</v>
      </c>
      <c r="O41" s="47">
        <f t="shared" si="8"/>
        <v>0.08766569413494452</v>
      </c>
      <c r="P41" s="9"/>
    </row>
    <row r="42" spans="1:16" ht="15">
      <c r="A42" s="12"/>
      <c r="B42" s="25">
        <v>335.49</v>
      </c>
      <c r="C42" s="20" t="s">
        <v>98</v>
      </c>
      <c r="D42" s="46">
        <v>23162</v>
      </c>
      <c r="E42" s="46">
        <v>0</v>
      </c>
      <c r="F42" s="46">
        <v>0</v>
      </c>
      <c r="G42" s="46">
        <v>0</v>
      </c>
      <c r="H42" s="46">
        <v>0</v>
      </c>
      <c r="I42" s="46">
        <v>23394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46556</v>
      </c>
      <c r="O42" s="47">
        <f t="shared" si="8"/>
        <v>1.0695398469985526</v>
      </c>
      <c r="P42" s="9"/>
    </row>
    <row r="43" spans="1:16" ht="15">
      <c r="A43" s="12"/>
      <c r="B43" s="25">
        <v>337.1</v>
      </c>
      <c r="C43" s="20" t="s">
        <v>122</v>
      </c>
      <c r="D43" s="46">
        <v>0</v>
      </c>
      <c r="E43" s="46">
        <v>161799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48">SUM(D43:M43)</f>
        <v>161799</v>
      </c>
      <c r="O43" s="47">
        <f t="shared" si="8"/>
        <v>3.7170392152358196</v>
      </c>
      <c r="P43" s="9"/>
    </row>
    <row r="44" spans="1:16" ht="15">
      <c r="A44" s="12"/>
      <c r="B44" s="25">
        <v>337.2</v>
      </c>
      <c r="C44" s="20" t="s">
        <v>43</v>
      </c>
      <c r="D44" s="46">
        <v>-80022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-80022</v>
      </c>
      <c r="O44" s="47">
        <f t="shared" si="8"/>
        <v>-1.8383606331411244</v>
      </c>
      <c r="P44" s="9"/>
    </row>
    <row r="45" spans="1:16" ht="15">
      <c r="A45" s="12"/>
      <c r="B45" s="25">
        <v>338</v>
      </c>
      <c r="C45" s="20" t="s">
        <v>46</v>
      </c>
      <c r="D45" s="46">
        <v>23498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23498</v>
      </c>
      <c r="O45" s="47">
        <f t="shared" si="8"/>
        <v>0.539824025362402</v>
      </c>
      <c r="P45" s="9"/>
    </row>
    <row r="46" spans="1:16" ht="15">
      <c r="A46" s="12"/>
      <c r="B46" s="25">
        <v>339</v>
      </c>
      <c r="C46" s="20" t="s">
        <v>47</v>
      </c>
      <c r="D46" s="46">
        <v>32321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32321</v>
      </c>
      <c r="O46" s="47">
        <f t="shared" si="8"/>
        <v>0.7425164832640309</v>
      </c>
      <c r="P46" s="9"/>
    </row>
    <row r="47" spans="1:16" ht="15.75">
      <c r="A47" s="29" t="s">
        <v>52</v>
      </c>
      <c r="B47" s="30"/>
      <c r="C47" s="31"/>
      <c r="D47" s="32">
        <f aca="true" t="shared" si="10" ref="D47:M47">SUM(D48:D63)</f>
        <v>3671382</v>
      </c>
      <c r="E47" s="32">
        <f t="shared" si="10"/>
        <v>0</v>
      </c>
      <c r="F47" s="32">
        <f t="shared" si="10"/>
        <v>0</v>
      </c>
      <c r="G47" s="32">
        <f t="shared" si="10"/>
        <v>35</v>
      </c>
      <c r="H47" s="32">
        <f t="shared" si="10"/>
        <v>0</v>
      </c>
      <c r="I47" s="32">
        <f t="shared" si="10"/>
        <v>26918775</v>
      </c>
      <c r="J47" s="32">
        <f t="shared" si="10"/>
        <v>11680864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42271056</v>
      </c>
      <c r="O47" s="45">
        <f t="shared" si="8"/>
        <v>971.1010131176917</v>
      </c>
      <c r="P47" s="10"/>
    </row>
    <row r="48" spans="1:16" ht="15">
      <c r="A48" s="12"/>
      <c r="B48" s="25">
        <v>341.1</v>
      </c>
      <c r="C48" s="20" t="s">
        <v>91</v>
      </c>
      <c r="D48" s="46">
        <v>70</v>
      </c>
      <c r="E48" s="46">
        <v>0</v>
      </c>
      <c r="F48" s="46">
        <v>0</v>
      </c>
      <c r="G48" s="46">
        <v>35</v>
      </c>
      <c r="H48" s="46">
        <v>0</v>
      </c>
      <c r="I48" s="46">
        <v>42296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42401</v>
      </c>
      <c r="O48" s="47">
        <f t="shared" si="8"/>
        <v>0.9740862413563371</v>
      </c>
      <c r="P48" s="9"/>
    </row>
    <row r="49" spans="1:16" ht="15">
      <c r="A49" s="12"/>
      <c r="B49" s="25">
        <v>341.2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5881690</v>
      </c>
      <c r="K49" s="46">
        <v>0</v>
      </c>
      <c r="L49" s="46">
        <v>0</v>
      </c>
      <c r="M49" s="46">
        <v>0</v>
      </c>
      <c r="N49" s="46">
        <f aca="true" t="shared" si="11" ref="N49:N63">SUM(D49:M49)</f>
        <v>5881690</v>
      </c>
      <c r="O49" s="47">
        <f t="shared" si="8"/>
        <v>135.12118357876358</v>
      </c>
      <c r="P49" s="9"/>
    </row>
    <row r="50" spans="1:16" ht="15">
      <c r="A50" s="12"/>
      <c r="B50" s="25">
        <v>341.3</v>
      </c>
      <c r="C50" s="20" t="s">
        <v>56</v>
      </c>
      <c r="D50" s="46">
        <v>39701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39701</v>
      </c>
      <c r="O50" s="47">
        <f t="shared" si="8"/>
        <v>0.9120586275816123</v>
      </c>
      <c r="P50" s="9"/>
    </row>
    <row r="51" spans="1:16" ht="15">
      <c r="A51" s="12"/>
      <c r="B51" s="25">
        <v>341.9</v>
      </c>
      <c r="C51" s="20" t="s">
        <v>57</v>
      </c>
      <c r="D51" s="46">
        <v>236482</v>
      </c>
      <c r="E51" s="46">
        <v>0</v>
      </c>
      <c r="F51" s="46">
        <v>0</v>
      </c>
      <c r="G51" s="46">
        <v>0</v>
      </c>
      <c r="H51" s="46">
        <v>0</v>
      </c>
      <c r="I51" s="46">
        <v>4459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240941</v>
      </c>
      <c r="O51" s="47">
        <f t="shared" si="8"/>
        <v>5.535183440924441</v>
      </c>
      <c r="P51" s="9"/>
    </row>
    <row r="52" spans="1:16" ht="15">
      <c r="A52" s="12"/>
      <c r="B52" s="25">
        <v>342.1</v>
      </c>
      <c r="C52" s="20" t="s">
        <v>58</v>
      </c>
      <c r="D52" s="46">
        <v>266339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266339</v>
      </c>
      <c r="O52" s="47">
        <f t="shared" si="8"/>
        <v>6.11865652783202</v>
      </c>
      <c r="P52" s="9"/>
    </row>
    <row r="53" spans="1:16" ht="15">
      <c r="A53" s="12"/>
      <c r="B53" s="25">
        <v>342.2</v>
      </c>
      <c r="C53" s="20" t="s">
        <v>59</v>
      </c>
      <c r="D53" s="46">
        <v>136060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136060</v>
      </c>
      <c r="O53" s="47">
        <f t="shared" si="8"/>
        <v>3.125732270440396</v>
      </c>
      <c r="P53" s="9"/>
    </row>
    <row r="54" spans="1:16" ht="15">
      <c r="A54" s="12"/>
      <c r="B54" s="25">
        <v>343.3</v>
      </c>
      <c r="C54" s="20" t="s">
        <v>111</v>
      </c>
      <c r="D54" s="46">
        <v>1995374</v>
      </c>
      <c r="E54" s="46">
        <v>0</v>
      </c>
      <c r="F54" s="46">
        <v>0</v>
      </c>
      <c r="G54" s="46">
        <v>0</v>
      </c>
      <c r="H54" s="46">
        <v>0</v>
      </c>
      <c r="I54" s="46">
        <v>7784528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9779902</v>
      </c>
      <c r="O54" s="47">
        <f t="shared" si="8"/>
        <v>224.67554963357762</v>
      </c>
      <c r="P54" s="9"/>
    </row>
    <row r="55" spans="1:16" ht="15">
      <c r="A55" s="12"/>
      <c r="B55" s="25">
        <v>343.4</v>
      </c>
      <c r="C55" s="20" t="s">
        <v>60</v>
      </c>
      <c r="D55" s="46">
        <v>670394</v>
      </c>
      <c r="E55" s="46">
        <v>0</v>
      </c>
      <c r="F55" s="46">
        <v>0</v>
      </c>
      <c r="G55" s="46">
        <v>0</v>
      </c>
      <c r="H55" s="46">
        <v>0</v>
      </c>
      <c r="I55" s="46">
        <v>4245678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4916072</v>
      </c>
      <c r="O55" s="47">
        <f t="shared" si="8"/>
        <v>112.93785752027384</v>
      </c>
      <c r="P55" s="9"/>
    </row>
    <row r="56" spans="1:16" ht="15">
      <c r="A56" s="12"/>
      <c r="B56" s="25">
        <v>343.5</v>
      </c>
      <c r="C56" s="20" t="s">
        <v>99</v>
      </c>
      <c r="D56" s="46">
        <v>229913</v>
      </c>
      <c r="E56" s="46">
        <v>0</v>
      </c>
      <c r="F56" s="46">
        <v>0</v>
      </c>
      <c r="G56" s="46">
        <v>0</v>
      </c>
      <c r="H56" s="46">
        <v>0</v>
      </c>
      <c r="I56" s="46">
        <v>11216863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11446776</v>
      </c>
      <c r="O56" s="47">
        <f t="shared" si="8"/>
        <v>262.96896321992233</v>
      </c>
      <c r="P56" s="9"/>
    </row>
    <row r="57" spans="1:16" ht="15">
      <c r="A57" s="12"/>
      <c r="B57" s="25">
        <v>343.7</v>
      </c>
      <c r="C57" s="20" t="s">
        <v>123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45394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45394</v>
      </c>
      <c r="O57" s="47">
        <f t="shared" si="8"/>
        <v>1.0428449998851341</v>
      </c>
      <c r="P57" s="9"/>
    </row>
    <row r="58" spans="1:16" ht="15">
      <c r="A58" s="12"/>
      <c r="B58" s="25">
        <v>343.9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2575036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2575036</v>
      </c>
      <c r="O58" s="47">
        <f t="shared" si="8"/>
        <v>59.156792023708334</v>
      </c>
      <c r="P58" s="9"/>
    </row>
    <row r="59" spans="1:16" ht="15">
      <c r="A59" s="12"/>
      <c r="B59" s="25">
        <v>344.9</v>
      </c>
      <c r="C59" s="20" t="s">
        <v>112</v>
      </c>
      <c r="D59" s="46">
        <v>96649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96649</v>
      </c>
      <c r="O59" s="47">
        <f t="shared" si="8"/>
        <v>2.220335868041995</v>
      </c>
      <c r="P59" s="9"/>
    </row>
    <row r="60" spans="1:16" ht="15">
      <c r="A60" s="12"/>
      <c r="B60" s="25">
        <v>346.9</v>
      </c>
      <c r="C60" s="20" t="s">
        <v>124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5799174</v>
      </c>
      <c r="K60" s="46">
        <v>0</v>
      </c>
      <c r="L60" s="46">
        <v>0</v>
      </c>
      <c r="M60" s="46">
        <v>0</v>
      </c>
      <c r="N60" s="46">
        <f t="shared" si="11"/>
        <v>5799174</v>
      </c>
      <c r="O60" s="47">
        <f t="shared" si="8"/>
        <v>133.22552780904684</v>
      </c>
      <c r="P60" s="9"/>
    </row>
    <row r="61" spans="1:16" ht="15">
      <c r="A61" s="12"/>
      <c r="B61" s="25">
        <v>347.5</v>
      </c>
      <c r="C61" s="20" t="s">
        <v>63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1004321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1004321</v>
      </c>
      <c r="O61" s="47">
        <f t="shared" si="8"/>
        <v>23.072457442164993</v>
      </c>
      <c r="P61" s="9"/>
    </row>
    <row r="62" spans="1:16" ht="15">
      <c r="A62" s="12"/>
      <c r="B62" s="25">
        <v>347.9</v>
      </c>
      <c r="C62" s="20" t="s">
        <v>125</v>
      </c>
      <c r="D62" s="46">
        <v>400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400</v>
      </c>
      <c r="O62" s="47">
        <f t="shared" si="8"/>
        <v>0.009189276114774058</v>
      </c>
      <c r="P62" s="9"/>
    </row>
    <row r="63" spans="1:16" ht="15">
      <c r="A63" s="12"/>
      <c r="B63" s="25">
        <v>349</v>
      </c>
      <c r="C63" s="20" t="s">
        <v>126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200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200</v>
      </c>
      <c r="O63" s="47">
        <f t="shared" si="8"/>
        <v>0.004594638057387029</v>
      </c>
      <c r="P63" s="9"/>
    </row>
    <row r="64" spans="1:16" ht="15.75">
      <c r="A64" s="29" t="s">
        <v>53</v>
      </c>
      <c r="B64" s="30"/>
      <c r="C64" s="31"/>
      <c r="D64" s="32">
        <f aca="true" t="shared" si="12" ref="D64:M64">SUM(D65:D67)</f>
        <v>191067</v>
      </c>
      <c r="E64" s="32">
        <f t="shared" si="12"/>
        <v>133903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0</v>
      </c>
      <c r="J64" s="32">
        <f t="shared" si="12"/>
        <v>121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aca="true" t="shared" si="13" ref="N64:N69">SUM(D64:M64)</f>
        <v>325091</v>
      </c>
      <c r="O64" s="45">
        <f t="shared" si="8"/>
        <v>7.468377403570034</v>
      </c>
      <c r="P64" s="10"/>
    </row>
    <row r="65" spans="1:16" ht="15">
      <c r="A65" s="13"/>
      <c r="B65" s="39">
        <v>351.1</v>
      </c>
      <c r="C65" s="21" t="s">
        <v>66</v>
      </c>
      <c r="D65" s="46">
        <v>0</v>
      </c>
      <c r="E65" s="46">
        <v>98042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98042</v>
      </c>
      <c r="O65" s="47">
        <f t="shared" si="8"/>
        <v>2.2523375221116955</v>
      </c>
      <c r="P65" s="9"/>
    </row>
    <row r="66" spans="1:16" ht="15">
      <c r="A66" s="13"/>
      <c r="B66" s="39">
        <v>354</v>
      </c>
      <c r="C66" s="21" t="s">
        <v>67</v>
      </c>
      <c r="D66" s="46">
        <v>191067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121</v>
      </c>
      <c r="K66" s="46">
        <v>0</v>
      </c>
      <c r="L66" s="46">
        <v>0</v>
      </c>
      <c r="M66" s="46">
        <v>0</v>
      </c>
      <c r="N66" s="46">
        <f t="shared" si="13"/>
        <v>191188</v>
      </c>
      <c r="O66" s="47">
        <f t="shared" si="8"/>
        <v>4.392198304578557</v>
      </c>
      <c r="P66" s="9"/>
    </row>
    <row r="67" spans="1:16" ht="15">
      <c r="A67" s="13"/>
      <c r="B67" s="39">
        <v>359</v>
      </c>
      <c r="C67" s="21" t="s">
        <v>68</v>
      </c>
      <c r="D67" s="46">
        <v>0</v>
      </c>
      <c r="E67" s="46">
        <v>35861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35861</v>
      </c>
      <c r="O67" s="47">
        <f t="shared" si="8"/>
        <v>0.8238415768797813</v>
      </c>
      <c r="P67" s="9"/>
    </row>
    <row r="68" spans="1:16" ht="15.75">
      <c r="A68" s="29" t="s">
        <v>3</v>
      </c>
      <c r="B68" s="30"/>
      <c r="C68" s="31"/>
      <c r="D68" s="32">
        <f aca="true" t="shared" si="14" ref="D68:M68">SUM(D69:D75)</f>
        <v>655756</v>
      </c>
      <c r="E68" s="32">
        <f t="shared" si="14"/>
        <v>56284</v>
      </c>
      <c r="F68" s="32">
        <f t="shared" si="14"/>
        <v>999639</v>
      </c>
      <c r="G68" s="32">
        <f t="shared" si="14"/>
        <v>76487</v>
      </c>
      <c r="H68" s="32">
        <f t="shared" si="14"/>
        <v>0</v>
      </c>
      <c r="I68" s="32">
        <f t="shared" si="14"/>
        <v>574916</v>
      </c>
      <c r="J68" s="32">
        <f t="shared" si="14"/>
        <v>170571</v>
      </c>
      <c r="K68" s="32">
        <f t="shared" si="14"/>
        <v>20469897</v>
      </c>
      <c r="L68" s="32">
        <f t="shared" si="14"/>
        <v>2359528</v>
      </c>
      <c r="M68" s="32">
        <f t="shared" si="14"/>
        <v>0</v>
      </c>
      <c r="N68" s="32">
        <f t="shared" si="13"/>
        <v>25363078</v>
      </c>
      <c r="O68" s="45">
        <f t="shared" si="8"/>
        <v>582.6708171563785</v>
      </c>
      <c r="P68" s="10"/>
    </row>
    <row r="69" spans="1:16" ht="15">
      <c r="A69" s="12"/>
      <c r="B69" s="25">
        <v>361.1</v>
      </c>
      <c r="C69" s="20" t="s">
        <v>69</v>
      </c>
      <c r="D69" s="46">
        <v>423694</v>
      </c>
      <c r="E69" s="46">
        <v>36997</v>
      </c>
      <c r="F69" s="46">
        <v>51132</v>
      </c>
      <c r="G69" s="46">
        <v>72946</v>
      </c>
      <c r="H69" s="46">
        <v>0</v>
      </c>
      <c r="I69" s="46">
        <v>522934</v>
      </c>
      <c r="J69" s="46">
        <v>62994</v>
      </c>
      <c r="K69" s="46">
        <v>7551137</v>
      </c>
      <c r="L69" s="46">
        <v>47709</v>
      </c>
      <c r="M69" s="46">
        <v>0</v>
      </c>
      <c r="N69" s="46">
        <f t="shared" si="13"/>
        <v>8769543</v>
      </c>
      <c r="O69" s="47">
        <f aca="true" t="shared" si="15" ref="O69:O80">(N69/O$82)</f>
        <v>201.46438006846012</v>
      </c>
      <c r="P69" s="9"/>
    </row>
    <row r="70" spans="1:16" ht="15">
      <c r="A70" s="12"/>
      <c r="B70" s="25">
        <v>361.4</v>
      </c>
      <c r="C70" s="20" t="s">
        <v>114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6282426</v>
      </c>
      <c r="L70" s="46">
        <v>187920</v>
      </c>
      <c r="M70" s="46">
        <v>0</v>
      </c>
      <c r="N70" s="46">
        <f aca="true" t="shared" si="16" ref="N70:N75">SUM(D70:M70)</f>
        <v>6470346</v>
      </c>
      <c r="O70" s="47">
        <f t="shared" si="15"/>
        <v>148.6444898803097</v>
      </c>
      <c r="P70" s="9"/>
    </row>
    <row r="71" spans="1:16" ht="15">
      <c r="A71" s="12"/>
      <c r="B71" s="25">
        <v>362</v>
      </c>
      <c r="C71" s="20" t="s">
        <v>72</v>
      </c>
      <c r="D71" s="46">
        <v>14845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14845</v>
      </c>
      <c r="O71" s="47">
        <f t="shared" si="15"/>
        <v>0.34103700980955226</v>
      </c>
      <c r="P71" s="9"/>
    </row>
    <row r="72" spans="1:16" ht="15">
      <c r="A72" s="12"/>
      <c r="B72" s="25">
        <v>364</v>
      </c>
      <c r="C72" s="20" t="s">
        <v>73</v>
      </c>
      <c r="D72" s="46">
        <v>10705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-13118</v>
      </c>
      <c r="K72" s="46">
        <v>0</v>
      </c>
      <c r="L72" s="46">
        <v>0</v>
      </c>
      <c r="M72" s="46">
        <v>0</v>
      </c>
      <c r="N72" s="46">
        <f t="shared" si="16"/>
        <v>-2413</v>
      </c>
      <c r="O72" s="47">
        <f t="shared" si="15"/>
        <v>-0.05543430816237451</v>
      </c>
      <c r="P72" s="9"/>
    </row>
    <row r="73" spans="1:16" ht="15">
      <c r="A73" s="12"/>
      <c r="B73" s="25">
        <v>366</v>
      </c>
      <c r="C73" s="20" t="s">
        <v>75</v>
      </c>
      <c r="D73" s="46">
        <v>147857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147857</v>
      </c>
      <c r="O73" s="47">
        <f t="shared" si="15"/>
        <v>3.39674699625537</v>
      </c>
      <c r="P73" s="9"/>
    </row>
    <row r="74" spans="1:16" ht="15">
      <c r="A74" s="12"/>
      <c r="B74" s="25">
        <v>368</v>
      </c>
      <c r="C74" s="20" t="s">
        <v>76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6636334</v>
      </c>
      <c r="L74" s="46">
        <v>0</v>
      </c>
      <c r="M74" s="46">
        <v>0</v>
      </c>
      <c r="N74" s="46">
        <f t="shared" si="16"/>
        <v>6636334</v>
      </c>
      <c r="O74" s="47">
        <f t="shared" si="15"/>
        <v>152.45776378965746</v>
      </c>
      <c r="P74" s="9"/>
    </row>
    <row r="75" spans="1:16" ht="15">
      <c r="A75" s="12"/>
      <c r="B75" s="25">
        <v>369.9</v>
      </c>
      <c r="C75" s="20" t="s">
        <v>78</v>
      </c>
      <c r="D75" s="46">
        <v>58655</v>
      </c>
      <c r="E75" s="46">
        <v>19287</v>
      </c>
      <c r="F75" s="46">
        <v>948507</v>
      </c>
      <c r="G75" s="46">
        <v>3541</v>
      </c>
      <c r="H75" s="46">
        <v>0</v>
      </c>
      <c r="I75" s="46">
        <v>51982</v>
      </c>
      <c r="J75" s="46">
        <v>120695</v>
      </c>
      <c r="K75" s="46">
        <v>0</v>
      </c>
      <c r="L75" s="46">
        <v>2123899</v>
      </c>
      <c r="M75" s="46">
        <v>0</v>
      </c>
      <c r="N75" s="46">
        <f t="shared" si="16"/>
        <v>3326566</v>
      </c>
      <c r="O75" s="47">
        <f t="shared" si="15"/>
        <v>76.42183372004871</v>
      </c>
      <c r="P75" s="9"/>
    </row>
    <row r="76" spans="1:16" ht="15.75">
      <c r="A76" s="29" t="s">
        <v>54</v>
      </c>
      <c r="B76" s="30"/>
      <c r="C76" s="31"/>
      <c r="D76" s="32">
        <f aca="true" t="shared" si="17" ref="D76:M76">SUM(D77:D79)</f>
        <v>1071360</v>
      </c>
      <c r="E76" s="32">
        <f t="shared" si="17"/>
        <v>5000</v>
      </c>
      <c r="F76" s="32">
        <f t="shared" si="17"/>
        <v>304713</v>
      </c>
      <c r="G76" s="32">
        <f t="shared" si="17"/>
        <v>131052</v>
      </c>
      <c r="H76" s="32">
        <f t="shared" si="17"/>
        <v>0</v>
      </c>
      <c r="I76" s="32">
        <f t="shared" si="17"/>
        <v>1035298</v>
      </c>
      <c r="J76" s="32">
        <f t="shared" si="17"/>
        <v>988659</v>
      </c>
      <c r="K76" s="32">
        <f t="shared" si="17"/>
        <v>0</v>
      </c>
      <c r="L76" s="32">
        <f t="shared" si="17"/>
        <v>0</v>
      </c>
      <c r="M76" s="32">
        <f t="shared" si="17"/>
        <v>0</v>
      </c>
      <c r="N76" s="32">
        <f>SUM(D76:M76)</f>
        <v>3536082</v>
      </c>
      <c r="O76" s="45">
        <f t="shared" si="15"/>
        <v>81.23508465620621</v>
      </c>
      <c r="P76" s="9"/>
    </row>
    <row r="77" spans="1:16" ht="15">
      <c r="A77" s="12"/>
      <c r="B77" s="25">
        <v>381</v>
      </c>
      <c r="C77" s="20" t="s">
        <v>79</v>
      </c>
      <c r="D77" s="46">
        <v>1071360</v>
      </c>
      <c r="E77" s="46">
        <v>5000</v>
      </c>
      <c r="F77" s="46">
        <v>304713</v>
      </c>
      <c r="G77" s="46">
        <v>131052</v>
      </c>
      <c r="H77" s="46">
        <v>0</v>
      </c>
      <c r="I77" s="46">
        <v>610264</v>
      </c>
      <c r="J77" s="46">
        <v>988659</v>
      </c>
      <c r="K77" s="46">
        <v>0</v>
      </c>
      <c r="L77" s="46">
        <v>0</v>
      </c>
      <c r="M77" s="46">
        <v>0</v>
      </c>
      <c r="N77" s="46">
        <f>SUM(D77:M77)</f>
        <v>3111048</v>
      </c>
      <c r="O77" s="47">
        <f t="shared" si="15"/>
        <v>71.47069769578901</v>
      </c>
      <c r="P77" s="9"/>
    </row>
    <row r="78" spans="1:16" ht="15">
      <c r="A78" s="12"/>
      <c r="B78" s="25">
        <v>389.3</v>
      </c>
      <c r="C78" s="20" t="s">
        <v>127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256500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256500</v>
      </c>
      <c r="O78" s="47">
        <f t="shared" si="15"/>
        <v>5.892623308598865</v>
      </c>
      <c r="P78" s="9"/>
    </row>
    <row r="79" spans="1:16" ht="15.75" thickBot="1">
      <c r="A79" s="12"/>
      <c r="B79" s="25">
        <v>389.8</v>
      </c>
      <c r="C79" s="20" t="s">
        <v>104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168534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168534</v>
      </c>
      <c r="O79" s="47">
        <f t="shared" si="15"/>
        <v>3.871763651818328</v>
      </c>
      <c r="P79" s="9"/>
    </row>
    <row r="80" spans="1:119" ht="16.5" thickBot="1">
      <c r="A80" s="14" t="s">
        <v>64</v>
      </c>
      <c r="B80" s="23"/>
      <c r="C80" s="22"/>
      <c r="D80" s="15">
        <f aca="true" t="shared" si="18" ref="D80:M80">SUM(D5,D15,D25,D47,D64,D68,D76)</f>
        <v>28829159</v>
      </c>
      <c r="E80" s="15">
        <f t="shared" si="18"/>
        <v>2309882</v>
      </c>
      <c r="F80" s="15">
        <f t="shared" si="18"/>
        <v>2041715</v>
      </c>
      <c r="G80" s="15">
        <f t="shared" si="18"/>
        <v>333685</v>
      </c>
      <c r="H80" s="15">
        <f t="shared" si="18"/>
        <v>0</v>
      </c>
      <c r="I80" s="15">
        <f t="shared" si="18"/>
        <v>29590605</v>
      </c>
      <c r="J80" s="15">
        <f t="shared" si="18"/>
        <v>12840215</v>
      </c>
      <c r="K80" s="15">
        <f t="shared" si="18"/>
        <v>21068554</v>
      </c>
      <c r="L80" s="15">
        <f t="shared" si="18"/>
        <v>2359528</v>
      </c>
      <c r="M80" s="15">
        <f t="shared" si="18"/>
        <v>0</v>
      </c>
      <c r="N80" s="15">
        <f>SUM(D80:M80)</f>
        <v>99373343</v>
      </c>
      <c r="O80" s="38">
        <f t="shared" si="15"/>
        <v>2282.9227181878746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128</v>
      </c>
      <c r="M82" s="48"/>
      <c r="N82" s="48"/>
      <c r="O82" s="43">
        <v>43529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16506002</v>
      </c>
      <c r="E5" s="27">
        <f t="shared" si="0"/>
        <v>724997</v>
      </c>
      <c r="F5" s="27">
        <f t="shared" si="0"/>
        <v>779219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18010218</v>
      </c>
      <c r="O5" s="33">
        <f aca="true" t="shared" si="1" ref="O5:O36">(N5/O$74)</f>
        <v>410.7045972817659</v>
      </c>
      <c r="P5" s="6"/>
    </row>
    <row r="6" spans="1:16" ht="15">
      <c r="A6" s="12"/>
      <c r="B6" s="25">
        <v>311</v>
      </c>
      <c r="C6" s="20" t="s">
        <v>2</v>
      </c>
      <c r="D6" s="46">
        <v>10061918</v>
      </c>
      <c r="E6" s="46">
        <v>724997</v>
      </c>
      <c r="F6" s="46">
        <v>779219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11566134</v>
      </c>
      <c r="O6" s="47">
        <f t="shared" si="1"/>
        <v>263.7538538721153</v>
      </c>
      <c r="P6" s="9"/>
    </row>
    <row r="7" spans="1:16" ht="15">
      <c r="A7" s="12"/>
      <c r="B7" s="25">
        <v>312.41</v>
      </c>
      <c r="C7" s="20" t="s">
        <v>108</v>
      </c>
      <c r="D7" s="46">
        <v>846739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846739</v>
      </c>
      <c r="O7" s="47">
        <f t="shared" si="1"/>
        <v>19.309016692511175</v>
      </c>
      <c r="P7" s="9"/>
    </row>
    <row r="8" spans="1:16" ht="15">
      <c r="A8" s="12"/>
      <c r="B8" s="25">
        <v>314.1</v>
      </c>
      <c r="C8" s="20" t="s">
        <v>11</v>
      </c>
      <c r="D8" s="46">
        <v>2669080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2669080</v>
      </c>
      <c r="O8" s="47">
        <f t="shared" si="1"/>
        <v>60.86563896743592</v>
      </c>
      <c r="P8" s="9"/>
    </row>
    <row r="9" spans="1:16" ht="15">
      <c r="A9" s="12"/>
      <c r="B9" s="25">
        <v>314.3</v>
      </c>
      <c r="C9" s="20" t="s">
        <v>12</v>
      </c>
      <c r="D9" s="46">
        <v>592454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592454</v>
      </c>
      <c r="O9" s="47">
        <f t="shared" si="1"/>
        <v>13.510307397610143</v>
      </c>
      <c r="P9" s="9"/>
    </row>
    <row r="10" spans="1:16" ht="15">
      <c r="A10" s="12"/>
      <c r="B10" s="25">
        <v>314.4</v>
      </c>
      <c r="C10" s="20" t="s">
        <v>13</v>
      </c>
      <c r="D10" s="46">
        <v>192907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192907</v>
      </c>
      <c r="O10" s="47">
        <f t="shared" si="1"/>
        <v>4.3990467937608315</v>
      </c>
      <c r="P10" s="9"/>
    </row>
    <row r="11" spans="1:16" ht="15">
      <c r="A11" s="12"/>
      <c r="B11" s="25">
        <v>314.9</v>
      </c>
      <c r="C11" s="20" t="s">
        <v>94</v>
      </c>
      <c r="D11" s="46">
        <v>1822196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1822196</v>
      </c>
      <c r="O11" s="47">
        <f t="shared" si="1"/>
        <v>41.55331569825778</v>
      </c>
      <c r="P11" s="9"/>
    </row>
    <row r="12" spans="1:16" ht="15">
      <c r="A12" s="12"/>
      <c r="B12" s="25">
        <v>316</v>
      </c>
      <c r="C12" s="20" t="s">
        <v>15</v>
      </c>
      <c r="D12" s="46">
        <v>320708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320708</v>
      </c>
      <c r="O12" s="47">
        <f t="shared" si="1"/>
        <v>7.313417860074797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SUM(D14:D19)</f>
        <v>3707159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6500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3713659</v>
      </c>
      <c r="O13" s="45">
        <f t="shared" si="1"/>
        <v>84.68619447231598</v>
      </c>
      <c r="P13" s="10"/>
    </row>
    <row r="14" spans="1:16" ht="15">
      <c r="A14" s="12"/>
      <c r="B14" s="25">
        <v>322</v>
      </c>
      <c r="C14" s="20" t="s">
        <v>0</v>
      </c>
      <c r="D14" s="46">
        <v>397824</v>
      </c>
      <c r="E14" s="46">
        <v>0</v>
      </c>
      <c r="F14" s="46">
        <v>0</v>
      </c>
      <c r="G14" s="46">
        <v>0</v>
      </c>
      <c r="H14" s="46">
        <v>0</v>
      </c>
      <c r="I14" s="46">
        <v>6500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404324</v>
      </c>
      <c r="O14" s="47">
        <f t="shared" si="1"/>
        <v>9.220195202043236</v>
      </c>
      <c r="P14" s="9"/>
    </row>
    <row r="15" spans="1:16" ht="15">
      <c r="A15" s="12"/>
      <c r="B15" s="25">
        <v>323.1</v>
      </c>
      <c r="C15" s="20" t="s">
        <v>17</v>
      </c>
      <c r="D15" s="46">
        <v>2599200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2599200</v>
      </c>
      <c r="O15" s="47">
        <f t="shared" si="1"/>
        <v>59.27209705372617</v>
      </c>
      <c r="P15" s="9"/>
    </row>
    <row r="16" spans="1:16" ht="15">
      <c r="A16" s="12"/>
      <c r="B16" s="25">
        <v>323.4</v>
      </c>
      <c r="C16" s="20" t="s">
        <v>18</v>
      </c>
      <c r="D16" s="46">
        <v>165939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165939</v>
      </c>
      <c r="O16" s="47">
        <f t="shared" si="1"/>
        <v>3.784069141658305</v>
      </c>
      <c r="P16" s="9"/>
    </row>
    <row r="17" spans="1:16" ht="15">
      <c r="A17" s="12"/>
      <c r="B17" s="25">
        <v>323.7</v>
      </c>
      <c r="C17" s="20" t="s">
        <v>19</v>
      </c>
      <c r="D17" s="46">
        <v>485285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485285</v>
      </c>
      <c r="O17" s="47">
        <f t="shared" si="1"/>
        <v>11.06642798504059</v>
      </c>
      <c r="P17" s="9"/>
    </row>
    <row r="18" spans="1:16" ht="15">
      <c r="A18" s="12"/>
      <c r="B18" s="25">
        <v>323.9</v>
      </c>
      <c r="C18" s="20" t="s">
        <v>20</v>
      </c>
      <c r="D18" s="46">
        <v>13376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13376</v>
      </c>
      <c r="O18" s="47">
        <f t="shared" si="1"/>
        <v>0.3050259965337955</v>
      </c>
      <c r="P18" s="9"/>
    </row>
    <row r="19" spans="1:16" ht="15">
      <c r="A19" s="12"/>
      <c r="B19" s="25">
        <v>329</v>
      </c>
      <c r="C19" s="20" t="s">
        <v>109</v>
      </c>
      <c r="D19" s="46">
        <v>45535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45535</v>
      </c>
      <c r="O19" s="47">
        <f t="shared" si="1"/>
        <v>1.038379093313874</v>
      </c>
      <c r="P19" s="9"/>
    </row>
    <row r="20" spans="1:16" ht="15.75">
      <c r="A20" s="29" t="s">
        <v>27</v>
      </c>
      <c r="B20" s="30"/>
      <c r="C20" s="31"/>
      <c r="D20" s="32">
        <f aca="true" t="shared" si="5" ref="D20:M20">SUM(D21:D40)</f>
        <v>3836506</v>
      </c>
      <c r="E20" s="32">
        <f t="shared" si="5"/>
        <v>898436</v>
      </c>
      <c r="F20" s="32">
        <f t="shared" si="5"/>
        <v>0</v>
      </c>
      <c r="G20" s="32">
        <f t="shared" si="5"/>
        <v>937259</v>
      </c>
      <c r="H20" s="32">
        <f t="shared" si="5"/>
        <v>0</v>
      </c>
      <c r="I20" s="32">
        <f t="shared" si="5"/>
        <v>146432</v>
      </c>
      <c r="J20" s="32">
        <f t="shared" si="5"/>
        <v>508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5819141</v>
      </c>
      <c r="O20" s="45">
        <f t="shared" si="1"/>
        <v>132.69955760284594</v>
      </c>
      <c r="P20" s="10"/>
    </row>
    <row r="21" spans="1:16" ht="15">
      <c r="A21" s="12"/>
      <c r="B21" s="25">
        <v>331.2</v>
      </c>
      <c r="C21" s="20" t="s">
        <v>26</v>
      </c>
      <c r="D21" s="46">
        <v>28344</v>
      </c>
      <c r="E21" s="46">
        <v>229856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258200</v>
      </c>
      <c r="O21" s="47">
        <f t="shared" si="1"/>
        <v>5.88798686490924</v>
      </c>
      <c r="P21" s="9"/>
    </row>
    <row r="22" spans="1:16" ht="15">
      <c r="A22" s="12"/>
      <c r="B22" s="25">
        <v>331.31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-98920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-98920</v>
      </c>
      <c r="O22" s="47">
        <f t="shared" si="1"/>
        <v>-2.2557694061844384</v>
      </c>
      <c r="P22" s="9"/>
    </row>
    <row r="23" spans="1:16" ht="15">
      <c r="A23" s="12"/>
      <c r="B23" s="25">
        <v>331.39</v>
      </c>
      <c r="C23" s="20" t="s">
        <v>31</v>
      </c>
      <c r="D23" s="46">
        <v>0</v>
      </c>
      <c r="E23" s="46">
        <v>0</v>
      </c>
      <c r="F23" s="46">
        <v>0</v>
      </c>
      <c r="G23" s="46">
        <v>114401</v>
      </c>
      <c r="H23" s="46">
        <v>0</v>
      </c>
      <c r="I23" s="46">
        <v>68965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183366</v>
      </c>
      <c r="O23" s="47">
        <f t="shared" si="1"/>
        <v>4.181474049074159</v>
      </c>
      <c r="P23" s="9"/>
    </row>
    <row r="24" spans="1:16" ht="15">
      <c r="A24" s="12"/>
      <c r="B24" s="25">
        <v>331.49</v>
      </c>
      <c r="C24" s="20" t="s">
        <v>96</v>
      </c>
      <c r="D24" s="46">
        <v>0</v>
      </c>
      <c r="E24" s="46">
        <v>0</v>
      </c>
      <c r="F24" s="46">
        <v>0</v>
      </c>
      <c r="G24" s="46">
        <v>185348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185348</v>
      </c>
      <c r="O24" s="47">
        <f t="shared" si="1"/>
        <v>4.2266715315150964</v>
      </c>
      <c r="P24" s="9"/>
    </row>
    <row r="25" spans="1:16" ht="15">
      <c r="A25" s="12"/>
      <c r="B25" s="25">
        <v>331.5</v>
      </c>
      <c r="C25" s="20" t="s">
        <v>28</v>
      </c>
      <c r="D25" s="46">
        <v>0</v>
      </c>
      <c r="E25" s="46">
        <v>454741</v>
      </c>
      <c r="F25" s="46">
        <v>0</v>
      </c>
      <c r="G25" s="46">
        <v>549117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1003858</v>
      </c>
      <c r="O25" s="47">
        <f t="shared" si="1"/>
        <v>22.891954756909605</v>
      </c>
      <c r="P25" s="9"/>
    </row>
    <row r="26" spans="1:16" ht="15">
      <c r="A26" s="12"/>
      <c r="B26" s="25">
        <v>334.1</v>
      </c>
      <c r="C26" s="20" t="s">
        <v>29</v>
      </c>
      <c r="D26" s="46">
        <v>0</v>
      </c>
      <c r="E26" s="46">
        <v>0</v>
      </c>
      <c r="F26" s="46">
        <v>0</v>
      </c>
      <c r="G26" s="46">
        <v>88393</v>
      </c>
      <c r="H26" s="46">
        <v>0</v>
      </c>
      <c r="I26" s="46">
        <v>10103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98496</v>
      </c>
      <c r="O26" s="47">
        <f t="shared" si="1"/>
        <v>2.246100519930676</v>
      </c>
      <c r="P26" s="9"/>
    </row>
    <row r="27" spans="1:16" ht="15">
      <c r="A27" s="12"/>
      <c r="B27" s="25">
        <v>334.2</v>
      </c>
      <c r="C27" s="20" t="s">
        <v>110</v>
      </c>
      <c r="D27" s="46">
        <v>0</v>
      </c>
      <c r="E27" s="46">
        <v>46093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46093</v>
      </c>
      <c r="O27" s="47">
        <f t="shared" si="1"/>
        <v>1.0511037124874578</v>
      </c>
      <c r="P27" s="9"/>
    </row>
    <row r="28" spans="1:16" ht="15">
      <c r="A28" s="12"/>
      <c r="B28" s="25">
        <v>334.39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117882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6">SUM(D28:M28)</f>
        <v>117882</v>
      </c>
      <c r="O28" s="47">
        <f t="shared" si="1"/>
        <v>2.6881784183161543</v>
      </c>
      <c r="P28" s="9"/>
    </row>
    <row r="29" spans="1:16" ht="15">
      <c r="A29" s="12"/>
      <c r="B29" s="25">
        <v>334.49</v>
      </c>
      <c r="C29" s="20" t="s">
        <v>33</v>
      </c>
      <c r="D29" s="46">
        <v>220287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220287</v>
      </c>
      <c r="O29" s="47">
        <f t="shared" si="1"/>
        <v>5.023419684392958</v>
      </c>
      <c r="P29" s="9"/>
    </row>
    <row r="30" spans="1:16" ht="15">
      <c r="A30" s="12"/>
      <c r="B30" s="25">
        <v>335.12</v>
      </c>
      <c r="C30" s="20" t="s">
        <v>36</v>
      </c>
      <c r="D30" s="46">
        <v>1415268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1415268</v>
      </c>
      <c r="O30" s="47">
        <f t="shared" si="1"/>
        <v>32.27373894007115</v>
      </c>
      <c r="P30" s="9"/>
    </row>
    <row r="31" spans="1:16" ht="15">
      <c r="A31" s="12"/>
      <c r="B31" s="25">
        <v>335.14</v>
      </c>
      <c r="C31" s="20" t="s">
        <v>37</v>
      </c>
      <c r="D31" s="46">
        <v>23935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23935</v>
      </c>
      <c r="O31" s="47">
        <f t="shared" si="1"/>
        <v>0.5458131898203047</v>
      </c>
      <c r="P31" s="9"/>
    </row>
    <row r="32" spans="1:16" ht="15">
      <c r="A32" s="12"/>
      <c r="B32" s="25">
        <v>335.15</v>
      </c>
      <c r="C32" s="20" t="s">
        <v>38</v>
      </c>
      <c r="D32" s="46">
        <v>27896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27896</v>
      </c>
      <c r="O32" s="47">
        <f t="shared" si="1"/>
        <v>0.6361397427711393</v>
      </c>
      <c r="P32" s="9"/>
    </row>
    <row r="33" spans="1:16" ht="15">
      <c r="A33" s="12"/>
      <c r="B33" s="25">
        <v>335.18</v>
      </c>
      <c r="C33" s="20" t="s">
        <v>39</v>
      </c>
      <c r="D33" s="46">
        <v>2009383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2009383</v>
      </c>
      <c r="O33" s="47">
        <f t="shared" si="1"/>
        <v>45.82192374350087</v>
      </c>
      <c r="P33" s="9"/>
    </row>
    <row r="34" spans="1:16" ht="15">
      <c r="A34" s="12"/>
      <c r="B34" s="25">
        <v>335.21</v>
      </c>
      <c r="C34" s="20" t="s">
        <v>40</v>
      </c>
      <c r="D34" s="46">
        <v>21466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21466</v>
      </c>
      <c r="O34" s="47">
        <f t="shared" si="1"/>
        <v>0.48951017057374807</v>
      </c>
      <c r="P34" s="9"/>
    </row>
    <row r="35" spans="1:16" ht="15">
      <c r="A35" s="12"/>
      <c r="B35" s="25">
        <v>335.49</v>
      </c>
      <c r="C35" s="20" t="s">
        <v>98</v>
      </c>
      <c r="D35" s="46">
        <v>18096</v>
      </c>
      <c r="E35" s="46">
        <v>0</v>
      </c>
      <c r="F35" s="46">
        <v>0</v>
      </c>
      <c r="G35" s="46">
        <v>0</v>
      </c>
      <c r="H35" s="46">
        <v>0</v>
      </c>
      <c r="I35" s="46">
        <v>18487</v>
      </c>
      <c r="J35" s="46">
        <v>508</v>
      </c>
      <c r="K35" s="46">
        <v>0</v>
      </c>
      <c r="L35" s="46">
        <v>0</v>
      </c>
      <c r="M35" s="46">
        <v>0</v>
      </c>
      <c r="N35" s="46">
        <f t="shared" si="7"/>
        <v>37091</v>
      </c>
      <c r="O35" s="47">
        <f t="shared" si="1"/>
        <v>0.8458223114111101</v>
      </c>
      <c r="P35" s="9"/>
    </row>
    <row r="36" spans="1:16" ht="15">
      <c r="A36" s="12"/>
      <c r="B36" s="25">
        <v>335.5</v>
      </c>
      <c r="C36" s="20" t="s">
        <v>41</v>
      </c>
      <c r="D36" s="46">
        <v>0</v>
      </c>
      <c r="E36" s="46">
        <v>147499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147499</v>
      </c>
      <c r="O36" s="47">
        <f t="shared" si="1"/>
        <v>3.363563805527684</v>
      </c>
      <c r="P36" s="9"/>
    </row>
    <row r="37" spans="1:16" ht="15">
      <c r="A37" s="12"/>
      <c r="B37" s="25">
        <v>337.2</v>
      </c>
      <c r="C37" s="20" t="s">
        <v>43</v>
      </c>
      <c r="D37" s="46">
        <v>8978</v>
      </c>
      <c r="E37" s="46">
        <v>0</v>
      </c>
      <c r="F37" s="46">
        <v>0</v>
      </c>
      <c r="G37" s="46">
        <v>0</v>
      </c>
      <c r="H37" s="46">
        <v>0</v>
      </c>
      <c r="I37" s="46">
        <v>29915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2">SUM(D37:M37)</f>
        <v>38893</v>
      </c>
      <c r="O37" s="47">
        <f aca="true" t="shared" si="9" ref="O37:O68">(N37/O$74)</f>
        <v>0.8869150779896013</v>
      </c>
      <c r="P37" s="9"/>
    </row>
    <row r="38" spans="1:16" ht="15">
      <c r="A38" s="12"/>
      <c r="B38" s="25">
        <v>337.5</v>
      </c>
      <c r="C38" s="20" t="s">
        <v>45</v>
      </c>
      <c r="D38" s="46">
        <v>0</v>
      </c>
      <c r="E38" s="46">
        <v>20247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20247</v>
      </c>
      <c r="O38" s="47">
        <f t="shared" si="9"/>
        <v>0.46171212259418043</v>
      </c>
      <c r="P38" s="9"/>
    </row>
    <row r="39" spans="1:16" ht="15">
      <c r="A39" s="12"/>
      <c r="B39" s="25">
        <v>338</v>
      </c>
      <c r="C39" s="20" t="s">
        <v>46</v>
      </c>
      <c r="D39" s="46">
        <v>29343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29343</v>
      </c>
      <c r="O39" s="47">
        <f t="shared" si="9"/>
        <v>0.6691370975098057</v>
      </c>
      <c r="P39" s="9"/>
    </row>
    <row r="40" spans="1:16" ht="15">
      <c r="A40" s="12"/>
      <c r="B40" s="25">
        <v>339</v>
      </c>
      <c r="C40" s="20" t="s">
        <v>47</v>
      </c>
      <c r="D40" s="46">
        <v>33510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33510</v>
      </c>
      <c r="O40" s="47">
        <f t="shared" si="9"/>
        <v>0.7641612697254401</v>
      </c>
      <c r="P40" s="9"/>
    </row>
    <row r="41" spans="1:16" ht="15.75">
      <c r="A41" s="29" t="s">
        <v>52</v>
      </c>
      <c r="B41" s="30"/>
      <c r="C41" s="31"/>
      <c r="D41" s="32">
        <f aca="true" t="shared" si="10" ref="D41:M41">SUM(D42:D53)</f>
        <v>3657020</v>
      </c>
      <c r="E41" s="32">
        <f t="shared" si="10"/>
        <v>13207</v>
      </c>
      <c r="F41" s="32">
        <f t="shared" si="10"/>
        <v>0</v>
      </c>
      <c r="G41" s="32">
        <f t="shared" si="10"/>
        <v>8</v>
      </c>
      <c r="H41" s="32">
        <f t="shared" si="10"/>
        <v>0</v>
      </c>
      <c r="I41" s="32">
        <f t="shared" si="10"/>
        <v>27023288</v>
      </c>
      <c r="J41" s="32">
        <f t="shared" si="10"/>
        <v>11098936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41792459</v>
      </c>
      <c r="O41" s="45">
        <f t="shared" si="9"/>
        <v>953.0342743774514</v>
      </c>
      <c r="P41" s="10"/>
    </row>
    <row r="42" spans="1:16" ht="15">
      <c r="A42" s="12"/>
      <c r="B42" s="25">
        <v>341.1</v>
      </c>
      <c r="C42" s="20" t="s">
        <v>91</v>
      </c>
      <c r="D42" s="46">
        <v>350</v>
      </c>
      <c r="E42" s="46">
        <v>0</v>
      </c>
      <c r="F42" s="46">
        <v>0</v>
      </c>
      <c r="G42" s="46">
        <v>8</v>
      </c>
      <c r="H42" s="46">
        <v>0</v>
      </c>
      <c r="I42" s="46">
        <v>39207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39565</v>
      </c>
      <c r="O42" s="47">
        <f t="shared" si="9"/>
        <v>0.9022393505427346</v>
      </c>
      <c r="P42" s="9"/>
    </row>
    <row r="43" spans="1:16" ht="15">
      <c r="A43" s="12"/>
      <c r="B43" s="25">
        <v>341.2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5248475</v>
      </c>
      <c r="K43" s="46">
        <v>0</v>
      </c>
      <c r="L43" s="46">
        <v>0</v>
      </c>
      <c r="M43" s="46">
        <v>0</v>
      </c>
      <c r="N43" s="46">
        <f aca="true" t="shared" si="11" ref="N43:N53">SUM(D43:M43)</f>
        <v>5248475</v>
      </c>
      <c r="O43" s="47">
        <f t="shared" si="9"/>
        <v>119.68610325640792</v>
      </c>
      <c r="P43" s="9"/>
    </row>
    <row r="44" spans="1:16" ht="15">
      <c r="A44" s="12"/>
      <c r="B44" s="25">
        <v>341.9</v>
      </c>
      <c r="C44" s="20" t="s">
        <v>57</v>
      </c>
      <c r="D44" s="46">
        <v>3275275</v>
      </c>
      <c r="E44" s="46">
        <v>0</v>
      </c>
      <c r="F44" s="46">
        <v>0</v>
      </c>
      <c r="G44" s="46">
        <v>0</v>
      </c>
      <c r="H44" s="46">
        <v>0</v>
      </c>
      <c r="I44" s="46">
        <v>7610</v>
      </c>
      <c r="J44" s="46">
        <v>5850461</v>
      </c>
      <c r="K44" s="46">
        <v>0</v>
      </c>
      <c r="L44" s="46">
        <v>0</v>
      </c>
      <c r="M44" s="46">
        <v>0</v>
      </c>
      <c r="N44" s="46">
        <f t="shared" si="11"/>
        <v>9133346</v>
      </c>
      <c r="O44" s="47">
        <f t="shared" si="9"/>
        <v>208.27661224117486</v>
      </c>
      <c r="P44" s="9"/>
    </row>
    <row r="45" spans="1:16" ht="15">
      <c r="A45" s="12"/>
      <c r="B45" s="25">
        <v>342.1</v>
      </c>
      <c r="C45" s="20" t="s">
        <v>58</v>
      </c>
      <c r="D45" s="46">
        <v>239098</v>
      </c>
      <c r="E45" s="46">
        <v>1996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241094</v>
      </c>
      <c r="O45" s="47">
        <f t="shared" si="9"/>
        <v>5.49790203411475</v>
      </c>
      <c r="P45" s="9"/>
    </row>
    <row r="46" spans="1:16" ht="15">
      <c r="A46" s="12"/>
      <c r="B46" s="25">
        <v>342.2</v>
      </c>
      <c r="C46" s="20" t="s">
        <v>59</v>
      </c>
      <c r="D46" s="46">
        <v>142097</v>
      </c>
      <c r="E46" s="46">
        <v>11160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153257</v>
      </c>
      <c r="O46" s="47">
        <f t="shared" si="9"/>
        <v>3.494869105171942</v>
      </c>
      <c r="P46" s="9"/>
    </row>
    <row r="47" spans="1:16" ht="15">
      <c r="A47" s="12"/>
      <c r="B47" s="25">
        <v>343.3</v>
      </c>
      <c r="C47" s="20" t="s">
        <v>111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7927648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7927648</v>
      </c>
      <c r="O47" s="47">
        <f t="shared" si="9"/>
        <v>180.78190276384203</v>
      </c>
      <c r="P47" s="9"/>
    </row>
    <row r="48" spans="1:16" ht="15">
      <c r="A48" s="12"/>
      <c r="B48" s="25">
        <v>343.4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4563132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4563132</v>
      </c>
      <c r="O48" s="47">
        <f t="shared" si="9"/>
        <v>104.05755723798231</v>
      </c>
      <c r="P48" s="9"/>
    </row>
    <row r="49" spans="1:16" ht="15">
      <c r="A49" s="12"/>
      <c r="B49" s="25">
        <v>343.5</v>
      </c>
      <c r="C49" s="20" t="s">
        <v>99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10999992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10999992</v>
      </c>
      <c r="O49" s="47">
        <f t="shared" si="9"/>
        <v>250.84356471768677</v>
      </c>
      <c r="P49" s="9"/>
    </row>
    <row r="50" spans="1:16" ht="15">
      <c r="A50" s="12"/>
      <c r="B50" s="25">
        <v>343.9</v>
      </c>
      <c r="C50" s="20" t="s">
        <v>62</v>
      </c>
      <c r="D50" s="46">
        <v>0</v>
      </c>
      <c r="E50" s="46">
        <v>4404</v>
      </c>
      <c r="F50" s="46">
        <v>0</v>
      </c>
      <c r="G50" s="46">
        <v>0</v>
      </c>
      <c r="H50" s="46">
        <v>0</v>
      </c>
      <c r="I50" s="46">
        <v>2425657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2430061</v>
      </c>
      <c r="O50" s="47">
        <f t="shared" si="9"/>
        <v>55.415055185624375</v>
      </c>
      <c r="P50" s="9"/>
    </row>
    <row r="51" spans="1:16" ht="15">
      <c r="A51" s="12"/>
      <c r="B51" s="25">
        <v>344.9</v>
      </c>
      <c r="C51" s="20" t="s">
        <v>112</v>
      </c>
      <c r="D51" s="46">
        <v>0</v>
      </c>
      <c r="E51" s="46">
        <v>-4353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-4353</v>
      </c>
      <c r="O51" s="47">
        <f t="shared" si="9"/>
        <v>-0.09926571194016237</v>
      </c>
      <c r="P51" s="9"/>
    </row>
    <row r="52" spans="1:16" ht="15">
      <c r="A52" s="12"/>
      <c r="B52" s="25">
        <v>347.4</v>
      </c>
      <c r="C52" s="20" t="s">
        <v>113</v>
      </c>
      <c r="D52" s="46">
        <v>200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200</v>
      </c>
      <c r="O52" s="47">
        <f t="shared" si="9"/>
        <v>0.004560795402718234</v>
      </c>
      <c r="P52" s="9"/>
    </row>
    <row r="53" spans="1:16" ht="15">
      <c r="A53" s="12"/>
      <c r="B53" s="25">
        <v>347.5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1060042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1060042</v>
      </c>
      <c r="O53" s="47">
        <f t="shared" si="9"/>
        <v>24.17317340144121</v>
      </c>
      <c r="P53" s="9"/>
    </row>
    <row r="54" spans="1:16" ht="15.75">
      <c r="A54" s="29" t="s">
        <v>53</v>
      </c>
      <c r="B54" s="30"/>
      <c r="C54" s="31"/>
      <c r="D54" s="32">
        <f aca="true" t="shared" si="12" ref="D54:M54">SUM(D55:D56)</f>
        <v>187972</v>
      </c>
      <c r="E54" s="32">
        <f t="shared" si="12"/>
        <v>19972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>SUM(D54:M54)</f>
        <v>207944</v>
      </c>
      <c r="O54" s="45">
        <f t="shared" si="9"/>
        <v>4.741950196114202</v>
      </c>
      <c r="P54" s="10"/>
    </row>
    <row r="55" spans="1:16" ht="15">
      <c r="A55" s="13"/>
      <c r="B55" s="39">
        <v>354</v>
      </c>
      <c r="C55" s="21" t="s">
        <v>67</v>
      </c>
      <c r="D55" s="46">
        <v>187972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187972</v>
      </c>
      <c r="O55" s="47">
        <f t="shared" si="9"/>
        <v>4.286509167198759</v>
      </c>
      <c r="P55" s="9"/>
    </row>
    <row r="56" spans="1:16" ht="15">
      <c r="A56" s="13"/>
      <c r="B56" s="39">
        <v>359</v>
      </c>
      <c r="C56" s="21" t="s">
        <v>68</v>
      </c>
      <c r="D56" s="46">
        <v>0</v>
      </c>
      <c r="E56" s="46">
        <v>19972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19972</v>
      </c>
      <c r="O56" s="47">
        <f t="shared" si="9"/>
        <v>0.45544102891544286</v>
      </c>
      <c r="P56" s="9"/>
    </row>
    <row r="57" spans="1:16" ht="15.75">
      <c r="A57" s="29" t="s">
        <v>3</v>
      </c>
      <c r="B57" s="30"/>
      <c r="C57" s="31"/>
      <c r="D57" s="32">
        <f aca="true" t="shared" si="13" ref="D57:M57">SUM(D58:D67)</f>
        <v>416123</v>
      </c>
      <c r="E57" s="32">
        <f t="shared" si="13"/>
        <v>75032</v>
      </c>
      <c r="F57" s="32">
        <f t="shared" si="13"/>
        <v>41126</v>
      </c>
      <c r="G57" s="32">
        <f t="shared" si="13"/>
        <v>67083</v>
      </c>
      <c r="H57" s="32">
        <f t="shared" si="13"/>
        <v>0</v>
      </c>
      <c r="I57" s="32">
        <f t="shared" si="13"/>
        <v>843007</v>
      </c>
      <c r="J57" s="32">
        <f t="shared" si="13"/>
        <v>48313</v>
      </c>
      <c r="K57" s="32">
        <f t="shared" si="13"/>
        <v>6962807</v>
      </c>
      <c r="L57" s="32">
        <f t="shared" si="13"/>
        <v>2061958</v>
      </c>
      <c r="M57" s="32">
        <f t="shared" si="13"/>
        <v>0</v>
      </c>
      <c r="N57" s="32">
        <f>SUM(D57:M57)</f>
        <v>10515449</v>
      </c>
      <c r="O57" s="45">
        <f t="shared" si="9"/>
        <v>239.79405728359026</v>
      </c>
      <c r="P57" s="10"/>
    </row>
    <row r="58" spans="1:16" ht="15">
      <c r="A58" s="12"/>
      <c r="B58" s="25">
        <v>361.1</v>
      </c>
      <c r="C58" s="20" t="s">
        <v>69</v>
      </c>
      <c r="D58" s="46">
        <v>127827</v>
      </c>
      <c r="E58" s="46">
        <v>32963</v>
      </c>
      <c r="F58" s="46">
        <v>43407</v>
      </c>
      <c r="G58" s="46">
        <v>61583</v>
      </c>
      <c r="H58" s="46">
        <v>0</v>
      </c>
      <c r="I58" s="46">
        <v>428304</v>
      </c>
      <c r="J58" s="46">
        <v>53732</v>
      </c>
      <c r="K58" s="46">
        <v>0</v>
      </c>
      <c r="L58" s="46">
        <v>0</v>
      </c>
      <c r="M58" s="46">
        <v>0</v>
      </c>
      <c r="N58" s="46">
        <f>SUM(D58:M58)</f>
        <v>747816</v>
      </c>
      <c r="O58" s="47">
        <f t="shared" si="9"/>
        <v>17.053178874395694</v>
      </c>
      <c r="P58" s="9"/>
    </row>
    <row r="59" spans="1:16" ht="15">
      <c r="A59" s="12"/>
      <c r="B59" s="25">
        <v>361.2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2078707</v>
      </c>
      <c r="L59" s="46">
        <v>25569</v>
      </c>
      <c r="M59" s="46">
        <v>0</v>
      </c>
      <c r="N59" s="46">
        <f aca="true" t="shared" si="14" ref="N59:N67">SUM(D59:M59)</f>
        <v>2104276</v>
      </c>
      <c r="O59" s="47">
        <f t="shared" si="9"/>
        <v>47.985861534251576</v>
      </c>
      <c r="P59" s="9"/>
    </row>
    <row r="60" spans="1:16" ht="15">
      <c r="A60" s="12"/>
      <c r="B60" s="25">
        <v>361.3</v>
      </c>
      <c r="C60" s="20" t="s">
        <v>71</v>
      </c>
      <c r="D60" s="46">
        <v>-7254</v>
      </c>
      <c r="E60" s="46">
        <v>-854</v>
      </c>
      <c r="F60" s="46">
        <v>-2281</v>
      </c>
      <c r="G60" s="46">
        <v>4853</v>
      </c>
      <c r="H60" s="46">
        <v>0</v>
      </c>
      <c r="I60" s="46">
        <v>-38213</v>
      </c>
      <c r="J60" s="46">
        <v>-5419</v>
      </c>
      <c r="K60" s="46">
        <v>-643544</v>
      </c>
      <c r="L60" s="46">
        <v>-72320</v>
      </c>
      <c r="M60" s="46">
        <v>0</v>
      </c>
      <c r="N60" s="46">
        <f t="shared" si="14"/>
        <v>-765032</v>
      </c>
      <c r="O60" s="47">
        <f t="shared" si="9"/>
        <v>-17.44577214266168</v>
      </c>
      <c r="P60" s="9"/>
    </row>
    <row r="61" spans="1:16" ht="15">
      <c r="A61" s="12"/>
      <c r="B61" s="25">
        <v>361.4</v>
      </c>
      <c r="C61" s="20" t="s">
        <v>114</v>
      </c>
      <c r="D61" s="46">
        <v>0</v>
      </c>
      <c r="E61" s="46">
        <v>0</v>
      </c>
      <c r="F61" s="46">
        <v>0</v>
      </c>
      <c r="G61" s="46">
        <v>407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407</v>
      </c>
      <c r="O61" s="47">
        <f t="shared" si="9"/>
        <v>0.009281218644531606</v>
      </c>
      <c r="P61" s="9"/>
    </row>
    <row r="62" spans="1:16" ht="15">
      <c r="A62" s="12"/>
      <c r="B62" s="25">
        <v>362</v>
      </c>
      <c r="C62" s="20" t="s">
        <v>72</v>
      </c>
      <c r="D62" s="46">
        <v>15936</v>
      </c>
      <c r="E62" s="46">
        <v>0</v>
      </c>
      <c r="F62" s="46">
        <v>0</v>
      </c>
      <c r="G62" s="46">
        <v>0</v>
      </c>
      <c r="H62" s="46">
        <v>0</v>
      </c>
      <c r="I62" s="46">
        <v>18087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34023</v>
      </c>
      <c r="O62" s="47">
        <f t="shared" si="9"/>
        <v>0.7758597099334124</v>
      </c>
      <c r="P62" s="9"/>
    </row>
    <row r="63" spans="1:16" ht="15">
      <c r="A63" s="12"/>
      <c r="B63" s="25">
        <v>364</v>
      </c>
      <c r="C63" s="20" t="s">
        <v>73</v>
      </c>
      <c r="D63" s="46">
        <v>34149</v>
      </c>
      <c r="E63" s="46">
        <v>2904</v>
      </c>
      <c r="F63" s="46">
        <v>0</v>
      </c>
      <c r="G63" s="46">
        <v>0</v>
      </c>
      <c r="H63" s="46">
        <v>0</v>
      </c>
      <c r="I63" s="46">
        <v>-20308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16745</v>
      </c>
      <c r="O63" s="47">
        <f t="shared" si="9"/>
        <v>0.3818525950925841</v>
      </c>
      <c r="P63" s="9"/>
    </row>
    <row r="64" spans="1:16" ht="15">
      <c r="A64" s="12"/>
      <c r="B64" s="25">
        <v>365</v>
      </c>
      <c r="C64" s="20" t="s">
        <v>74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62908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62908</v>
      </c>
      <c r="O64" s="47">
        <f t="shared" si="9"/>
        <v>1.4345525859709933</v>
      </c>
      <c r="P64" s="9"/>
    </row>
    <row r="65" spans="1:16" ht="15">
      <c r="A65" s="12"/>
      <c r="B65" s="25">
        <v>366</v>
      </c>
      <c r="C65" s="20" t="s">
        <v>75</v>
      </c>
      <c r="D65" s="46">
        <v>173484</v>
      </c>
      <c r="E65" s="46">
        <v>40019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213503</v>
      </c>
      <c r="O65" s="47">
        <f t="shared" si="9"/>
        <v>4.868717504332755</v>
      </c>
      <c r="P65" s="9"/>
    </row>
    <row r="66" spans="1:16" ht="15">
      <c r="A66" s="12"/>
      <c r="B66" s="25">
        <v>368</v>
      </c>
      <c r="C66" s="20" t="s">
        <v>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5506033</v>
      </c>
      <c r="L66" s="46">
        <v>2108709</v>
      </c>
      <c r="M66" s="46">
        <v>0</v>
      </c>
      <c r="N66" s="46">
        <f t="shared" si="14"/>
        <v>7614742</v>
      </c>
      <c r="O66" s="47">
        <f t="shared" si="9"/>
        <v>173.64640153242726</v>
      </c>
      <c r="P66" s="9"/>
    </row>
    <row r="67" spans="1:16" ht="15">
      <c r="A67" s="12"/>
      <c r="B67" s="25">
        <v>369.9</v>
      </c>
      <c r="C67" s="20" t="s">
        <v>78</v>
      </c>
      <c r="D67" s="46">
        <v>71981</v>
      </c>
      <c r="E67" s="46">
        <v>0</v>
      </c>
      <c r="F67" s="46">
        <v>0</v>
      </c>
      <c r="G67" s="46">
        <v>240</v>
      </c>
      <c r="H67" s="46">
        <v>0</v>
      </c>
      <c r="I67" s="46">
        <v>392229</v>
      </c>
      <c r="J67" s="46">
        <v>0</v>
      </c>
      <c r="K67" s="46">
        <v>21611</v>
      </c>
      <c r="L67" s="46">
        <v>0</v>
      </c>
      <c r="M67" s="46">
        <v>0</v>
      </c>
      <c r="N67" s="46">
        <f t="shared" si="14"/>
        <v>486061</v>
      </c>
      <c r="O67" s="47">
        <f t="shared" si="9"/>
        <v>11.084123871203138</v>
      </c>
      <c r="P67" s="9"/>
    </row>
    <row r="68" spans="1:16" ht="15.75">
      <c r="A68" s="29" t="s">
        <v>54</v>
      </c>
      <c r="B68" s="30"/>
      <c r="C68" s="31"/>
      <c r="D68" s="32">
        <f aca="true" t="shared" si="15" ref="D68:M68">SUM(D69:D71)</f>
        <v>1003932</v>
      </c>
      <c r="E68" s="32">
        <f t="shared" si="15"/>
        <v>100</v>
      </c>
      <c r="F68" s="32">
        <f t="shared" si="15"/>
        <v>452455</v>
      </c>
      <c r="G68" s="32">
        <f t="shared" si="15"/>
        <v>905037</v>
      </c>
      <c r="H68" s="32">
        <f t="shared" si="15"/>
        <v>0</v>
      </c>
      <c r="I68" s="32">
        <f t="shared" si="15"/>
        <v>30169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>SUM(D68:M68)</f>
        <v>2391693</v>
      </c>
      <c r="O68" s="45">
        <f t="shared" si="9"/>
        <v>54.540112195566905</v>
      </c>
      <c r="P68" s="9"/>
    </row>
    <row r="69" spans="1:16" ht="15">
      <c r="A69" s="12"/>
      <c r="B69" s="25">
        <v>381</v>
      </c>
      <c r="C69" s="20" t="s">
        <v>79</v>
      </c>
      <c r="D69" s="46">
        <v>541213</v>
      </c>
      <c r="E69" s="46">
        <v>100</v>
      </c>
      <c r="F69" s="46">
        <v>304423</v>
      </c>
      <c r="G69" s="46">
        <v>905037</v>
      </c>
      <c r="H69" s="46">
        <v>0</v>
      </c>
      <c r="I69" s="46">
        <v>30169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1780942</v>
      </c>
      <c r="O69" s="47">
        <f>(N69/O$74)</f>
        <v>40.612560430539084</v>
      </c>
      <c r="P69" s="9"/>
    </row>
    <row r="70" spans="1:16" ht="15">
      <c r="A70" s="12"/>
      <c r="B70" s="25">
        <v>383</v>
      </c>
      <c r="C70" s="20" t="s">
        <v>80</v>
      </c>
      <c r="D70" s="46">
        <v>462719</v>
      </c>
      <c r="E70" s="46">
        <v>0</v>
      </c>
      <c r="F70" s="46">
        <v>27001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489720</v>
      </c>
      <c r="O70" s="47">
        <f>(N70/O$74)</f>
        <v>11.167563623095868</v>
      </c>
      <c r="P70" s="9"/>
    </row>
    <row r="71" spans="1:16" ht="15.75" thickBot="1">
      <c r="A71" s="12"/>
      <c r="B71" s="25">
        <v>384</v>
      </c>
      <c r="C71" s="20" t="s">
        <v>81</v>
      </c>
      <c r="D71" s="46">
        <v>0</v>
      </c>
      <c r="E71" s="46">
        <v>0</v>
      </c>
      <c r="F71" s="46">
        <v>121031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121031</v>
      </c>
      <c r="O71" s="47">
        <f>(N71/O$74)</f>
        <v>2.7599881419319527</v>
      </c>
      <c r="P71" s="9"/>
    </row>
    <row r="72" spans="1:119" ht="16.5" thickBot="1">
      <c r="A72" s="14" t="s">
        <v>64</v>
      </c>
      <c r="B72" s="23"/>
      <c r="C72" s="22"/>
      <c r="D72" s="15">
        <f aca="true" t="shared" si="16" ref="D72:M72">SUM(D5,D13,D20,D41,D54,D57,D68)</f>
        <v>29314714</v>
      </c>
      <c r="E72" s="15">
        <f t="shared" si="16"/>
        <v>1731744</v>
      </c>
      <c r="F72" s="15">
        <f t="shared" si="16"/>
        <v>1272800</v>
      </c>
      <c r="G72" s="15">
        <f t="shared" si="16"/>
        <v>1909387</v>
      </c>
      <c r="H72" s="15">
        <f t="shared" si="16"/>
        <v>0</v>
      </c>
      <c r="I72" s="15">
        <f t="shared" si="16"/>
        <v>28049396</v>
      </c>
      <c r="J72" s="15">
        <f t="shared" si="16"/>
        <v>11147757</v>
      </c>
      <c r="K72" s="15">
        <f t="shared" si="16"/>
        <v>6962807</v>
      </c>
      <c r="L72" s="15">
        <f t="shared" si="16"/>
        <v>2061958</v>
      </c>
      <c r="M72" s="15">
        <f t="shared" si="16"/>
        <v>0</v>
      </c>
      <c r="N72" s="15">
        <f>SUM(D72:M72)</f>
        <v>82450563</v>
      </c>
      <c r="O72" s="38">
        <f>(N72/O$74)</f>
        <v>1880.2007434096506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115</v>
      </c>
      <c r="M74" s="48"/>
      <c r="N74" s="48"/>
      <c r="O74" s="43">
        <v>43852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106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16655311</v>
      </c>
      <c r="E5" s="27">
        <f t="shared" si="0"/>
        <v>792703</v>
      </c>
      <c r="F5" s="27">
        <f t="shared" si="0"/>
        <v>782781</v>
      </c>
      <c r="G5" s="27">
        <f t="shared" si="0"/>
        <v>830802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19061597</v>
      </c>
      <c r="O5" s="33">
        <f aca="true" t="shared" si="1" ref="O5:O36">(N5/O$69)</f>
        <v>435.5841274193917</v>
      </c>
      <c r="P5" s="6"/>
    </row>
    <row r="6" spans="1:16" ht="15">
      <c r="A6" s="12"/>
      <c r="B6" s="25">
        <v>311</v>
      </c>
      <c r="C6" s="20" t="s">
        <v>2</v>
      </c>
      <c r="D6" s="46">
        <v>10919327</v>
      </c>
      <c r="E6" s="46">
        <v>792703</v>
      </c>
      <c r="F6" s="46">
        <v>782781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12494811</v>
      </c>
      <c r="O6" s="47">
        <f t="shared" si="1"/>
        <v>285.52389113594296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0</v>
      </c>
      <c r="F7" s="46">
        <v>0</v>
      </c>
      <c r="G7" s="46">
        <v>830802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830802</v>
      </c>
      <c r="O7" s="47">
        <f t="shared" si="1"/>
        <v>18.984986631932543</v>
      </c>
      <c r="P7" s="9"/>
    </row>
    <row r="8" spans="1:16" ht="15">
      <c r="A8" s="12"/>
      <c r="B8" s="25">
        <v>314.1</v>
      </c>
      <c r="C8" s="20" t="s">
        <v>11</v>
      </c>
      <c r="D8" s="46">
        <v>2698635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2698635</v>
      </c>
      <c r="O8" s="47">
        <f t="shared" si="1"/>
        <v>61.66758072256118</v>
      </c>
      <c r="P8" s="9"/>
    </row>
    <row r="9" spans="1:16" ht="15">
      <c r="A9" s="12"/>
      <c r="B9" s="25">
        <v>314.3</v>
      </c>
      <c r="C9" s="20" t="s">
        <v>12</v>
      </c>
      <c r="D9" s="46">
        <v>536545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536545</v>
      </c>
      <c r="O9" s="47">
        <f t="shared" si="1"/>
        <v>12.260802998103333</v>
      </c>
      <c r="P9" s="9"/>
    </row>
    <row r="10" spans="1:16" ht="15">
      <c r="A10" s="12"/>
      <c r="B10" s="25">
        <v>314.4</v>
      </c>
      <c r="C10" s="20" t="s">
        <v>13</v>
      </c>
      <c r="D10" s="46">
        <v>218283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218283</v>
      </c>
      <c r="O10" s="47">
        <f t="shared" si="1"/>
        <v>4.98807157057654</v>
      </c>
      <c r="P10" s="9"/>
    </row>
    <row r="11" spans="1:16" ht="15">
      <c r="A11" s="12"/>
      <c r="B11" s="25">
        <v>314.9</v>
      </c>
      <c r="C11" s="20" t="s">
        <v>94</v>
      </c>
      <c r="D11" s="46">
        <v>1942248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1942248</v>
      </c>
      <c r="O11" s="47">
        <f t="shared" si="1"/>
        <v>44.383080825392476</v>
      </c>
      <c r="P11" s="9"/>
    </row>
    <row r="12" spans="1:16" ht="15">
      <c r="A12" s="12"/>
      <c r="B12" s="25">
        <v>316</v>
      </c>
      <c r="C12" s="20" t="s">
        <v>15</v>
      </c>
      <c r="D12" s="46">
        <v>340273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340273</v>
      </c>
      <c r="O12" s="47">
        <f t="shared" si="1"/>
        <v>7.775713534882658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SUM(D14:D22)</f>
        <v>3707685</v>
      </c>
      <c r="E13" s="32">
        <f t="shared" si="3"/>
        <v>301074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4008759</v>
      </c>
      <c r="O13" s="45">
        <f t="shared" si="1"/>
        <v>91.60574484129704</v>
      </c>
      <c r="P13" s="10"/>
    </row>
    <row r="14" spans="1:16" ht="15">
      <c r="A14" s="12"/>
      <c r="B14" s="25">
        <v>322</v>
      </c>
      <c r="C14" s="20" t="s">
        <v>0</v>
      </c>
      <c r="D14" s="46">
        <v>360904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360904</v>
      </c>
      <c r="O14" s="47">
        <f t="shared" si="1"/>
        <v>8.247160713877653</v>
      </c>
      <c r="P14" s="9"/>
    </row>
    <row r="15" spans="1:16" ht="15">
      <c r="A15" s="12"/>
      <c r="B15" s="25">
        <v>323.1</v>
      </c>
      <c r="C15" s="20" t="s">
        <v>17</v>
      </c>
      <c r="D15" s="46">
        <v>2703754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2">SUM(D15:M15)</f>
        <v>2703754</v>
      </c>
      <c r="O15" s="47">
        <f t="shared" si="1"/>
        <v>61.78455702566212</v>
      </c>
      <c r="P15" s="9"/>
    </row>
    <row r="16" spans="1:16" ht="15">
      <c r="A16" s="12"/>
      <c r="B16" s="25">
        <v>323.4</v>
      </c>
      <c r="C16" s="20" t="s">
        <v>18</v>
      </c>
      <c r="D16" s="46">
        <v>183680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183680</v>
      </c>
      <c r="O16" s="47">
        <f t="shared" si="1"/>
        <v>4.197344667626425</v>
      </c>
      <c r="P16" s="9"/>
    </row>
    <row r="17" spans="1:16" ht="15">
      <c r="A17" s="12"/>
      <c r="B17" s="25">
        <v>323.7</v>
      </c>
      <c r="C17" s="20" t="s">
        <v>19</v>
      </c>
      <c r="D17" s="46">
        <v>444740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444740</v>
      </c>
      <c r="O17" s="47">
        <f t="shared" si="1"/>
        <v>10.162930463197824</v>
      </c>
      <c r="P17" s="9"/>
    </row>
    <row r="18" spans="1:16" ht="15">
      <c r="A18" s="12"/>
      <c r="B18" s="25">
        <v>323.9</v>
      </c>
      <c r="C18" s="20" t="s">
        <v>20</v>
      </c>
      <c r="D18" s="46">
        <v>14607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14607</v>
      </c>
      <c r="O18" s="47">
        <f t="shared" si="1"/>
        <v>0.3337903612805923</v>
      </c>
      <c r="P18" s="9"/>
    </row>
    <row r="19" spans="1:16" ht="15">
      <c r="A19" s="12"/>
      <c r="B19" s="25">
        <v>324.11</v>
      </c>
      <c r="C19" s="20" t="s">
        <v>21</v>
      </c>
      <c r="D19" s="46">
        <v>0</v>
      </c>
      <c r="E19" s="46">
        <v>30872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30872</v>
      </c>
      <c r="O19" s="47">
        <f t="shared" si="1"/>
        <v>0.7054683393889536</v>
      </c>
      <c r="P19" s="9"/>
    </row>
    <row r="20" spans="1:16" ht="15">
      <c r="A20" s="12"/>
      <c r="B20" s="25">
        <v>324.21</v>
      </c>
      <c r="C20" s="20" t="s">
        <v>22</v>
      </c>
      <c r="D20" s="46">
        <v>0</v>
      </c>
      <c r="E20" s="46">
        <v>8945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8945</v>
      </c>
      <c r="O20" s="47">
        <f t="shared" si="1"/>
        <v>0.20440574941157652</v>
      </c>
      <c r="P20" s="9"/>
    </row>
    <row r="21" spans="1:16" ht="15">
      <c r="A21" s="12"/>
      <c r="B21" s="25">
        <v>324.31</v>
      </c>
      <c r="C21" s="20" t="s">
        <v>23</v>
      </c>
      <c r="D21" s="46">
        <v>0</v>
      </c>
      <c r="E21" s="46">
        <v>259961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259961</v>
      </c>
      <c r="O21" s="47">
        <f t="shared" si="1"/>
        <v>5.940472109869519</v>
      </c>
      <c r="P21" s="9"/>
    </row>
    <row r="22" spans="1:16" ht="15">
      <c r="A22" s="12"/>
      <c r="B22" s="25">
        <v>324.71</v>
      </c>
      <c r="C22" s="20" t="s">
        <v>24</v>
      </c>
      <c r="D22" s="46">
        <v>0</v>
      </c>
      <c r="E22" s="46">
        <v>1296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1296</v>
      </c>
      <c r="O22" s="47">
        <f t="shared" si="1"/>
        <v>0.029615410982381574</v>
      </c>
      <c r="P22" s="9"/>
    </row>
    <row r="23" spans="1:16" ht="15.75">
      <c r="A23" s="29" t="s">
        <v>27</v>
      </c>
      <c r="B23" s="30"/>
      <c r="C23" s="31"/>
      <c r="D23" s="32">
        <f aca="true" t="shared" si="5" ref="D23:M23">SUM(D24:D39)</f>
        <v>3852330</v>
      </c>
      <c r="E23" s="32">
        <f t="shared" si="5"/>
        <v>1445802</v>
      </c>
      <c r="F23" s="32">
        <f t="shared" si="5"/>
        <v>0</v>
      </c>
      <c r="G23" s="32">
        <f t="shared" si="5"/>
        <v>163500</v>
      </c>
      <c r="H23" s="32">
        <f t="shared" si="5"/>
        <v>0</v>
      </c>
      <c r="I23" s="32">
        <f t="shared" si="5"/>
        <v>17284</v>
      </c>
      <c r="J23" s="32">
        <f t="shared" si="5"/>
        <v>46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aca="true" t="shared" si="6" ref="N23:N28">SUM(D23:M23)</f>
        <v>5478962</v>
      </c>
      <c r="O23" s="45">
        <f t="shared" si="1"/>
        <v>125.20193779849637</v>
      </c>
      <c r="P23" s="10"/>
    </row>
    <row r="24" spans="1:16" ht="15">
      <c r="A24" s="12"/>
      <c r="B24" s="25">
        <v>331.1</v>
      </c>
      <c r="C24" s="20" t="s">
        <v>95</v>
      </c>
      <c r="D24" s="46">
        <v>0</v>
      </c>
      <c r="E24" s="46">
        <v>0</v>
      </c>
      <c r="F24" s="46">
        <v>0</v>
      </c>
      <c r="G24" s="46">
        <v>42322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42322</v>
      </c>
      <c r="O24" s="47">
        <f t="shared" si="1"/>
        <v>0.9671168391947168</v>
      </c>
      <c r="P24" s="9"/>
    </row>
    <row r="25" spans="1:16" ht="15">
      <c r="A25" s="12"/>
      <c r="B25" s="25">
        <v>331.2</v>
      </c>
      <c r="C25" s="20" t="s">
        <v>26</v>
      </c>
      <c r="D25" s="46">
        <v>104729</v>
      </c>
      <c r="E25" s="46">
        <v>111764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216493</v>
      </c>
      <c r="O25" s="47">
        <f t="shared" si="1"/>
        <v>4.947167569296862</v>
      </c>
      <c r="P25" s="9"/>
    </row>
    <row r="26" spans="1:16" ht="15">
      <c r="A26" s="12"/>
      <c r="B26" s="25">
        <v>331.49</v>
      </c>
      <c r="C26" s="20" t="s">
        <v>96</v>
      </c>
      <c r="D26" s="46">
        <v>0</v>
      </c>
      <c r="E26" s="46">
        <v>0</v>
      </c>
      <c r="F26" s="46">
        <v>0</v>
      </c>
      <c r="G26" s="46">
        <v>177167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177167</v>
      </c>
      <c r="O26" s="47">
        <f t="shared" si="1"/>
        <v>4.04851351660154</v>
      </c>
      <c r="P26" s="9"/>
    </row>
    <row r="27" spans="1:16" ht="15">
      <c r="A27" s="12"/>
      <c r="B27" s="25">
        <v>331.5</v>
      </c>
      <c r="C27" s="20" t="s">
        <v>28</v>
      </c>
      <c r="D27" s="46">
        <v>0</v>
      </c>
      <c r="E27" s="46">
        <v>731480</v>
      </c>
      <c r="F27" s="46">
        <v>0</v>
      </c>
      <c r="G27" s="46">
        <v>-243515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487965</v>
      </c>
      <c r="O27" s="47">
        <f t="shared" si="1"/>
        <v>11.150682114211284</v>
      </c>
      <c r="P27" s="9"/>
    </row>
    <row r="28" spans="1:16" ht="15">
      <c r="A28" s="12"/>
      <c r="B28" s="25">
        <v>331.7</v>
      </c>
      <c r="C28" s="20" t="s">
        <v>97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3972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3972</v>
      </c>
      <c r="O28" s="47">
        <f t="shared" si="1"/>
        <v>0.09076575032563242</v>
      </c>
      <c r="P28" s="9"/>
    </row>
    <row r="29" spans="1:16" ht="15">
      <c r="A29" s="12"/>
      <c r="B29" s="25">
        <v>334.49</v>
      </c>
      <c r="C29" s="20" t="s">
        <v>33</v>
      </c>
      <c r="D29" s="46">
        <v>231756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7">SUM(D29:M29)</f>
        <v>231756</v>
      </c>
      <c r="O29" s="47">
        <f t="shared" si="1"/>
        <v>5.295948447247549</v>
      </c>
      <c r="P29" s="9"/>
    </row>
    <row r="30" spans="1:16" ht="15">
      <c r="A30" s="12"/>
      <c r="B30" s="25">
        <v>334.5</v>
      </c>
      <c r="C30" s="20" t="s">
        <v>34</v>
      </c>
      <c r="D30" s="46">
        <v>-117</v>
      </c>
      <c r="E30" s="46">
        <v>602558</v>
      </c>
      <c r="F30" s="46">
        <v>0</v>
      </c>
      <c r="G30" s="46">
        <v>172546</v>
      </c>
      <c r="H30" s="46">
        <v>0</v>
      </c>
      <c r="I30" s="46">
        <v>35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775022</v>
      </c>
      <c r="O30" s="47">
        <f t="shared" si="1"/>
        <v>17.71033568702726</v>
      </c>
      <c r="P30" s="9"/>
    </row>
    <row r="31" spans="1:16" ht="15">
      <c r="A31" s="12"/>
      <c r="B31" s="25">
        <v>334.7</v>
      </c>
      <c r="C31" s="20" t="s">
        <v>35</v>
      </c>
      <c r="D31" s="46">
        <v>0</v>
      </c>
      <c r="E31" s="46">
        <v>0</v>
      </c>
      <c r="F31" s="46">
        <v>0</v>
      </c>
      <c r="G31" s="46">
        <v>14980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14980</v>
      </c>
      <c r="O31" s="47">
        <f t="shared" si="1"/>
        <v>0.3423139324969722</v>
      </c>
      <c r="P31" s="9"/>
    </row>
    <row r="32" spans="1:16" ht="15">
      <c r="A32" s="12"/>
      <c r="B32" s="25">
        <v>335.12</v>
      </c>
      <c r="C32" s="20" t="s">
        <v>36</v>
      </c>
      <c r="D32" s="46">
        <v>1300522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1300522</v>
      </c>
      <c r="O32" s="47">
        <f t="shared" si="1"/>
        <v>29.718745001256828</v>
      </c>
      <c r="P32" s="9"/>
    </row>
    <row r="33" spans="1:16" ht="15">
      <c r="A33" s="12"/>
      <c r="B33" s="25">
        <v>335.14</v>
      </c>
      <c r="C33" s="20" t="s">
        <v>37</v>
      </c>
      <c r="D33" s="46">
        <v>25644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25644</v>
      </c>
      <c r="O33" s="47">
        <f t="shared" si="1"/>
        <v>0.5860012339754576</v>
      </c>
      <c r="P33" s="9"/>
    </row>
    <row r="34" spans="1:16" ht="15">
      <c r="A34" s="12"/>
      <c r="B34" s="25">
        <v>335.15</v>
      </c>
      <c r="C34" s="20" t="s">
        <v>38</v>
      </c>
      <c r="D34" s="46">
        <v>25411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25411</v>
      </c>
      <c r="O34" s="47">
        <f t="shared" si="1"/>
        <v>0.5806768583898906</v>
      </c>
      <c r="P34" s="9"/>
    </row>
    <row r="35" spans="1:16" ht="15">
      <c r="A35" s="12"/>
      <c r="B35" s="25">
        <v>335.18</v>
      </c>
      <c r="C35" s="20" t="s">
        <v>39</v>
      </c>
      <c r="D35" s="46">
        <v>1975878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1975878</v>
      </c>
      <c r="O35" s="47">
        <f t="shared" si="1"/>
        <v>45.15157331870844</v>
      </c>
      <c r="P35" s="9"/>
    </row>
    <row r="36" spans="1:16" ht="15">
      <c r="A36" s="12"/>
      <c r="B36" s="25">
        <v>335.21</v>
      </c>
      <c r="C36" s="20" t="s">
        <v>40</v>
      </c>
      <c r="D36" s="46">
        <v>9430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9430</v>
      </c>
      <c r="O36" s="47">
        <f t="shared" si="1"/>
        <v>0.21548867713260667</v>
      </c>
      <c r="P36" s="9"/>
    </row>
    <row r="37" spans="1:16" ht="15">
      <c r="A37" s="12"/>
      <c r="B37" s="25">
        <v>335.49</v>
      </c>
      <c r="C37" s="20" t="s">
        <v>98</v>
      </c>
      <c r="D37" s="46">
        <v>14185</v>
      </c>
      <c r="E37" s="46">
        <v>0</v>
      </c>
      <c r="F37" s="46">
        <v>0</v>
      </c>
      <c r="G37" s="46">
        <v>0</v>
      </c>
      <c r="H37" s="46">
        <v>0</v>
      </c>
      <c r="I37" s="46">
        <v>13277</v>
      </c>
      <c r="J37" s="46">
        <v>46</v>
      </c>
      <c r="K37" s="46">
        <v>0</v>
      </c>
      <c r="L37" s="46">
        <v>0</v>
      </c>
      <c r="M37" s="46">
        <v>0</v>
      </c>
      <c r="N37" s="46">
        <f t="shared" si="7"/>
        <v>27508</v>
      </c>
      <c r="O37" s="47">
        <f aca="true" t="shared" si="8" ref="O37:O67">(N37/O$69)</f>
        <v>0.628596238659994</v>
      </c>
      <c r="P37" s="9"/>
    </row>
    <row r="38" spans="1:16" ht="15">
      <c r="A38" s="12"/>
      <c r="B38" s="25">
        <v>337.2</v>
      </c>
      <c r="C38" s="20" t="s">
        <v>43</v>
      </c>
      <c r="D38" s="46">
        <v>100000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100000</v>
      </c>
      <c r="O38" s="47">
        <f t="shared" si="8"/>
        <v>2.2851397362948744</v>
      </c>
      <c r="P38" s="9"/>
    </row>
    <row r="39" spans="1:16" ht="15">
      <c r="A39" s="12"/>
      <c r="B39" s="25">
        <v>338</v>
      </c>
      <c r="C39" s="20" t="s">
        <v>46</v>
      </c>
      <c r="D39" s="46">
        <v>64892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64892</v>
      </c>
      <c r="O39" s="47">
        <f t="shared" si="8"/>
        <v>1.48287287767647</v>
      </c>
      <c r="P39" s="9"/>
    </row>
    <row r="40" spans="1:16" ht="15.75">
      <c r="A40" s="29" t="s">
        <v>52</v>
      </c>
      <c r="B40" s="30"/>
      <c r="C40" s="31"/>
      <c r="D40" s="32">
        <f aca="true" t="shared" si="9" ref="D40:M40">SUM(D41:D48)</f>
        <v>3696459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25670297</v>
      </c>
      <c r="J40" s="32">
        <f t="shared" si="9"/>
        <v>10962598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40329354</v>
      </c>
      <c r="O40" s="45">
        <f t="shared" si="8"/>
        <v>921.5820936450264</v>
      </c>
      <c r="P40" s="10"/>
    </row>
    <row r="41" spans="1:16" ht="15">
      <c r="A41" s="12"/>
      <c r="B41" s="25">
        <v>341.2</v>
      </c>
      <c r="C41" s="20" t="s">
        <v>55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10962598</v>
      </c>
      <c r="K41" s="46">
        <v>0</v>
      </c>
      <c r="L41" s="46">
        <v>0</v>
      </c>
      <c r="M41" s="46">
        <v>0</v>
      </c>
      <c r="N41" s="46">
        <f aca="true" t="shared" si="10" ref="N41:N48">SUM(D41:M41)</f>
        <v>10962598</v>
      </c>
      <c r="O41" s="47">
        <f t="shared" si="8"/>
        <v>250.51068302826718</v>
      </c>
      <c r="P41" s="9"/>
    </row>
    <row r="42" spans="1:16" ht="15">
      <c r="A42" s="12"/>
      <c r="B42" s="25">
        <v>341.9</v>
      </c>
      <c r="C42" s="20" t="s">
        <v>57</v>
      </c>
      <c r="D42" s="46">
        <v>3290169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3290169</v>
      </c>
      <c r="O42" s="47">
        <f t="shared" si="8"/>
        <v>75.18495921025571</v>
      </c>
      <c r="P42" s="9"/>
    </row>
    <row r="43" spans="1:16" ht="15">
      <c r="A43" s="12"/>
      <c r="B43" s="25">
        <v>342.1</v>
      </c>
      <c r="C43" s="20" t="s">
        <v>58</v>
      </c>
      <c r="D43" s="46">
        <v>273902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273902</v>
      </c>
      <c r="O43" s="47">
        <f t="shared" si="8"/>
        <v>6.259043440506387</v>
      </c>
      <c r="P43" s="9"/>
    </row>
    <row r="44" spans="1:16" ht="15">
      <c r="A44" s="12"/>
      <c r="B44" s="25">
        <v>342.2</v>
      </c>
      <c r="C44" s="20" t="s">
        <v>59</v>
      </c>
      <c r="D44" s="46">
        <v>132388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132388</v>
      </c>
      <c r="O44" s="47">
        <f t="shared" si="8"/>
        <v>3.0252507940860585</v>
      </c>
      <c r="P44" s="9"/>
    </row>
    <row r="45" spans="1:16" ht="15">
      <c r="A45" s="12"/>
      <c r="B45" s="25">
        <v>343.4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4516941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4516941</v>
      </c>
      <c r="O45" s="47">
        <f t="shared" si="8"/>
        <v>103.21841365599506</v>
      </c>
      <c r="P45" s="9"/>
    </row>
    <row r="46" spans="1:16" ht="15">
      <c r="A46" s="12"/>
      <c r="B46" s="25">
        <v>343.5</v>
      </c>
      <c r="C46" s="20" t="s">
        <v>99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17859617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17859617</v>
      </c>
      <c r="O46" s="47">
        <f t="shared" si="8"/>
        <v>408.11720481707454</v>
      </c>
      <c r="P46" s="9"/>
    </row>
    <row r="47" spans="1:16" ht="15">
      <c r="A47" s="12"/>
      <c r="B47" s="25">
        <v>343.9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2198821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2198821</v>
      </c>
      <c r="O47" s="47">
        <f t="shared" si="8"/>
        <v>50.24613240099632</v>
      </c>
      <c r="P47" s="9"/>
    </row>
    <row r="48" spans="1:16" ht="15">
      <c r="A48" s="12"/>
      <c r="B48" s="25">
        <v>347.2</v>
      </c>
      <c r="C48" s="20" t="s">
        <v>100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1094918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1094918</v>
      </c>
      <c r="O48" s="47">
        <f t="shared" si="8"/>
        <v>25.020406297845113</v>
      </c>
      <c r="P48" s="9"/>
    </row>
    <row r="49" spans="1:16" ht="15.75">
      <c r="A49" s="29" t="s">
        <v>53</v>
      </c>
      <c r="B49" s="30"/>
      <c r="C49" s="31"/>
      <c r="D49" s="32">
        <f aca="true" t="shared" si="11" ref="D49:M49">SUM(D50:D53)</f>
        <v>187443</v>
      </c>
      <c r="E49" s="32">
        <f t="shared" si="11"/>
        <v>76372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aca="true" t="shared" si="12" ref="N49:N55">SUM(D49:M49)</f>
        <v>263815</v>
      </c>
      <c r="O49" s="45">
        <f t="shared" si="8"/>
        <v>6.028541395306323</v>
      </c>
      <c r="P49" s="10"/>
    </row>
    <row r="50" spans="1:16" ht="15">
      <c r="A50" s="13"/>
      <c r="B50" s="39">
        <v>354</v>
      </c>
      <c r="C50" s="21" t="s">
        <v>67</v>
      </c>
      <c r="D50" s="46">
        <v>187443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187443</v>
      </c>
      <c r="O50" s="47">
        <f t="shared" si="8"/>
        <v>4.283334475903201</v>
      </c>
      <c r="P50" s="9"/>
    </row>
    <row r="51" spans="1:16" ht="15">
      <c r="A51" s="13"/>
      <c r="B51" s="39">
        <v>355</v>
      </c>
      <c r="C51" s="21" t="s">
        <v>101</v>
      </c>
      <c r="D51" s="46">
        <v>0</v>
      </c>
      <c r="E51" s="46">
        <v>35000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35000</v>
      </c>
      <c r="O51" s="47">
        <f t="shared" si="8"/>
        <v>0.799798907703206</v>
      </c>
      <c r="P51" s="9"/>
    </row>
    <row r="52" spans="1:16" ht="15">
      <c r="A52" s="13"/>
      <c r="B52" s="39">
        <v>356</v>
      </c>
      <c r="C52" s="21" t="s">
        <v>102</v>
      </c>
      <c r="D52" s="46">
        <v>0</v>
      </c>
      <c r="E52" s="46">
        <v>40078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40078</v>
      </c>
      <c r="O52" s="47">
        <f t="shared" si="8"/>
        <v>0.9158383035122598</v>
      </c>
      <c r="P52" s="9"/>
    </row>
    <row r="53" spans="1:16" ht="15">
      <c r="A53" s="13"/>
      <c r="B53" s="39">
        <v>358.2</v>
      </c>
      <c r="C53" s="21" t="s">
        <v>103</v>
      </c>
      <c r="D53" s="46">
        <v>0</v>
      </c>
      <c r="E53" s="46">
        <v>1294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1294</v>
      </c>
      <c r="O53" s="47">
        <f t="shared" si="8"/>
        <v>0.029569708187655676</v>
      </c>
      <c r="P53" s="9"/>
    </row>
    <row r="54" spans="1:16" ht="15.75">
      <c r="A54" s="29" t="s">
        <v>3</v>
      </c>
      <c r="B54" s="30"/>
      <c r="C54" s="31"/>
      <c r="D54" s="32">
        <f aca="true" t="shared" si="13" ref="D54:M54">SUM(D55:D63)</f>
        <v>627328</v>
      </c>
      <c r="E54" s="32">
        <f t="shared" si="13"/>
        <v>93862</v>
      </c>
      <c r="F54" s="32">
        <f t="shared" si="13"/>
        <v>257945</v>
      </c>
      <c r="G54" s="32">
        <f t="shared" si="13"/>
        <v>120110</v>
      </c>
      <c r="H54" s="32">
        <f t="shared" si="13"/>
        <v>0</v>
      </c>
      <c r="I54" s="32">
        <f t="shared" si="13"/>
        <v>617284</v>
      </c>
      <c r="J54" s="32">
        <f t="shared" si="13"/>
        <v>103341</v>
      </c>
      <c r="K54" s="32">
        <f t="shared" si="13"/>
        <v>12704765</v>
      </c>
      <c r="L54" s="32">
        <f t="shared" si="13"/>
        <v>0</v>
      </c>
      <c r="M54" s="32">
        <f t="shared" si="13"/>
        <v>0</v>
      </c>
      <c r="N54" s="32">
        <f t="shared" si="12"/>
        <v>14524635</v>
      </c>
      <c r="O54" s="45">
        <f t="shared" si="8"/>
        <v>331.908205936793</v>
      </c>
      <c r="P54" s="10"/>
    </row>
    <row r="55" spans="1:16" ht="15">
      <c r="A55" s="12"/>
      <c r="B55" s="25">
        <v>361.1</v>
      </c>
      <c r="C55" s="20" t="s">
        <v>69</v>
      </c>
      <c r="D55" s="46">
        <v>199708</v>
      </c>
      <c r="E55" s="46">
        <v>90817</v>
      </c>
      <c r="F55" s="46">
        <v>88844</v>
      </c>
      <c r="G55" s="46">
        <v>120110</v>
      </c>
      <c r="H55" s="46">
        <v>0</v>
      </c>
      <c r="I55" s="46">
        <v>585937</v>
      </c>
      <c r="J55" s="46">
        <v>85589</v>
      </c>
      <c r="K55" s="46">
        <v>1836557</v>
      </c>
      <c r="L55" s="46">
        <v>0</v>
      </c>
      <c r="M55" s="46">
        <v>0</v>
      </c>
      <c r="N55" s="46">
        <f t="shared" si="12"/>
        <v>3007562</v>
      </c>
      <c r="O55" s="47">
        <f t="shared" si="8"/>
        <v>68.72699435570485</v>
      </c>
      <c r="P55" s="9"/>
    </row>
    <row r="56" spans="1:16" ht="15">
      <c r="A56" s="12"/>
      <c r="B56" s="25">
        <v>361.3</v>
      </c>
      <c r="C56" s="20" t="s">
        <v>71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3988219</v>
      </c>
      <c r="L56" s="46">
        <v>0</v>
      </c>
      <c r="M56" s="46">
        <v>0</v>
      </c>
      <c r="N56" s="46">
        <f aca="true" t="shared" si="14" ref="N56:N63">SUM(D56:M56)</f>
        <v>3988219</v>
      </c>
      <c r="O56" s="47">
        <f t="shared" si="8"/>
        <v>91.13637713946208</v>
      </c>
      <c r="P56" s="9"/>
    </row>
    <row r="57" spans="1:16" ht="15">
      <c r="A57" s="12"/>
      <c r="B57" s="25">
        <v>362</v>
      </c>
      <c r="C57" s="20" t="s">
        <v>72</v>
      </c>
      <c r="D57" s="46">
        <v>4444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4444</v>
      </c>
      <c r="O57" s="47">
        <f t="shared" si="8"/>
        <v>0.10155160988094422</v>
      </c>
      <c r="P57" s="9"/>
    </row>
    <row r="58" spans="1:16" ht="15">
      <c r="A58" s="12"/>
      <c r="B58" s="25">
        <v>364</v>
      </c>
      <c r="C58" s="20" t="s">
        <v>73</v>
      </c>
      <c r="D58" s="46">
        <v>10356</v>
      </c>
      <c r="E58" s="46">
        <v>0</v>
      </c>
      <c r="F58" s="46">
        <v>0</v>
      </c>
      <c r="G58" s="46">
        <v>0</v>
      </c>
      <c r="H58" s="46">
        <v>0</v>
      </c>
      <c r="I58" s="46">
        <v>6374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16730</v>
      </c>
      <c r="O58" s="47">
        <f t="shared" si="8"/>
        <v>0.3823038778821325</v>
      </c>
      <c r="P58" s="9"/>
    </row>
    <row r="59" spans="1:16" ht="15">
      <c r="A59" s="12"/>
      <c r="B59" s="25">
        <v>365</v>
      </c>
      <c r="C59" s="20" t="s">
        <v>74</v>
      </c>
      <c r="D59" s="46">
        <v>2500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2500</v>
      </c>
      <c r="O59" s="47">
        <f t="shared" si="8"/>
        <v>0.05712849340737186</v>
      </c>
      <c r="P59" s="9"/>
    </row>
    <row r="60" spans="1:16" ht="15">
      <c r="A60" s="12"/>
      <c r="B60" s="25">
        <v>366</v>
      </c>
      <c r="C60" s="20" t="s">
        <v>75</v>
      </c>
      <c r="D60" s="46">
        <v>366580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366580</v>
      </c>
      <c r="O60" s="47">
        <f t="shared" si="8"/>
        <v>8.37686524530975</v>
      </c>
      <c r="P60" s="9"/>
    </row>
    <row r="61" spans="1:16" ht="15">
      <c r="A61" s="12"/>
      <c r="B61" s="25">
        <v>368</v>
      </c>
      <c r="C61" s="20" t="s">
        <v>76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6810471</v>
      </c>
      <c r="L61" s="46">
        <v>0</v>
      </c>
      <c r="M61" s="46">
        <v>0</v>
      </c>
      <c r="N61" s="46">
        <f t="shared" si="14"/>
        <v>6810471</v>
      </c>
      <c r="O61" s="47">
        <f t="shared" si="8"/>
        <v>155.6287790498389</v>
      </c>
      <c r="P61" s="9"/>
    </row>
    <row r="62" spans="1:16" ht="15">
      <c r="A62" s="12"/>
      <c r="B62" s="25">
        <v>369.3</v>
      </c>
      <c r="C62" s="20" t="s">
        <v>77</v>
      </c>
      <c r="D62" s="46">
        <v>5765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5765</v>
      </c>
      <c r="O62" s="47">
        <f t="shared" si="8"/>
        <v>0.1317383057973995</v>
      </c>
      <c r="P62" s="9"/>
    </row>
    <row r="63" spans="1:16" ht="15">
      <c r="A63" s="12"/>
      <c r="B63" s="25">
        <v>369.9</v>
      </c>
      <c r="C63" s="20" t="s">
        <v>78</v>
      </c>
      <c r="D63" s="46">
        <v>37975</v>
      </c>
      <c r="E63" s="46">
        <v>3045</v>
      </c>
      <c r="F63" s="46">
        <v>169101</v>
      </c>
      <c r="G63" s="46">
        <v>0</v>
      </c>
      <c r="H63" s="46">
        <v>0</v>
      </c>
      <c r="I63" s="46">
        <v>24973</v>
      </c>
      <c r="J63" s="46">
        <v>17752</v>
      </c>
      <c r="K63" s="46">
        <v>69518</v>
      </c>
      <c r="L63" s="46">
        <v>0</v>
      </c>
      <c r="M63" s="46">
        <v>0</v>
      </c>
      <c r="N63" s="46">
        <f t="shared" si="14"/>
        <v>322364</v>
      </c>
      <c r="O63" s="47">
        <f t="shared" si="8"/>
        <v>7.366467859509609</v>
      </c>
      <c r="P63" s="9"/>
    </row>
    <row r="64" spans="1:16" ht="15.75">
      <c r="A64" s="29" t="s">
        <v>54</v>
      </c>
      <c r="B64" s="30"/>
      <c r="C64" s="31"/>
      <c r="D64" s="32">
        <f aca="true" t="shared" si="15" ref="D64:M64">SUM(D65:D66)</f>
        <v>813440</v>
      </c>
      <c r="E64" s="32">
        <f t="shared" si="15"/>
        <v>0</v>
      </c>
      <c r="F64" s="32">
        <f t="shared" si="15"/>
        <v>206977</v>
      </c>
      <c r="G64" s="32">
        <f t="shared" si="15"/>
        <v>1958957</v>
      </c>
      <c r="H64" s="32">
        <f t="shared" si="15"/>
        <v>0</v>
      </c>
      <c r="I64" s="32">
        <f t="shared" si="15"/>
        <v>4337663</v>
      </c>
      <c r="J64" s="32">
        <f t="shared" si="15"/>
        <v>686980</v>
      </c>
      <c r="K64" s="32">
        <f t="shared" si="15"/>
        <v>0</v>
      </c>
      <c r="L64" s="32">
        <f t="shared" si="15"/>
        <v>0</v>
      </c>
      <c r="M64" s="32">
        <f t="shared" si="15"/>
        <v>0</v>
      </c>
      <c r="N64" s="32">
        <f>SUM(D64:M64)</f>
        <v>8004017</v>
      </c>
      <c r="O64" s="45">
        <f t="shared" si="8"/>
        <v>182.9029729667969</v>
      </c>
      <c r="P64" s="9"/>
    </row>
    <row r="65" spans="1:16" ht="15">
      <c r="A65" s="12"/>
      <c r="B65" s="25">
        <v>381</v>
      </c>
      <c r="C65" s="20" t="s">
        <v>79</v>
      </c>
      <c r="D65" s="46">
        <v>813440</v>
      </c>
      <c r="E65" s="46">
        <v>0</v>
      </c>
      <c r="F65" s="46">
        <v>206977</v>
      </c>
      <c r="G65" s="46">
        <v>1958957</v>
      </c>
      <c r="H65" s="46">
        <v>0</v>
      </c>
      <c r="I65" s="46">
        <v>57396</v>
      </c>
      <c r="J65" s="46">
        <v>686980</v>
      </c>
      <c r="K65" s="46">
        <v>0</v>
      </c>
      <c r="L65" s="46">
        <v>0</v>
      </c>
      <c r="M65" s="46">
        <v>0</v>
      </c>
      <c r="N65" s="46">
        <f>SUM(D65:M65)</f>
        <v>3723750</v>
      </c>
      <c r="O65" s="47">
        <f t="shared" si="8"/>
        <v>85.09289093028039</v>
      </c>
      <c r="P65" s="9"/>
    </row>
    <row r="66" spans="1:16" ht="15.75" thickBot="1">
      <c r="A66" s="12"/>
      <c r="B66" s="25">
        <v>389.8</v>
      </c>
      <c r="C66" s="20" t="s">
        <v>104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4280267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4280267</v>
      </c>
      <c r="O66" s="47">
        <f t="shared" si="8"/>
        <v>97.81008203651653</v>
      </c>
      <c r="P66" s="9"/>
    </row>
    <row r="67" spans="1:119" ht="16.5" thickBot="1">
      <c r="A67" s="14" t="s">
        <v>64</v>
      </c>
      <c r="B67" s="23"/>
      <c r="C67" s="22"/>
      <c r="D67" s="15">
        <f aca="true" t="shared" si="16" ref="D67:M67">SUM(D5,D13,D23,D40,D49,D54,D64)</f>
        <v>29539996</v>
      </c>
      <c r="E67" s="15">
        <f t="shared" si="16"/>
        <v>2709813</v>
      </c>
      <c r="F67" s="15">
        <f t="shared" si="16"/>
        <v>1247703</v>
      </c>
      <c r="G67" s="15">
        <f t="shared" si="16"/>
        <v>3073369</v>
      </c>
      <c r="H67" s="15">
        <f t="shared" si="16"/>
        <v>0</v>
      </c>
      <c r="I67" s="15">
        <f t="shared" si="16"/>
        <v>30642528</v>
      </c>
      <c r="J67" s="15">
        <f t="shared" si="16"/>
        <v>11752965</v>
      </c>
      <c r="K67" s="15">
        <f t="shared" si="16"/>
        <v>12704765</v>
      </c>
      <c r="L67" s="15">
        <f t="shared" si="16"/>
        <v>0</v>
      </c>
      <c r="M67" s="15">
        <f t="shared" si="16"/>
        <v>0</v>
      </c>
      <c r="N67" s="15">
        <f>SUM(D67:M67)</f>
        <v>91671139</v>
      </c>
      <c r="O67" s="38">
        <f t="shared" si="8"/>
        <v>2094.8136240031076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105</v>
      </c>
      <c r="M69" s="48"/>
      <c r="N69" s="48"/>
      <c r="O69" s="43">
        <v>43761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thickBot="1">
      <c r="A71" s="52" t="s">
        <v>106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10646145</v>
      </c>
      <c r="E5" s="27">
        <f t="shared" si="0"/>
        <v>1686612</v>
      </c>
      <c r="F5" s="27">
        <f t="shared" si="0"/>
        <v>5888357</v>
      </c>
      <c r="G5" s="27">
        <f t="shared" si="0"/>
        <v>503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565437</v>
      </c>
      <c r="L5" s="27">
        <f t="shared" si="0"/>
        <v>0</v>
      </c>
      <c r="M5" s="27">
        <f t="shared" si="0"/>
        <v>0</v>
      </c>
      <c r="N5" s="28">
        <f>SUM(D5:M5)</f>
        <v>18787054</v>
      </c>
      <c r="O5" s="33">
        <f aca="true" t="shared" si="1" ref="O5:O36">(N5/O$80)</f>
        <v>412.9930534183337</v>
      </c>
      <c r="P5" s="6"/>
    </row>
    <row r="6" spans="1:16" ht="15">
      <c r="A6" s="12"/>
      <c r="B6" s="25">
        <v>311</v>
      </c>
      <c r="C6" s="20" t="s">
        <v>2</v>
      </c>
      <c r="D6" s="46">
        <v>10396657</v>
      </c>
      <c r="E6" s="46">
        <v>876391</v>
      </c>
      <c r="F6" s="46">
        <v>767679</v>
      </c>
      <c r="G6" s="46">
        <v>503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12041230</v>
      </c>
      <c r="O6" s="47">
        <f t="shared" si="1"/>
        <v>264.70059353704113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810221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810221</v>
      </c>
      <c r="O7" s="47">
        <f t="shared" si="1"/>
        <v>17.81096944383381</v>
      </c>
      <c r="P7" s="9"/>
    </row>
    <row r="8" spans="1:16" ht="15">
      <c r="A8" s="12"/>
      <c r="B8" s="25">
        <v>312.51</v>
      </c>
      <c r="C8" s="20" t="s">
        <v>89</v>
      </c>
      <c r="D8" s="46">
        <v>-83881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289330</v>
      </c>
      <c r="L8" s="46">
        <v>0</v>
      </c>
      <c r="M8" s="46">
        <v>0</v>
      </c>
      <c r="N8" s="46">
        <f>SUM(D8:M8)</f>
        <v>205449</v>
      </c>
      <c r="O8" s="47">
        <f t="shared" si="1"/>
        <v>4.51635524291053</v>
      </c>
      <c r="P8" s="9"/>
    </row>
    <row r="9" spans="1:16" ht="15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276107</v>
      </c>
      <c r="L9" s="46">
        <v>0</v>
      </c>
      <c r="M9" s="46">
        <v>0</v>
      </c>
      <c r="N9" s="46">
        <f>SUM(D9:M9)</f>
        <v>276107</v>
      </c>
      <c r="O9" s="47">
        <f t="shared" si="1"/>
        <v>6.069619696636623</v>
      </c>
      <c r="P9" s="9"/>
    </row>
    <row r="10" spans="1:16" ht="15">
      <c r="A10" s="12"/>
      <c r="B10" s="25">
        <v>314.1</v>
      </c>
      <c r="C10" s="20" t="s">
        <v>11</v>
      </c>
      <c r="D10" s="46">
        <v>0</v>
      </c>
      <c r="E10" s="46">
        <v>0</v>
      </c>
      <c r="F10" s="46">
        <v>2484379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2484379</v>
      </c>
      <c r="O10" s="47">
        <f t="shared" si="1"/>
        <v>54.61373928335898</v>
      </c>
      <c r="P10" s="9"/>
    </row>
    <row r="11" spans="1:16" ht="15">
      <c r="A11" s="12"/>
      <c r="B11" s="25">
        <v>314.3</v>
      </c>
      <c r="C11" s="20" t="s">
        <v>12</v>
      </c>
      <c r="D11" s="46">
        <v>0</v>
      </c>
      <c r="E11" s="46">
        <v>0</v>
      </c>
      <c r="F11" s="46">
        <v>480026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480026</v>
      </c>
      <c r="O11" s="47">
        <f t="shared" si="1"/>
        <v>10.55234117388437</v>
      </c>
      <c r="P11" s="9"/>
    </row>
    <row r="12" spans="1:16" ht="15">
      <c r="A12" s="12"/>
      <c r="B12" s="25">
        <v>314.4</v>
      </c>
      <c r="C12" s="20" t="s">
        <v>13</v>
      </c>
      <c r="D12" s="46">
        <v>0</v>
      </c>
      <c r="E12" s="46">
        <v>0</v>
      </c>
      <c r="F12" s="46">
        <v>179287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179287</v>
      </c>
      <c r="O12" s="47">
        <f t="shared" si="1"/>
        <v>3.9412398329303144</v>
      </c>
      <c r="P12" s="9"/>
    </row>
    <row r="13" spans="1:16" ht="15">
      <c r="A13" s="12"/>
      <c r="B13" s="25">
        <v>315</v>
      </c>
      <c r="C13" s="20" t="s">
        <v>14</v>
      </c>
      <c r="D13" s="46">
        <v>0</v>
      </c>
      <c r="E13" s="46">
        <v>0</v>
      </c>
      <c r="F13" s="46">
        <v>1976986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1976986</v>
      </c>
      <c r="O13" s="47">
        <f t="shared" si="1"/>
        <v>43.45979336117828</v>
      </c>
      <c r="P13" s="9"/>
    </row>
    <row r="14" spans="1:16" ht="15">
      <c r="A14" s="12"/>
      <c r="B14" s="25">
        <v>316</v>
      </c>
      <c r="C14" s="20" t="s">
        <v>15</v>
      </c>
      <c r="D14" s="46">
        <v>333369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333369</v>
      </c>
      <c r="O14" s="47">
        <f t="shared" si="1"/>
        <v>7.328401846559683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SUM(D16:D25)</f>
        <v>816485</v>
      </c>
      <c r="E15" s="32">
        <f t="shared" si="3"/>
        <v>332016</v>
      </c>
      <c r="F15" s="32">
        <f t="shared" si="3"/>
        <v>3120422</v>
      </c>
      <c r="G15" s="32">
        <f t="shared" si="3"/>
        <v>1007331</v>
      </c>
      <c r="H15" s="32">
        <f t="shared" si="3"/>
        <v>0</v>
      </c>
      <c r="I15" s="32">
        <f t="shared" si="3"/>
        <v>1050501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6326755</v>
      </c>
      <c r="O15" s="45">
        <f t="shared" si="1"/>
        <v>139.08012750054957</v>
      </c>
      <c r="P15" s="10"/>
    </row>
    <row r="16" spans="1:16" ht="15">
      <c r="A16" s="12"/>
      <c r="B16" s="25">
        <v>322</v>
      </c>
      <c r="C16" s="20" t="s">
        <v>0</v>
      </c>
      <c r="D16" s="46">
        <v>305643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305643</v>
      </c>
      <c r="O16" s="47">
        <f t="shared" si="1"/>
        <v>6.718905253901957</v>
      </c>
      <c r="P16" s="9"/>
    </row>
    <row r="17" spans="1:16" ht="15">
      <c r="A17" s="12"/>
      <c r="B17" s="25">
        <v>323.1</v>
      </c>
      <c r="C17" s="20" t="s">
        <v>17</v>
      </c>
      <c r="D17" s="46">
        <v>0</v>
      </c>
      <c r="E17" s="46">
        <v>0</v>
      </c>
      <c r="F17" s="46">
        <v>2925336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2925336</v>
      </c>
      <c r="O17" s="47">
        <f t="shared" si="1"/>
        <v>64.30723235876016</v>
      </c>
      <c r="P17" s="9"/>
    </row>
    <row r="18" spans="1:16" ht="15">
      <c r="A18" s="12"/>
      <c r="B18" s="25">
        <v>323.4</v>
      </c>
      <c r="C18" s="20" t="s">
        <v>18</v>
      </c>
      <c r="D18" s="46">
        <v>0</v>
      </c>
      <c r="E18" s="46">
        <v>0</v>
      </c>
      <c r="F18" s="46">
        <v>195086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195086</v>
      </c>
      <c r="O18" s="47">
        <f t="shared" si="1"/>
        <v>4.288546933391954</v>
      </c>
      <c r="P18" s="9"/>
    </row>
    <row r="19" spans="1:16" ht="15">
      <c r="A19" s="12"/>
      <c r="B19" s="25">
        <v>323.7</v>
      </c>
      <c r="C19" s="20" t="s">
        <v>19</v>
      </c>
      <c r="D19" s="46">
        <v>490085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490085</v>
      </c>
      <c r="O19" s="47">
        <f t="shared" si="1"/>
        <v>10.773466695977138</v>
      </c>
      <c r="P19" s="9"/>
    </row>
    <row r="20" spans="1:16" ht="15">
      <c r="A20" s="12"/>
      <c r="B20" s="25">
        <v>323.9</v>
      </c>
      <c r="C20" s="20" t="s">
        <v>20</v>
      </c>
      <c r="D20" s="46">
        <v>20757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20757</v>
      </c>
      <c r="O20" s="47">
        <f t="shared" si="1"/>
        <v>0.45629808749175643</v>
      </c>
      <c r="P20" s="9"/>
    </row>
    <row r="21" spans="1:16" ht="15">
      <c r="A21" s="12"/>
      <c r="B21" s="25">
        <v>324.11</v>
      </c>
      <c r="C21" s="20" t="s">
        <v>21</v>
      </c>
      <c r="D21" s="46">
        <v>0</v>
      </c>
      <c r="E21" s="46">
        <v>106931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106931</v>
      </c>
      <c r="O21" s="47">
        <f t="shared" si="1"/>
        <v>2.350648494174544</v>
      </c>
      <c r="P21" s="9"/>
    </row>
    <row r="22" spans="1:16" ht="15">
      <c r="A22" s="12"/>
      <c r="B22" s="25">
        <v>324.21</v>
      </c>
      <c r="C22" s="20" t="s">
        <v>22</v>
      </c>
      <c r="D22" s="46">
        <v>0</v>
      </c>
      <c r="E22" s="46">
        <v>27920</v>
      </c>
      <c r="F22" s="46">
        <v>0</v>
      </c>
      <c r="G22" s="46">
        <v>0</v>
      </c>
      <c r="H22" s="46">
        <v>0</v>
      </c>
      <c r="I22" s="46">
        <v>1050501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1078421</v>
      </c>
      <c r="O22" s="47">
        <f t="shared" si="1"/>
        <v>23.706770718839305</v>
      </c>
      <c r="P22" s="9"/>
    </row>
    <row r="23" spans="1:16" ht="15">
      <c r="A23" s="12"/>
      <c r="B23" s="25">
        <v>324.31</v>
      </c>
      <c r="C23" s="20" t="s">
        <v>23</v>
      </c>
      <c r="D23" s="46">
        <v>0</v>
      </c>
      <c r="E23" s="46">
        <v>194232</v>
      </c>
      <c r="F23" s="46">
        <v>0</v>
      </c>
      <c r="G23" s="46">
        <v>1004724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1198956</v>
      </c>
      <c r="O23" s="47">
        <f t="shared" si="1"/>
        <v>26.35647395031875</v>
      </c>
      <c r="P23" s="9"/>
    </row>
    <row r="24" spans="1:16" ht="15">
      <c r="A24" s="12"/>
      <c r="B24" s="25">
        <v>324.71</v>
      </c>
      <c r="C24" s="20" t="s">
        <v>24</v>
      </c>
      <c r="D24" s="46">
        <v>0</v>
      </c>
      <c r="E24" s="46">
        <v>2933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2933</v>
      </c>
      <c r="O24" s="47">
        <f t="shared" si="1"/>
        <v>0.06447570894702133</v>
      </c>
      <c r="P24" s="9"/>
    </row>
    <row r="25" spans="1:16" ht="15">
      <c r="A25" s="12"/>
      <c r="B25" s="25">
        <v>325.1</v>
      </c>
      <c r="C25" s="20" t="s">
        <v>25</v>
      </c>
      <c r="D25" s="46">
        <v>0</v>
      </c>
      <c r="E25" s="46">
        <v>0</v>
      </c>
      <c r="F25" s="46">
        <v>0</v>
      </c>
      <c r="G25" s="46">
        <v>2607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2607</v>
      </c>
      <c r="O25" s="47">
        <f t="shared" si="1"/>
        <v>0.05730929874697736</v>
      </c>
      <c r="P25" s="9"/>
    </row>
    <row r="26" spans="1:16" ht="15.75">
      <c r="A26" s="29" t="s">
        <v>27</v>
      </c>
      <c r="B26" s="30"/>
      <c r="C26" s="31"/>
      <c r="D26" s="32">
        <f aca="true" t="shared" si="5" ref="D26:M26">SUM(D27:D47)</f>
        <v>3653592</v>
      </c>
      <c r="E26" s="32">
        <f t="shared" si="5"/>
        <v>1544278</v>
      </c>
      <c r="F26" s="32">
        <f t="shared" si="5"/>
        <v>0</v>
      </c>
      <c r="G26" s="32">
        <f t="shared" si="5"/>
        <v>475589</v>
      </c>
      <c r="H26" s="32">
        <f t="shared" si="5"/>
        <v>143495</v>
      </c>
      <c r="I26" s="32">
        <f t="shared" si="5"/>
        <v>581649</v>
      </c>
      <c r="J26" s="32">
        <f t="shared" si="5"/>
        <v>288</v>
      </c>
      <c r="K26" s="32">
        <f t="shared" si="5"/>
        <v>83881</v>
      </c>
      <c r="L26" s="32">
        <f t="shared" si="5"/>
        <v>0</v>
      </c>
      <c r="M26" s="32">
        <f t="shared" si="5"/>
        <v>0</v>
      </c>
      <c r="N26" s="44">
        <f>SUM(D26:M26)</f>
        <v>6482772</v>
      </c>
      <c r="O26" s="45">
        <f t="shared" si="1"/>
        <v>142.50982633545834</v>
      </c>
      <c r="P26" s="10"/>
    </row>
    <row r="27" spans="1:16" ht="15">
      <c r="A27" s="12"/>
      <c r="B27" s="25">
        <v>331.2</v>
      </c>
      <c r="C27" s="20" t="s">
        <v>26</v>
      </c>
      <c r="D27" s="46">
        <v>0</v>
      </c>
      <c r="E27" s="46">
        <v>0</v>
      </c>
      <c r="F27" s="46">
        <v>0</v>
      </c>
      <c r="G27" s="46">
        <v>61177</v>
      </c>
      <c r="H27" s="46">
        <v>143495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42">SUM(D27:M27)</f>
        <v>204672</v>
      </c>
      <c r="O27" s="47">
        <f t="shared" si="1"/>
        <v>4.499274565838646</v>
      </c>
      <c r="P27" s="9"/>
    </row>
    <row r="28" spans="1:16" ht="15">
      <c r="A28" s="12"/>
      <c r="B28" s="25">
        <v>331.31</v>
      </c>
      <c r="C28" s="20" t="s">
        <v>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-29333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-29333</v>
      </c>
      <c r="O28" s="47">
        <f t="shared" si="1"/>
        <v>-0.6448230380303364</v>
      </c>
      <c r="P28" s="9"/>
    </row>
    <row r="29" spans="1:16" ht="15">
      <c r="A29" s="12"/>
      <c r="B29" s="25">
        <v>331.39</v>
      </c>
      <c r="C29" s="20" t="s">
        <v>31</v>
      </c>
      <c r="D29" s="46">
        <v>-5272</v>
      </c>
      <c r="E29" s="46">
        <v>0</v>
      </c>
      <c r="F29" s="46">
        <v>0</v>
      </c>
      <c r="G29" s="46">
        <v>247283</v>
      </c>
      <c r="H29" s="46">
        <v>0</v>
      </c>
      <c r="I29" s="46">
        <v>142633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384644</v>
      </c>
      <c r="O29" s="47">
        <f t="shared" si="1"/>
        <v>8.455572653330401</v>
      </c>
      <c r="P29" s="9"/>
    </row>
    <row r="30" spans="1:16" ht="15">
      <c r="A30" s="12"/>
      <c r="B30" s="25">
        <v>331.5</v>
      </c>
      <c r="C30" s="20" t="s">
        <v>28</v>
      </c>
      <c r="D30" s="46">
        <v>32699</v>
      </c>
      <c r="E30" s="46">
        <v>405372</v>
      </c>
      <c r="F30" s="46">
        <v>0</v>
      </c>
      <c r="G30" s="46">
        <v>126635</v>
      </c>
      <c r="H30" s="46">
        <v>0</v>
      </c>
      <c r="I30" s="46">
        <v>215582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780288</v>
      </c>
      <c r="O30" s="47">
        <f t="shared" si="1"/>
        <v>17.15295669377885</v>
      </c>
      <c r="P30" s="9"/>
    </row>
    <row r="31" spans="1:16" ht="15">
      <c r="A31" s="12"/>
      <c r="B31" s="25">
        <v>334.1</v>
      </c>
      <c r="C31" s="20" t="s">
        <v>29</v>
      </c>
      <c r="D31" s="46">
        <v>0</v>
      </c>
      <c r="E31" s="46">
        <v>70652</v>
      </c>
      <c r="F31" s="46">
        <v>0</v>
      </c>
      <c r="G31" s="46">
        <v>12045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82697</v>
      </c>
      <c r="O31" s="47">
        <f t="shared" si="1"/>
        <v>1.8179160255001099</v>
      </c>
      <c r="P31" s="9"/>
    </row>
    <row r="32" spans="1:16" ht="15">
      <c r="A32" s="12"/>
      <c r="B32" s="25">
        <v>334.39</v>
      </c>
      <c r="C32" s="20" t="s">
        <v>32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1035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1035</v>
      </c>
      <c r="O32" s="47">
        <f t="shared" si="1"/>
        <v>0.022752253242470873</v>
      </c>
      <c r="P32" s="9"/>
    </row>
    <row r="33" spans="1:16" ht="15">
      <c r="A33" s="12"/>
      <c r="B33" s="25">
        <v>334.49</v>
      </c>
      <c r="C33" s="20" t="s">
        <v>33</v>
      </c>
      <c r="D33" s="46">
        <v>195811</v>
      </c>
      <c r="E33" s="46">
        <v>0</v>
      </c>
      <c r="F33" s="46">
        <v>0</v>
      </c>
      <c r="G33" s="46">
        <v>22298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218109</v>
      </c>
      <c r="O33" s="47">
        <f t="shared" si="1"/>
        <v>4.794658166630029</v>
      </c>
      <c r="P33" s="9"/>
    </row>
    <row r="34" spans="1:16" ht="15">
      <c r="A34" s="12"/>
      <c r="B34" s="25">
        <v>334.5</v>
      </c>
      <c r="C34" s="20" t="s">
        <v>34</v>
      </c>
      <c r="D34" s="46">
        <v>5567</v>
      </c>
      <c r="E34" s="46">
        <v>0</v>
      </c>
      <c r="F34" s="46">
        <v>0</v>
      </c>
      <c r="G34" s="46">
        <v>6151</v>
      </c>
      <c r="H34" s="46">
        <v>0</v>
      </c>
      <c r="I34" s="46">
        <v>7788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19506</v>
      </c>
      <c r="O34" s="47">
        <f t="shared" si="1"/>
        <v>0.4287975379204221</v>
      </c>
      <c r="P34" s="9"/>
    </row>
    <row r="35" spans="1:16" ht="15">
      <c r="A35" s="12"/>
      <c r="B35" s="25">
        <v>334.7</v>
      </c>
      <c r="C35" s="20" t="s">
        <v>35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105703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105703</v>
      </c>
      <c r="O35" s="47">
        <f t="shared" si="1"/>
        <v>2.3236535502308198</v>
      </c>
      <c r="P35" s="9"/>
    </row>
    <row r="36" spans="1:16" ht="15">
      <c r="A36" s="12"/>
      <c r="B36" s="25">
        <v>335.12</v>
      </c>
      <c r="C36" s="20" t="s">
        <v>36</v>
      </c>
      <c r="D36" s="46">
        <v>1188417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1188417</v>
      </c>
      <c r="O36" s="47">
        <f t="shared" si="1"/>
        <v>26.124796658606286</v>
      </c>
      <c r="P36" s="9"/>
    </row>
    <row r="37" spans="1:16" ht="15">
      <c r="A37" s="12"/>
      <c r="B37" s="25">
        <v>335.14</v>
      </c>
      <c r="C37" s="20" t="s">
        <v>37</v>
      </c>
      <c r="D37" s="46">
        <v>23220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23220</v>
      </c>
      <c r="O37" s="47">
        <f aca="true" t="shared" si="7" ref="O37:O68">(N37/O$80)</f>
        <v>0.5104418553528248</v>
      </c>
      <c r="P37" s="9"/>
    </row>
    <row r="38" spans="1:16" ht="15">
      <c r="A38" s="12"/>
      <c r="B38" s="25">
        <v>335.15</v>
      </c>
      <c r="C38" s="20" t="s">
        <v>38</v>
      </c>
      <c r="D38" s="46">
        <v>29770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29770</v>
      </c>
      <c r="O38" s="47">
        <f t="shared" si="7"/>
        <v>0.6544295449549351</v>
      </c>
      <c r="P38" s="9"/>
    </row>
    <row r="39" spans="1:16" ht="15">
      <c r="A39" s="12"/>
      <c r="B39" s="25">
        <v>335.18</v>
      </c>
      <c r="C39" s="20" t="s">
        <v>39</v>
      </c>
      <c r="D39" s="46">
        <v>1974460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1974460</v>
      </c>
      <c r="O39" s="47">
        <f t="shared" si="7"/>
        <v>43.40426467355463</v>
      </c>
      <c r="P39" s="9"/>
    </row>
    <row r="40" spans="1:16" ht="15">
      <c r="A40" s="12"/>
      <c r="B40" s="25">
        <v>335.21</v>
      </c>
      <c r="C40" s="20" t="s">
        <v>40</v>
      </c>
      <c r="D40" s="46">
        <v>14263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83881</v>
      </c>
      <c r="L40" s="46">
        <v>0</v>
      </c>
      <c r="M40" s="46">
        <v>0</v>
      </c>
      <c r="N40" s="46">
        <f t="shared" si="6"/>
        <v>98144</v>
      </c>
      <c r="O40" s="47">
        <f t="shared" si="7"/>
        <v>2.1574851615739723</v>
      </c>
      <c r="P40" s="9"/>
    </row>
    <row r="41" spans="1:16" ht="15">
      <c r="A41" s="12"/>
      <c r="B41" s="25">
        <v>335.5</v>
      </c>
      <c r="C41" s="20" t="s">
        <v>41</v>
      </c>
      <c r="D41" s="46">
        <v>0</v>
      </c>
      <c r="E41" s="46">
        <v>568428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568428</v>
      </c>
      <c r="O41" s="47">
        <f t="shared" si="7"/>
        <v>12.49566937788525</v>
      </c>
      <c r="P41" s="9"/>
    </row>
    <row r="42" spans="1:16" ht="15">
      <c r="A42" s="12"/>
      <c r="B42" s="25">
        <v>335.9</v>
      </c>
      <c r="C42" s="20" t="s">
        <v>42</v>
      </c>
      <c r="D42" s="46">
        <v>16289</v>
      </c>
      <c r="E42" s="46">
        <v>0</v>
      </c>
      <c r="F42" s="46">
        <v>0</v>
      </c>
      <c r="G42" s="46">
        <v>0</v>
      </c>
      <c r="H42" s="46">
        <v>0</v>
      </c>
      <c r="I42" s="46">
        <v>17000</v>
      </c>
      <c r="J42" s="46">
        <v>288</v>
      </c>
      <c r="K42" s="46">
        <v>0</v>
      </c>
      <c r="L42" s="46">
        <v>0</v>
      </c>
      <c r="M42" s="46">
        <v>0</v>
      </c>
      <c r="N42" s="46">
        <f t="shared" si="6"/>
        <v>33577</v>
      </c>
      <c r="O42" s="47">
        <f t="shared" si="7"/>
        <v>0.7381182677511541</v>
      </c>
      <c r="P42" s="9"/>
    </row>
    <row r="43" spans="1:16" ht="15">
      <c r="A43" s="12"/>
      <c r="B43" s="25">
        <v>337.2</v>
      </c>
      <c r="C43" s="20" t="s">
        <v>43</v>
      </c>
      <c r="D43" s="46">
        <v>95138</v>
      </c>
      <c r="E43" s="46">
        <v>197861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8" ref="N43:N50">SUM(D43:M43)</f>
        <v>292999</v>
      </c>
      <c r="O43" s="47">
        <f t="shared" si="7"/>
        <v>6.440954055836448</v>
      </c>
      <c r="P43" s="9"/>
    </row>
    <row r="44" spans="1:16" ht="15">
      <c r="A44" s="12"/>
      <c r="B44" s="25">
        <v>337.3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46241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46241</v>
      </c>
      <c r="O44" s="47">
        <f t="shared" si="7"/>
        <v>1.0165091228841503</v>
      </c>
      <c r="P44" s="9"/>
    </row>
    <row r="45" spans="1:16" ht="15">
      <c r="A45" s="12"/>
      <c r="B45" s="25">
        <v>337.5</v>
      </c>
      <c r="C45" s="20" t="s">
        <v>45</v>
      </c>
      <c r="D45" s="46">
        <v>0</v>
      </c>
      <c r="E45" s="46">
        <v>301965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301965</v>
      </c>
      <c r="O45" s="47">
        <f t="shared" si="7"/>
        <v>6.638052319191031</v>
      </c>
      <c r="P45" s="9"/>
    </row>
    <row r="46" spans="1:16" ht="15">
      <c r="A46" s="12"/>
      <c r="B46" s="25">
        <v>338</v>
      </c>
      <c r="C46" s="20" t="s">
        <v>46</v>
      </c>
      <c r="D46" s="46">
        <v>47567</v>
      </c>
      <c r="E46" s="46">
        <v>0</v>
      </c>
      <c r="F46" s="46">
        <v>0</v>
      </c>
      <c r="G46" s="46">
        <v>0</v>
      </c>
      <c r="H46" s="46">
        <v>0</v>
      </c>
      <c r="I46" s="46">
        <v>75000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122567</v>
      </c>
      <c r="O46" s="47">
        <f t="shared" si="7"/>
        <v>2.694372389536162</v>
      </c>
      <c r="P46" s="9"/>
    </row>
    <row r="47" spans="1:16" ht="15">
      <c r="A47" s="12"/>
      <c r="B47" s="25">
        <v>339</v>
      </c>
      <c r="C47" s="20" t="s">
        <v>47</v>
      </c>
      <c r="D47" s="46">
        <v>35663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35663</v>
      </c>
      <c r="O47" s="47">
        <f t="shared" si="7"/>
        <v>0.7839744998900857</v>
      </c>
      <c r="P47" s="9"/>
    </row>
    <row r="48" spans="1:16" ht="15.75">
      <c r="A48" s="29" t="s">
        <v>52</v>
      </c>
      <c r="B48" s="30"/>
      <c r="C48" s="31"/>
      <c r="D48" s="32">
        <f aca="true" t="shared" si="9" ref="D48:M48">SUM(D49:D58)</f>
        <v>3609520</v>
      </c>
      <c r="E48" s="32">
        <f t="shared" si="9"/>
        <v>0</v>
      </c>
      <c r="F48" s="32">
        <f t="shared" si="9"/>
        <v>0</v>
      </c>
      <c r="G48" s="32">
        <f t="shared" si="9"/>
        <v>70</v>
      </c>
      <c r="H48" s="32">
        <f t="shared" si="9"/>
        <v>0</v>
      </c>
      <c r="I48" s="32">
        <f t="shared" si="9"/>
        <v>25010893</v>
      </c>
      <c r="J48" s="32">
        <f t="shared" si="9"/>
        <v>10811728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8"/>
        <v>39432211</v>
      </c>
      <c r="O48" s="45">
        <f t="shared" si="7"/>
        <v>866.8325126401406</v>
      </c>
      <c r="P48" s="10"/>
    </row>
    <row r="49" spans="1:16" ht="15">
      <c r="A49" s="12"/>
      <c r="B49" s="25">
        <v>341.1</v>
      </c>
      <c r="C49" s="20" t="s">
        <v>91</v>
      </c>
      <c r="D49" s="46">
        <v>50</v>
      </c>
      <c r="E49" s="46">
        <v>0</v>
      </c>
      <c r="F49" s="46">
        <v>0</v>
      </c>
      <c r="G49" s="46">
        <v>70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120</v>
      </c>
      <c r="O49" s="47">
        <f t="shared" si="7"/>
        <v>0.002637942404924159</v>
      </c>
      <c r="P49" s="9"/>
    </row>
    <row r="50" spans="1:16" ht="15">
      <c r="A50" s="12"/>
      <c r="B50" s="25">
        <v>341.2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10811728</v>
      </c>
      <c r="K50" s="46">
        <v>0</v>
      </c>
      <c r="L50" s="46">
        <v>0</v>
      </c>
      <c r="M50" s="46">
        <v>0</v>
      </c>
      <c r="N50" s="46">
        <f t="shared" si="8"/>
        <v>10811728</v>
      </c>
      <c r="O50" s="47">
        <f t="shared" si="7"/>
        <v>237.6726313475489</v>
      </c>
      <c r="P50" s="9"/>
    </row>
    <row r="51" spans="1:16" ht="15">
      <c r="A51" s="12"/>
      <c r="B51" s="25">
        <v>341.3</v>
      </c>
      <c r="C51" s="20" t="s">
        <v>56</v>
      </c>
      <c r="D51" s="46">
        <v>2983945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0" ref="N51:N58">SUM(D51:M51)</f>
        <v>2983945</v>
      </c>
      <c r="O51" s="47">
        <f t="shared" si="7"/>
        <v>65.5956254121785</v>
      </c>
      <c r="P51" s="9"/>
    </row>
    <row r="52" spans="1:16" ht="15">
      <c r="A52" s="12"/>
      <c r="B52" s="25">
        <v>341.9</v>
      </c>
      <c r="C52" s="20" t="s">
        <v>57</v>
      </c>
      <c r="D52" s="46">
        <v>156497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156497</v>
      </c>
      <c r="O52" s="47">
        <f t="shared" si="7"/>
        <v>3.440250604528468</v>
      </c>
      <c r="P52" s="9"/>
    </row>
    <row r="53" spans="1:16" ht="15">
      <c r="A53" s="12"/>
      <c r="B53" s="25">
        <v>342.1</v>
      </c>
      <c r="C53" s="20" t="s">
        <v>58</v>
      </c>
      <c r="D53" s="46">
        <v>346882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346882</v>
      </c>
      <c r="O53" s="47">
        <f t="shared" si="7"/>
        <v>7.625456144207518</v>
      </c>
      <c r="P53" s="9"/>
    </row>
    <row r="54" spans="1:16" ht="15">
      <c r="A54" s="12"/>
      <c r="B54" s="25">
        <v>342.2</v>
      </c>
      <c r="C54" s="20" t="s">
        <v>59</v>
      </c>
      <c r="D54" s="46">
        <v>121646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121646</v>
      </c>
      <c r="O54" s="47">
        <f t="shared" si="7"/>
        <v>2.674126181578369</v>
      </c>
      <c r="P54" s="9"/>
    </row>
    <row r="55" spans="1:16" ht="15">
      <c r="A55" s="12"/>
      <c r="B55" s="25">
        <v>343.4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4605740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4605740</v>
      </c>
      <c r="O55" s="47">
        <f t="shared" si="7"/>
        <v>101.24730710046164</v>
      </c>
      <c r="P55" s="9"/>
    </row>
    <row r="56" spans="1:16" ht="15">
      <c r="A56" s="12"/>
      <c r="B56" s="25">
        <v>343.6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17487635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17487635</v>
      </c>
      <c r="O56" s="47">
        <f t="shared" si="7"/>
        <v>384.42811606946583</v>
      </c>
      <c r="P56" s="9"/>
    </row>
    <row r="57" spans="1:16" ht="15">
      <c r="A57" s="12"/>
      <c r="B57" s="25">
        <v>343.9</v>
      </c>
      <c r="C57" s="20" t="s">
        <v>62</v>
      </c>
      <c r="D57" s="46">
        <v>500</v>
      </c>
      <c r="E57" s="46">
        <v>0</v>
      </c>
      <c r="F57" s="46">
        <v>0</v>
      </c>
      <c r="G57" s="46">
        <v>0</v>
      </c>
      <c r="H57" s="46">
        <v>0</v>
      </c>
      <c r="I57" s="46">
        <v>2101659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2102159</v>
      </c>
      <c r="O57" s="47">
        <f t="shared" si="7"/>
        <v>46.211453066608044</v>
      </c>
      <c r="P57" s="9"/>
    </row>
    <row r="58" spans="1:16" ht="15">
      <c r="A58" s="12"/>
      <c r="B58" s="25">
        <v>347.5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815859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815859</v>
      </c>
      <c r="O58" s="47">
        <f t="shared" si="7"/>
        <v>17.934908771158497</v>
      </c>
      <c r="P58" s="9"/>
    </row>
    <row r="59" spans="1:16" ht="15.75">
      <c r="A59" s="29" t="s">
        <v>53</v>
      </c>
      <c r="B59" s="30"/>
      <c r="C59" s="31"/>
      <c r="D59" s="32">
        <f aca="true" t="shared" si="11" ref="D59:M59">SUM(D60:D62)</f>
        <v>569933</v>
      </c>
      <c r="E59" s="32">
        <f t="shared" si="11"/>
        <v>397855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64">SUM(D59:M59)</f>
        <v>967788</v>
      </c>
      <c r="O59" s="45">
        <f t="shared" si="7"/>
        <v>21.274741701472852</v>
      </c>
      <c r="P59" s="10"/>
    </row>
    <row r="60" spans="1:16" ht="15">
      <c r="A60" s="13"/>
      <c r="B60" s="39">
        <v>351.1</v>
      </c>
      <c r="C60" s="21" t="s">
        <v>66</v>
      </c>
      <c r="D60" s="46">
        <v>0</v>
      </c>
      <c r="E60" s="46">
        <v>336967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336967</v>
      </c>
      <c r="O60" s="47">
        <f t="shared" si="7"/>
        <v>7.407496153000659</v>
      </c>
      <c r="P60" s="9"/>
    </row>
    <row r="61" spans="1:16" ht="15">
      <c r="A61" s="13"/>
      <c r="B61" s="39">
        <v>354</v>
      </c>
      <c r="C61" s="21" t="s">
        <v>67</v>
      </c>
      <c r="D61" s="46">
        <v>569933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569933</v>
      </c>
      <c r="O61" s="47">
        <f t="shared" si="7"/>
        <v>12.528753572213674</v>
      </c>
      <c r="P61" s="9"/>
    </row>
    <row r="62" spans="1:16" ht="15">
      <c r="A62" s="13"/>
      <c r="B62" s="39">
        <v>359</v>
      </c>
      <c r="C62" s="21" t="s">
        <v>68</v>
      </c>
      <c r="D62" s="46">
        <v>0</v>
      </c>
      <c r="E62" s="46">
        <v>60888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60888</v>
      </c>
      <c r="O62" s="47">
        <f t="shared" si="7"/>
        <v>1.3384919762585183</v>
      </c>
      <c r="P62" s="9"/>
    </row>
    <row r="63" spans="1:16" ht="15.75">
      <c r="A63" s="29" t="s">
        <v>3</v>
      </c>
      <c r="B63" s="30"/>
      <c r="C63" s="31"/>
      <c r="D63" s="32">
        <f aca="true" t="shared" si="13" ref="D63:M63">SUM(D64:D73)</f>
        <v>537077</v>
      </c>
      <c r="E63" s="32">
        <f t="shared" si="13"/>
        <v>147155</v>
      </c>
      <c r="F63" s="32">
        <f t="shared" si="13"/>
        <v>240819</v>
      </c>
      <c r="G63" s="32">
        <f t="shared" si="13"/>
        <v>160865</v>
      </c>
      <c r="H63" s="32">
        <f t="shared" si="13"/>
        <v>0</v>
      </c>
      <c r="I63" s="32">
        <f t="shared" si="13"/>
        <v>1046891</v>
      </c>
      <c r="J63" s="32">
        <f t="shared" si="13"/>
        <v>112260</v>
      </c>
      <c r="K63" s="32">
        <f t="shared" si="13"/>
        <v>4946119</v>
      </c>
      <c r="L63" s="32">
        <f t="shared" si="13"/>
        <v>0</v>
      </c>
      <c r="M63" s="32">
        <f t="shared" si="13"/>
        <v>0</v>
      </c>
      <c r="N63" s="32">
        <f t="shared" si="12"/>
        <v>7191186</v>
      </c>
      <c r="O63" s="45">
        <f t="shared" si="7"/>
        <v>158.08278742580788</v>
      </c>
      <c r="P63" s="10"/>
    </row>
    <row r="64" spans="1:16" ht="15">
      <c r="A64" s="12"/>
      <c r="B64" s="25">
        <v>361.1</v>
      </c>
      <c r="C64" s="20" t="s">
        <v>69</v>
      </c>
      <c r="D64" s="46">
        <v>308101</v>
      </c>
      <c r="E64" s="46">
        <v>105068</v>
      </c>
      <c r="F64" s="46">
        <v>133886</v>
      </c>
      <c r="G64" s="46">
        <v>129527</v>
      </c>
      <c r="H64" s="46">
        <v>0</v>
      </c>
      <c r="I64" s="46">
        <v>953665</v>
      </c>
      <c r="J64" s="46">
        <v>98397</v>
      </c>
      <c r="K64" s="46">
        <v>-287777</v>
      </c>
      <c r="L64" s="46">
        <v>0</v>
      </c>
      <c r="M64" s="46">
        <v>0</v>
      </c>
      <c r="N64" s="46">
        <f t="shared" si="12"/>
        <v>1440867</v>
      </c>
      <c r="O64" s="47">
        <f t="shared" si="7"/>
        <v>31.674367992965486</v>
      </c>
      <c r="P64" s="9"/>
    </row>
    <row r="65" spans="1:16" ht="15">
      <c r="A65" s="12"/>
      <c r="B65" s="25">
        <v>361.2</v>
      </c>
      <c r="C65" s="20" t="s">
        <v>70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15593</v>
      </c>
      <c r="L65" s="46">
        <v>0</v>
      </c>
      <c r="M65" s="46">
        <v>0</v>
      </c>
      <c r="N65" s="46">
        <f aca="true" t="shared" si="14" ref="N65:N73">SUM(D65:M65)</f>
        <v>15593</v>
      </c>
      <c r="O65" s="47">
        <f t="shared" si="7"/>
        <v>0.3427786326665201</v>
      </c>
      <c r="P65" s="9"/>
    </row>
    <row r="66" spans="1:16" ht="15">
      <c r="A66" s="12"/>
      <c r="B66" s="25">
        <v>361.3</v>
      </c>
      <c r="C66" s="20" t="s">
        <v>71</v>
      </c>
      <c r="D66" s="46">
        <v>62053</v>
      </c>
      <c r="E66" s="46">
        <v>7943</v>
      </c>
      <c r="F66" s="46">
        <v>4144</v>
      </c>
      <c r="G66" s="46">
        <v>12388</v>
      </c>
      <c r="H66" s="46">
        <v>0</v>
      </c>
      <c r="I66" s="46">
        <v>85274</v>
      </c>
      <c r="J66" s="46">
        <v>13863</v>
      </c>
      <c r="K66" s="46">
        <v>0</v>
      </c>
      <c r="L66" s="46">
        <v>0</v>
      </c>
      <c r="M66" s="46">
        <v>0</v>
      </c>
      <c r="N66" s="46">
        <f t="shared" si="14"/>
        <v>185665</v>
      </c>
      <c r="O66" s="47">
        <f t="shared" si="7"/>
        <v>4.081446471752034</v>
      </c>
      <c r="P66" s="9"/>
    </row>
    <row r="67" spans="1:16" ht="15">
      <c r="A67" s="12"/>
      <c r="B67" s="25">
        <v>362</v>
      </c>
      <c r="C67" s="20" t="s">
        <v>72</v>
      </c>
      <c r="D67" s="46">
        <v>14611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14611</v>
      </c>
      <c r="O67" s="47">
        <f t="shared" si="7"/>
        <v>0.3211914706528907</v>
      </c>
      <c r="P67" s="9"/>
    </row>
    <row r="68" spans="1:16" ht="15">
      <c r="A68" s="12"/>
      <c r="B68" s="25">
        <v>364</v>
      </c>
      <c r="C68" s="20" t="s">
        <v>73</v>
      </c>
      <c r="D68" s="46">
        <v>29011</v>
      </c>
      <c r="E68" s="46">
        <v>0</v>
      </c>
      <c r="F68" s="46">
        <v>0</v>
      </c>
      <c r="G68" s="46">
        <v>0</v>
      </c>
      <c r="H68" s="46">
        <v>0</v>
      </c>
      <c r="I68" s="46">
        <v>2700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31711</v>
      </c>
      <c r="O68" s="47">
        <f t="shared" si="7"/>
        <v>0.6970982633545835</v>
      </c>
      <c r="P68" s="9"/>
    </row>
    <row r="69" spans="1:16" ht="15">
      <c r="A69" s="12"/>
      <c r="B69" s="25">
        <v>365</v>
      </c>
      <c r="C69" s="20" t="s">
        <v>74</v>
      </c>
      <c r="D69" s="46">
        <v>3090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3090</v>
      </c>
      <c r="O69" s="47">
        <f aca="true" t="shared" si="15" ref="O69:O78">(N69/O$80)</f>
        <v>0.0679270169267971</v>
      </c>
      <c r="P69" s="9"/>
    </row>
    <row r="70" spans="1:16" ht="15">
      <c r="A70" s="12"/>
      <c r="B70" s="25">
        <v>366</v>
      </c>
      <c r="C70" s="20" t="s">
        <v>75</v>
      </c>
      <c r="D70" s="46">
        <v>26826</v>
      </c>
      <c r="E70" s="46">
        <v>0</v>
      </c>
      <c r="F70" s="46">
        <v>0</v>
      </c>
      <c r="G70" s="46">
        <v>18500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45326</v>
      </c>
      <c r="O70" s="47">
        <f t="shared" si="15"/>
        <v>0.9963948120466036</v>
      </c>
      <c r="P70" s="9"/>
    </row>
    <row r="71" spans="1:16" ht="15">
      <c r="A71" s="12"/>
      <c r="B71" s="25">
        <v>368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5218169</v>
      </c>
      <c r="L71" s="46">
        <v>0</v>
      </c>
      <c r="M71" s="46">
        <v>0</v>
      </c>
      <c r="N71" s="46">
        <f t="shared" si="14"/>
        <v>5218169</v>
      </c>
      <c r="O71" s="47">
        <f t="shared" si="15"/>
        <v>114.71024400967245</v>
      </c>
      <c r="P71" s="9"/>
    </row>
    <row r="72" spans="1:16" ht="15">
      <c r="A72" s="12"/>
      <c r="B72" s="25">
        <v>369.3</v>
      </c>
      <c r="C72" s="20" t="s">
        <v>77</v>
      </c>
      <c r="D72" s="46">
        <v>53126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53126</v>
      </c>
      <c r="O72" s="47">
        <f t="shared" si="15"/>
        <v>1.167861068366674</v>
      </c>
      <c r="P72" s="9"/>
    </row>
    <row r="73" spans="1:16" ht="15">
      <c r="A73" s="12"/>
      <c r="B73" s="25">
        <v>369.9</v>
      </c>
      <c r="C73" s="20" t="s">
        <v>78</v>
      </c>
      <c r="D73" s="46">
        <v>40259</v>
      </c>
      <c r="E73" s="46">
        <v>34144</v>
      </c>
      <c r="F73" s="46">
        <v>102789</v>
      </c>
      <c r="G73" s="46">
        <v>450</v>
      </c>
      <c r="H73" s="46">
        <v>0</v>
      </c>
      <c r="I73" s="46">
        <v>5252</v>
      </c>
      <c r="J73" s="46">
        <v>0</v>
      </c>
      <c r="K73" s="46">
        <v>134</v>
      </c>
      <c r="L73" s="46">
        <v>0</v>
      </c>
      <c r="M73" s="46">
        <v>0</v>
      </c>
      <c r="N73" s="46">
        <f t="shared" si="14"/>
        <v>183028</v>
      </c>
      <c r="O73" s="47">
        <f t="shared" si="15"/>
        <v>4.023477687403825</v>
      </c>
      <c r="P73" s="9"/>
    </row>
    <row r="74" spans="1:16" ht="15.75">
      <c r="A74" s="29" t="s">
        <v>54</v>
      </c>
      <c r="B74" s="30"/>
      <c r="C74" s="31"/>
      <c r="D74" s="32">
        <f aca="true" t="shared" si="16" ref="D74:M74">SUM(D75:D77)</f>
        <v>9390871</v>
      </c>
      <c r="E74" s="32">
        <f t="shared" si="16"/>
        <v>1967320</v>
      </c>
      <c r="F74" s="32">
        <f t="shared" si="16"/>
        <v>4701288</v>
      </c>
      <c r="G74" s="32">
        <f t="shared" si="16"/>
        <v>252814</v>
      </c>
      <c r="H74" s="32">
        <f t="shared" si="16"/>
        <v>0</v>
      </c>
      <c r="I74" s="32">
        <f t="shared" si="16"/>
        <v>0</v>
      </c>
      <c r="J74" s="32">
        <f t="shared" si="16"/>
        <v>3500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16315793</v>
      </c>
      <c r="O74" s="45">
        <f t="shared" si="15"/>
        <v>358.66768520553967</v>
      </c>
      <c r="P74" s="9"/>
    </row>
    <row r="75" spans="1:16" ht="15">
      <c r="A75" s="12"/>
      <c r="B75" s="25">
        <v>381</v>
      </c>
      <c r="C75" s="20" t="s">
        <v>79</v>
      </c>
      <c r="D75" s="46">
        <v>9143395</v>
      </c>
      <c r="E75" s="46">
        <v>1967320</v>
      </c>
      <c r="F75" s="46">
        <v>111918</v>
      </c>
      <c r="G75" s="46">
        <v>252814</v>
      </c>
      <c r="H75" s="46">
        <v>0</v>
      </c>
      <c r="I75" s="46">
        <v>0</v>
      </c>
      <c r="J75" s="46">
        <v>3500</v>
      </c>
      <c r="K75" s="46">
        <v>0</v>
      </c>
      <c r="L75" s="46">
        <v>0</v>
      </c>
      <c r="M75" s="46">
        <v>0</v>
      </c>
      <c r="N75" s="46">
        <f>SUM(D75:M75)</f>
        <v>11478947</v>
      </c>
      <c r="O75" s="47">
        <f t="shared" si="15"/>
        <v>252.34000879314135</v>
      </c>
      <c r="P75" s="9"/>
    </row>
    <row r="76" spans="1:16" ht="15">
      <c r="A76" s="12"/>
      <c r="B76" s="25">
        <v>383</v>
      </c>
      <c r="C76" s="20" t="s">
        <v>80</v>
      </c>
      <c r="D76" s="46">
        <v>247476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247476</v>
      </c>
      <c r="O76" s="47">
        <f t="shared" si="15"/>
        <v>5.440228621675093</v>
      </c>
      <c r="P76" s="9"/>
    </row>
    <row r="77" spans="1:16" ht="15.75" thickBot="1">
      <c r="A77" s="12"/>
      <c r="B77" s="25">
        <v>384</v>
      </c>
      <c r="C77" s="20" t="s">
        <v>81</v>
      </c>
      <c r="D77" s="46">
        <v>0</v>
      </c>
      <c r="E77" s="46">
        <v>0</v>
      </c>
      <c r="F77" s="46">
        <v>4589370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4589370</v>
      </c>
      <c r="O77" s="47">
        <f t="shared" si="15"/>
        <v>100.88744779072323</v>
      </c>
      <c r="P77" s="9"/>
    </row>
    <row r="78" spans="1:119" ht="16.5" thickBot="1">
      <c r="A78" s="14" t="s">
        <v>64</v>
      </c>
      <c r="B78" s="23"/>
      <c r="C78" s="22"/>
      <c r="D78" s="15">
        <f aca="true" t="shared" si="17" ref="D78:M78">SUM(D5,D15,D26,D48,D59,D63,D74)</f>
        <v>29223623</v>
      </c>
      <c r="E78" s="15">
        <f t="shared" si="17"/>
        <v>6075236</v>
      </c>
      <c r="F78" s="15">
        <f t="shared" si="17"/>
        <v>13950886</v>
      </c>
      <c r="G78" s="15">
        <f t="shared" si="17"/>
        <v>1897172</v>
      </c>
      <c r="H78" s="15">
        <f t="shared" si="17"/>
        <v>143495</v>
      </c>
      <c r="I78" s="15">
        <f t="shared" si="17"/>
        <v>27689934</v>
      </c>
      <c r="J78" s="15">
        <f t="shared" si="17"/>
        <v>10927776</v>
      </c>
      <c r="K78" s="15">
        <f t="shared" si="17"/>
        <v>5595437</v>
      </c>
      <c r="L78" s="15">
        <f t="shared" si="17"/>
        <v>0</v>
      </c>
      <c r="M78" s="15">
        <f t="shared" si="17"/>
        <v>0</v>
      </c>
      <c r="N78" s="15">
        <f>SUM(D78:M78)</f>
        <v>95503559</v>
      </c>
      <c r="O78" s="38">
        <f t="shared" si="15"/>
        <v>2099.4407342273025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88</v>
      </c>
      <c r="M80" s="48"/>
      <c r="N80" s="48"/>
      <c r="O80" s="43">
        <v>45490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thickBot="1">
      <c r="A82" s="52" t="s">
        <v>106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A82:O82"/>
    <mergeCell ref="A81:O81"/>
    <mergeCell ref="L80:N8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11695815</v>
      </c>
      <c r="E5" s="27">
        <f t="shared" si="0"/>
        <v>1818975</v>
      </c>
      <c r="F5" s="27">
        <f t="shared" si="0"/>
        <v>6201325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558769</v>
      </c>
      <c r="L5" s="27">
        <f t="shared" si="0"/>
        <v>0</v>
      </c>
      <c r="M5" s="27">
        <f t="shared" si="0"/>
        <v>0</v>
      </c>
      <c r="N5" s="28">
        <f>SUM(D5:M5)</f>
        <v>20274884</v>
      </c>
      <c r="O5" s="33">
        <f aca="true" t="shared" si="1" ref="O5:O36">(N5/O$82)</f>
        <v>444.00148913805185</v>
      </c>
      <c r="P5" s="6"/>
    </row>
    <row r="6" spans="1:16" ht="15">
      <c r="A6" s="12"/>
      <c r="B6" s="25">
        <v>311</v>
      </c>
      <c r="C6" s="20" t="s">
        <v>2</v>
      </c>
      <c r="D6" s="46">
        <v>10696829</v>
      </c>
      <c r="E6" s="46">
        <v>921847</v>
      </c>
      <c r="F6" s="46">
        <v>734632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12353308</v>
      </c>
      <c r="O6" s="47">
        <f t="shared" si="1"/>
        <v>270.5261913104415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897128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897128</v>
      </c>
      <c r="O7" s="47">
        <f t="shared" si="1"/>
        <v>19.646285914505956</v>
      </c>
      <c r="P7" s="9"/>
    </row>
    <row r="8" spans="1:16" ht="15">
      <c r="A8" s="12"/>
      <c r="B8" s="25">
        <v>312.51</v>
      </c>
      <c r="C8" s="20" t="s">
        <v>89</v>
      </c>
      <c r="D8" s="46">
        <v>363597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279716</v>
      </c>
      <c r="L8" s="46">
        <v>0</v>
      </c>
      <c r="M8" s="46">
        <v>0</v>
      </c>
      <c r="N8" s="46">
        <f>SUM(D8:M8)</f>
        <v>643313</v>
      </c>
      <c r="O8" s="47">
        <f t="shared" si="1"/>
        <v>14.087968640504554</v>
      </c>
      <c r="P8" s="9"/>
    </row>
    <row r="9" spans="1:16" ht="15">
      <c r="A9" s="12"/>
      <c r="B9" s="25">
        <v>312.52</v>
      </c>
      <c r="C9" s="20" t="s">
        <v>90</v>
      </c>
      <c r="D9" s="46">
        <v>279053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279053</v>
      </c>
      <c r="L9" s="46">
        <v>0</v>
      </c>
      <c r="M9" s="46">
        <v>0</v>
      </c>
      <c r="N9" s="46">
        <f>SUM(D9:M9)</f>
        <v>558106</v>
      </c>
      <c r="O9" s="47">
        <f t="shared" si="1"/>
        <v>12.222012964260687</v>
      </c>
      <c r="P9" s="9"/>
    </row>
    <row r="10" spans="1:16" ht="15">
      <c r="A10" s="12"/>
      <c r="B10" s="25">
        <v>314.1</v>
      </c>
      <c r="C10" s="20" t="s">
        <v>11</v>
      </c>
      <c r="D10" s="46">
        <v>0</v>
      </c>
      <c r="E10" s="46">
        <v>0</v>
      </c>
      <c r="F10" s="46">
        <v>2409721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2409721</v>
      </c>
      <c r="O10" s="47">
        <f t="shared" si="1"/>
        <v>52.77069463910301</v>
      </c>
      <c r="P10" s="9"/>
    </row>
    <row r="11" spans="1:16" ht="15">
      <c r="A11" s="12"/>
      <c r="B11" s="25">
        <v>314.3</v>
      </c>
      <c r="C11" s="20" t="s">
        <v>12</v>
      </c>
      <c r="D11" s="46">
        <v>0</v>
      </c>
      <c r="E11" s="46">
        <v>0</v>
      </c>
      <c r="F11" s="46">
        <v>505623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505623</v>
      </c>
      <c r="O11" s="47">
        <f t="shared" si="1"/>
        <v>11.072683076384022</v>
      </c>
      <c r="P11" s="9"/>
    </row>
    <row r="12" spans="1:16" ht="15">
      <c r="A12" s="12"/>
      <c r="B12" s="25">
        <v>314.4</v>
      </c>
      <c r="C12" s="20" t="s">
        <v>13</v>
      </c>
      <c r="D12" s="46">
        <v>0</v>
      </c>
      <c r="E12" s="46">
        <v>0</v>
      </c>
      <c r="F12" s="46">
        <v>187342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187342</v>
      </c>
      <c r="O12" s="47">
        <f t="shared" si="1"/>
        <v>4.102619131044149</v>
      </c>
      <c r="P12" s="9"/>
    </row>
    <row r="13" spans="1:16" ht="15">
      <c r="A13" s="12"/>
      <c r="B13" s="25">
        <v>314.9</v>
      </c>
      <c r="C13" s="20" t="s">
        <v>94</v>
      </c>
      <c r="D13" s="46">
        <v>0</v>
      </c>
      <c r="E13" s="46">
        <v>0</v>
      </c>
      <c r="F13" s="46">
        <v>-6829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-6829</v>
      </c>
      <c r="O13" s="47">
        <f t="shared" si="1"/>
        <v>-0.1495488787666433</v>
      </c>
      <c r="P13" s="9"/>
    </row>
    <row r="14" spans="1:16" ht="15">
      <c r="A14" s="12"/>
      <c r="B14" s="25">
        <v>315</v>
      </c>
      <c r="C14" s="20" t="s">
        <v>14</v>
      </c>
      <c r="D14" s="46">
        <v>0</v>
      </c>
      <c r="E14" s="46">
        <v>0</v>
      </c>
      <c r="F14" s="46">
        <v>2370836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2370836</v>
      </c>
      <c r="O14" s="47">
        <f t="shared" si="1"/>
        <v>51.91914856341976</v>
      </c>
      <c r="P14" s="9"/>
    </row>
    <row r="15" spans="1:16" ht="15">
      <c r="A15" s="12"/>
      <c r="B15" s="25">
        <v>316</v>
      </c>
      <c r="C15" s="20" t="s">
        <v>15</v>
      </c>
      <c r="D15" s="46">
        <v>356336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356336</v>
      </c>
      <c r="O15" s="47">
        <f t="shared" si="1"/>
        <v>7.80343377715487</v>
      </c>
      <c r="P15" s="9"/>
    </row>
    <row r="16" spans="1:16" ht="15.75">
      <c r="A16" s="29" t="s">
        <v>130</v>
      </c>
      <c r="B16" s="30"/>
      <c r="C16" s="31"/>
      <c r="D16" s="32">
        <f aca="true" t="shared" si="3" ref="D16:M16">SUM(D17:D21)</f>
        <v>894503</v>
      </c>
      <c r="E16" s="32">
        <f t="shared" si="3"/>
        <v>0</v>
      </c>
      <c r="F16" s="32">
        <f t="shared" si="3"/>
        <v>3107497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2">SUM(D16:M16)</f>
        <v>4002000</v>
      </c>
      <c r="O16" s="45">
        <f t="shared" si="1"/>
        <v>87.64015416958655</v>
      </c>
      <c r="P16" s="10"/>
    </row>
    <row r="17" spans="1:16" ht="15">
      <c r="A17" s="12"/>
      <c r="B17" s="25">
        <v>322</v>
      </c>
      <c r="C17" s="20" t="s">
        <v>0</v>
      </c>
      <c r="D17" s="46">
        <v>403459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403459</v>
      </c>
      <c r="O17" s="47">
        <f t="shared" si="1"/>
        <v>8.835384548002803</v>
      </c>
      <c r="P17" s="9"/>
    </row>
    <row r="18" spans="1:16" ht="15">
      <c r="A18" s="12"/>
      <c r="B18" s="25">
        <v>323.1</v>
      </c>
      <c r="C18" s="20" t="s">
        <v>17</v>
      </c>
      <c r="D18" s="46">
        <v>0</v>
      </c>
      <c r="E18" s="46">
        <v>0</v>
      </c>
      <c r="F18" s="46">
        <v>2918736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2918736</v>
      </c>
      <c r="O18" s="47">
        <f t="shared" si="1"/>
        <v>63.9176594253679</v>
      </c>
      <c r="P18" s="9"/>
    </row>
    <row r="19" spans="1:16" ht="15">
      <c r="A19" s="12"/>
      <c r="B19" s="25">
        <v>323.4</v>
      </c>
      <c r="C19" s="20" t="s">
        <v>18</v>
      </c>
      <c r="D19" s="46">
        <v>0</v>
      </c>
      <c r="E19" s="46">
        <v>0</v>
      </c>
      <c r="F19" s="46">
        <v>188761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188761</v>
      </c>
      <c r="O19" s="47">
        <f t="shared" si="1"/>
        <v>4.133693938332166</v>
      </c>
      <c r="P19" s="9"/>
    </row>
    <row r="20" spans="1:16" ht="15">
      <c r="A20" s="12"/>
      <c r="B20" s="25">
        <v>323.7</v>
      </c>
      <c r="C20" s="20" t="s">
        <v>19</v>
      </c>
      <c r="D20" s="46">
        <v>454287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454287</v>
      </c>
      <c r="O20" s="47">
        <f t="shared" si="1"/>
        <v>9.948471443587946</v>
      </c>
      <c r="P20" s="9"/>
    </row>
    <row r="21" spans="1:16" ht="15">
      <c r="A21" s="12"/>
      <c r="B21" s="25">
        <v>323.9</v>
      </c>
      <c r="C21" s="20" t="s">
        <v>20</v>
      </c>
      <c r="D21" s="46">
        <v>36757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36757</v>
      </c>
      <c r="O21" s="47">
        <f t="shared" si="1"/>
        <v>0.8049448142957253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SUM(D23:D45)</f>
        <v>4047457</v>
      </c>
      <c r="E22" s="32">
        <f t="shared" si="5"/>
        <v>2320658</v>
      </c>
      <c r="F22" s="32">
        <f t="shared" si="5"/>
        <v>0</v>
      </c>
      <c r="G22" s="32">
        <f t="shared" si="5"/>
        <v>260720</v>
      </c>
      <c r="H22" s="32">
        <f t="shared" si="5"/>
        <v>0</v>
      </c>
      <c r="I22" s="32">
        <f t="shared" si="5"/>
        <v>2331595</v>
      </c>
      <c r="J22" s="32">
        <f t="shared" si="5"/>
        <v>373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8960803</v>
      </c>
      <c r="O22" s="45">
        <f t="shared" si="1"/>
        <v>196.2334223896286</v>
      </c>
      <c r="P22" s="10"/>
    </row>
    <row r="23" spans="1:16" ht="15">
      <c r="A23" s="12"/>
      <c r="B23" s="25">
        <v>331.2</v>
      </c>
      <c r="C23" s="20" t="s">
        <v>26</v>
      </c>
      <c r="D23" s="46">
        <v>0</v>
      </c>
      <c r="E23" s="46">
        <v>542875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40">SUM(D23:M23)</f>
        <v>542875</v>
      </c>
      <c r="O23" s="47">
        <f t="shared" si="1"/>
        <v>11.888467939733706</v>
      </c>
      <c r="P23" s="9"/>
    </row>
    <row r="24" spans="1:16" ht="15">
      <c r="A24" s="12"/>
      <c r="B24" s="25">
        <v>331.31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59448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59448</v>
      </c>
      <c r="O24" s="47">
        <f t="shared" si="1"/>
        <v>1.3018570427470217</v>
      </c>
      <c r="P24" s="9"/>
    </row>
    <row r="25" spans="1:16" ht="15">
      <c r="A25" s="12"/>
      <c r="B25" s="25">
        <v>331.35</v>
      </c>
      <c r="C25" s="20" t="s">
        <v>131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3509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3509</v>
      </c>
      <c r="O25" s="47">
        <f t="shared" si="1"/>
        <v>0.07684390329362299</v>
      </c>
      <c r="P25" s="9"/>
    </row>
    <row r="26" spans="1:16" ht="15">
      <c r="A26" s="12"/>
      <c r="B26" s="25">
        <v>331.39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261758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261758</v>
      </c>
      <c r="O26" s="47">
        <f t="shared" si="1"/>
        <v>5.732261737911703</v>
      </c>
      <c r="P26" s="9"/>
    </row>
    <row r="27" spans="1:16" ht="15">
      <c r="A27" s="12"/>
      <c r="B27" s="25">
        <v>331.5</v>
      </c>
      <c r="C27" s="20" t="s">
        <v>28</v>
      </c>
      <c r="D27" s="46">
        <v>3131</v>
      </c>
      <c r="E27" s="46">
        <v>0</v>
      </c>
      <c r="F27" s="46">
        <v>0</v>
      </c>
      <c r="G27" s="46">
        <v>125324</v>
      </c>
      <c r="H27" s="46">
        <v>0</v>
      </c>
      <c r="I27" s="46">
        <v>1727634</v>
      </c>
      <c r="J27" s="46">
        <v>188</v>
      </c>
      <c r="K27" s="46">
        <v>0</v>
      </c>
      <c r="L27" s="46">
        <v>0</v>
      </c>
      <c r="M27" s="46">
        <v>0</v>
      </c>
      <c r="N27" s="46">
        <f t="shared" si="6"/>
        <v>1856277</v>
      </c>
      <c r="O27" s="47">
        <f t="shared" si="1"/>
        <v>40.65077522775053</v>
      </c>
      <c r="P27" s="9"/>
    </row>
    <row r="28" spans="1:16" ht="15">
      <c r="A28" s="12"/>
      <c r="B28" s="25">
        <v>331.69</v>
      </c>
      <c r="C28" s="20" t="s">
        <v>132</v>
      </c>
      <c r="D28" s="46">
        <v>5272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5272</v>
      </c>
      <c r="O28" s="47">
        <f t="shared" si="1"/>
        <v>0.11545199719691661</v>
      </c>
      <c r="P28" s="9"/>
    </row>
    <row r="29" spans="1:16" ht="15">
      <c r="A29" s="12"/>
      <c r="B29" s="25">
        <v>334.2</v>
      </c>
      <c r="C29" s="20" t="s">
        <v>110</v>
      </c>
      <c r="D29" s="46">
        <v>0</v>
      </c>
      <c r="E29" s="46">
        <v>74619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74619</v>
      </c>
      <c r="O29" s="47">
        <f t="shared" si="1"/>
        <v>1.6340881219341274</v>
      </c>
      <c r="P29" s="9"/>
    </row>
    <row r="30" spans="1:16" ht="15">
      <c r="A30" s="12"/>
      <c r="B30" s="25">
        <v>334.39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172334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172334</v>
      </c>
      <c r="O30" s="47">
        <f t="shared" si="1"/>
        <v>3.7739576033637</v>
      </c>
      <c r="P30" s="9"/>
    </row>
    <row r="31" spans="1:16" ht="15">
      <c r="A31" s="12"/>
      <c r="B31" s="25">
        <v>334.49</v>
      </c>
      <c r="C31" s="20" t="s">
        <v>33</v>
      </c>
      <c r="D31" s="46">
        <v>202884</v>
      </c>
      <c r="E31" s="46">
        <v>0</v>
      </c>
      <c r="F31" s="46">
        <v>0</v>
      </c>
      <c r="G31" s="46">
        <v>57639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260523</v>
      </c>
      <c r="O31" s="47">
        <f t="shared" si="1"/>
        <v>5.705216362999299</v>
      </c>
      <c r="P31" s="9"/>
    </row>
    <row r="32" spans="1:16" ht="15">
      <c r="A32" s="12"/>
      <c r="B32" s="25">
        <v>334.5</v>
      </c>
      <c r="C32" s="20" t="s">
        <v>34</v>
      </c>
      <c r="D32" s="46">
        <v>449</v>
      </c>
      <c r="E32" s="46">
        <v>0</v>
      </c>
      <c r="F32" s="46">
        <v>0</v>
      </c>
      <c r="G32" s="46">
        <v>0</v>
      </c>
      <c r="H32" s="46">
        <v>0</v>
      </c>
      <c r="I32" s="46">
        <v>106912</v>
      </c>
      <c r="J32" s="46">
        <v>31</v>
      </c>
      <c r="K32" s="46">
        <v>0</v>
      </c>
      <c r="L32" s="46">
        <v>0</v>
      </c>
      <c r="M32" s="46">
        <v>0</v>
      </c>
      <c r="N32" s="46">
        <f t="shared" si="6"/>
        <v>107392</v>
      </c>
      <c r="O32" s="47">
        <f t="shared" si="1"/>
        <v>2.3517869656622286</v>
      </c>
      <c r="P32" s="9"/>
    </row>
    <row r="33" spans="1:16" ht="15">
      <c r="A33" s="12"/>
      <c r="B33" s="25">
        <v>335.12</v>
      </c>
      <c r="C33" s="20" t="s">
        <v>36</v>
      </c>
      <c r="D33" s="46">
        <v>1461011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1461011</v>
      </c>
      <c r="O33" s="47">
        <f t="shared" si="1"/>
        <v>31.9948099159075</v>
      </c>
      <c r="P33" s="9"/>
    </row>
    <row r="34" spans="1:16" ht="15">
      <c r="A34" s="12"/>
      <c r="B34" s="25">
        <v>335.14</v>
      </c>
      <c r="C34" s="20" t="s">
        <v>37</v>
      </c>
      <c r="D34" s="46">
        <v>24027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24027</v>
      </c>
      <c r="O34" s="47">
        <f t="shared" si="1"/>
        <v>0.5261694113524877</v>
      </c>
      <c r="P34" s="9"/>
    </row>
    <row r="35" spans="1:16" ht="15">
      <c r="A35" s="12"/>
      <c r="B35" s="25">
        <v>335.15</v>
      </c>
      <c r="C35" s="20" t="s">
        <v>38</v>
      </c>
      <c r="D35" s="46">
        <v>30199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30199</v>
      </c>
      <c r="O35" s="47">
        <f t="shared" si="1"/>
        <v>0.6613305886475123</v>
      </c>
      <c r="P35" s="9"/>
    </row>
    <row r="36" spans="1:16" ht="15">
      <c r="A36" s="12"/>
      <c r="B36" s="25">
        <v>335.18</v>
      </c>
      <c r="C36" s="20" t="s">
        <v>39</v>
      </c>
      <c r="D36" s="46">
        <v>2131865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2131865</v>
      </c>
      <c r="O36" s="47">
        <f t="shared" si="1"/>
        <v>46.68590136650315</v>
      </c>
      <c r="P36" s="9"/>
    </row>
    <row r="37" spans="1:16" ht="15">
      <c r="A37" s="12"/>
      <c r="B37" s="25">
        <v>335.21</v>
      </c>
      <c r="C37" s="20" t="s">
        <v>40</v>
      </c>
      <c r="D37" s="46">
        <v>10974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10974</v>
      </c>
      <c r="O37" s="47">
        <f aca="true" t="shared" si="7" ref="O37:O68">(N37/O$82)</f>
        <v>0.24032060266292923</v>
      </c>
      <c r="P37" s="9"/>
    </row>
    <row r="38" spans="1:16" ht="15">
      <c r="A38" s="12"/>
      <c r="B38" s="25">
        <v>335.49</v>
      </c>
      <c r="C38" s="20" t="s">
        <v>98</v>
      </c>
      <c r="D38" s="46">
        <v>13024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13024</v>
      </c>
      <c r="O38" s="47">
        <f t="shared" si="7"/>
        <v>0.28521373510861947</v>
      </c>
      <c r="P38" s="9"/>
    </row>
    <row r="39" spans="1:16" ht="15">
      <c r="A39" s="12"/>
      <c r="B39" s="25">
        <v>335.5</v>
      </c>
      <c r="C39" s="20" t="s">
        <v>41</v>
      </c>
      <c r="D39" s="46">
        <v>0</v>
      </c>
      <c r="E39" s="46">
        <v>1203037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1203037</v>
      </c>
      <c r="O39" s="47">
        <f t="shared" si="7"/>
        <v>26.34541433076384</v>
      </c>
      <c r="P39" s="9"/>
    </row>
    <row r="40" spans="1:16" ht="15">
      <c r="A40" s="12"/>
      <c r="B40" s="25">
        <v>335.9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154</v>
      </c>
      <c r="K40" s="46">
        <v>0</v>
      </c>
      <c r="L40" s="46">
        <v>0</v>
      </c>
      <c r="M40" s="46">
        <v>0</v>
      </c>
      <c r="N40" s="46">
        <f t="shared" si="6"/>
        <v>154</v>
      </c>
      <c r="O40" s="47">
        <f t="shared" si="7"/>
        <v>0.003372459705676244</v>
      </c>
      <c r="P40" s="9"/>
    </row>
    <row r="41" spans="1:16" ht="15">
      <c r="A41" s="12"/>
      <c r="B41" s="25">
        <v>337.2</v>
      </c>
      <c r="C41" s="20" t="s">
        <v>43</v>
      </c>
      <c r="D41" s="46">
        <v>37701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8" ref="N41:N48">SUM(D41:M41)</f>
        <v>37701</v>
      </c>
      <c r="O41" s="47">
        <f t="shared" si="7"/>
        <v>0.8256175543097407</v>
      </c>
      <c r="P41" s="9"/>
    </row>
    <row r="42" spans="1:16" ht="15">
      <c r="A42" s="12"/>
      <c r="B42" s="25">
        <v>337.5</v>
      </c>
      <c r="C42" s="20" t="s">
        <v>45</v>
      </c>
      <c r="D42" s="46">
        <v>0</v>
      </c>
      <c r="E42" s="46">
        <v>299004</v>
      </c>
      <c r="F42" s="46">
        <v>0</v>
      </c>
      <c r="G42" s="46">
        <v>18000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317004</v>
      </c>
      <c r="O42" s="47">
        <f t="shared" si="7"/>
        <v>6.9420988086895585</v>
      </c>
      <c r="P42" s="9"/>
    </row>
    <row r="43" spans="1:16" ht="15">
      <c r="A43" s="12"/>
      <c r="B43" s="25">
        <v>337.9</v>
      </c>
      <c r="C43" s="20" t="s">
        <v>133</v>
      </c>
      <c r="D43" s="46">
        <v>0</v>
      </c>
      <c r="E43" s="46">
        <v>201123</v>
      </c>
      <c r="F43" s="46">
        <v>0</v>
      </c>
      <c r="G43" s="46">
        <v>59757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260880</v>
      </c>
      <c r="O43" s="47">
        <f t="shared" si="7"/>
        <v>5.713034337771549</v>
      </c>
      <c r="P43" s="9"/>
    </row>
    <row r="44" spans="1:16" ht="15">
      <c r="A44" s="12"/>
      <c r="B44" s="25">
        <v>338</v>
      </c>
      <c r="C44" s="20" t="s">
        <v>46</v>
      </c>
      <c r="D44" s="46">
        <v>87769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87769</v>
      </c>
      <c r="O44" s="47">
        <f t="shared" si="7"/>
        <v>1.9220611422564822</v>
      </c>
      <c r="P44" s="9"/>
    </row>
    <row r="45" spans="1:16" ht="15">
      <c r="A45" s="12"/>
      <c r="B45" s="25">
        <v>339</v>
      </c>
      <c r="C45" s="20" t="s">
        <v>47</v>
      </c>
      <c r="D45" s="46">
        <v>39151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39151</v>
      </c>
      <c r="O45" s="47">
        <f t="shared" si="7"/>
        <v>0.8573712333566924</v>
      </c>
      <c r="P45" s="9"/>
    </row>
    <row r="46" spans="1:16" ht="15.75">
      <c r="A46" s="29" t="s">
        <v>52</v>
      </c>
      <c r="B46" s="30"/>
      <c r="C46" s="31"/>
      <c r="D46" s="32">
        <f aca="true" t="shared" si="9" ref="D46:M46">SUM(D47:D56)</f>
        <v>3114867</v>
      </c>
      <c r="E46" s="32">
        <f t="shared" si="9"/>
        <v>19401</v>
      </c>
      <c r="F46" s="32">
        <f t="shared" si="9"/>
        <v>0</v>
      </c>
      <c r="G46" s="32">
        <f t="shared" si="9"/>
        <v>173</v>
      </c>
      <c r="H46" s="32">
        <f t="shared" si="9"/>
        <v>0</v>
      </c>
      <c r="I46" s="32">
        <f t="shared" si="9"/>
        <v>24795405</v>
      </c>
      <c r="J46" s="32">
        <f t="shared" si="9"/>
        <v>10728135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38657981</v>
      </c>
      <c r="O46" s="45">
        <f t="shared" si="7"/>
        <v>846.5745663980379</v>
      </c>
      <c r="P46" s="10"/>
    </row>
    <row r="47" spans="1:16" ht="15">
      <c r="A47" s="12"/>
      <c r="B47" s="25">
        <v>341.1</v>
      </c>
      <c r="C47" s="20" t="s">
        <v>91</v>
      </c>
      <c r="D47" s="46">
        <v>0</v>
      </c>
      <c r="E47" s="46">
        <v>0</v>
      </c>
      <c r="F47" s="46">
        <v>0</v>
      </c>
      <c r="G47" s="46">
        <v>173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173</v>
      </c>
      <c r="O47" s="47">
        <f t="shared" si="7"/>
        <v>0.0037885423966363</v>
      </c>
      <c r="P47" s="9"/>
    </row>
    <row r="48" spans="1:16" ht="15">
      <c r="A48" s="12"/>
      <c r="B48" s="25">
        <v>341.2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10728135</v>
      </c>
      <c r="K48" s="46">
        <v>0</v>
      </c>
      <c r="L48" s="46">
        <v>0</v>
      </c>
      <c r="M48" s="46">
        <v>0</v>
      </c>
      <c r="N48" s="46">
        <f t="shared" si="8"/>
        <v>10728135</v>
      </c>
      <c r="O48" s="47">
        <f t="shared" si="7"/>
        <v>234.9363831464611</v>
      </c>
      <c r="P48" s="9"/>
    </row>
    <row r="49" spans="1:16" ht="15">
      <c r="A49" s="12"/>
      <c r="B49" s="25">
        <v>341.9</v>
      </c>
      <c r="C49" s="20" t="s">
        <v>57</v>
      </c>
      <c r="D49" s="46">
        <v>2780392</v>
      </c>
      <c r="E49" s="46">
        <v>19401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0" ref="N49:N58">SUM(D49:M49)</f>
        <v>2799793</v>
      </c>
      <c r="O49" s="47">
        <f t="shared" si="7"/>
        <v>61.31291608269096</v>
      </c>
      <c r="P49" s="9"/>
    </row>
    <row r="50" spans="1:16" ht="15">
      <c r="A50" s="12"/>
      <c r="B50" s="25">
        <v>342.1</v>
      </c>
      <c r="C50" s="20" t="s">
        <v>58</v>
      </c>
      <c r="D50" s="46">
        <v>225615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225615</v>
      </c>
      <c r="O50" s="47">
        <f t="shared" si="7"/>
        <v>4.940762964260687</v>
      </c>
      <c r="P50" s="9"/>
    </row>
    <row r="51" spans="1:16" ht="15">
      <c r="A51" s="12"/>
      <c r="B51" s="25">
        <v>342.2</v>
      </c>
      <c r="C51" s="20" t="s">
        <v>59</v>
      </c>
      <c r="D51" s="46">
        <v>108660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108660</v>
      </c>
      <c r="O51" s="47">
        <f t="shared" si="7"/>
        <v>2.3795550105115626</v>
      </c>
      <c r="P51" s="9"/>
    </row>
    <row r="52" spans="1:16" ht="15">
      <c r="A52" s="12"/>
      <c r="B52" s="25">
        <v>343.4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4626708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4626708</v>
      </c>
      <c r="O52" s="47">
        <f t="shared" si="7"/>
        <v>101.32069025928521</v>
      </c>
      <c r="P52" s="9"/>
    </row>
    <row r="53" spans="1:16" ht="15">
      <c r="A53" s="12"/>
      <c r="B53" s="25">
        <v>343.6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17197091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17197091</v>
      </c>
      <c r="O53" s="47">
        <f t="shared" si="7"/>
        <v>376.6006263139453</v>
      </c>
      <c r="P53" s="9"/>
    </row>
    <row r="54" spans="1:16" ht="15">
      <c r="A54" s="12"/>
      <c r="B54" s="25">
        <v>343.9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2004411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2004411</v>
      </c>
      <c r="O54" s="47">
        <f t="shared" si="7"/>
        <v>43.8947748773651</v>
      </c>
      <c r="P54" s="9"/>
    </row>
    <row r="55" spans="1:16" ht="15">
      <c r="A55" s="12"/>
      <c r="B55" s="25">
        <v>347.4</v>
      </c>
      <c r="C55" s="20" t="s">
        <v>113</v>
      </c>
      <c r="D55" s="46">
        <v>200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200</v>
      </c>
      <c r="O55" s="47">
        <f t="shared" si="7"/>
        <v>0.004379817799579537</v>
      </c>
      <c r="P55" s="9"/>
    </row>
    <row r="56" spans="1:16" ht="15">
      <c r="A56" s="12"/>
      <c r="B56" s="25">
        <v>347.5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967195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967195</v>
      </c>
      <c r="O56" s="47">
        <f t="shared" si="7"/>
        <v>21.180689383321653</v>
      </c>
      <c r="P56" s="9"/>
    </row>
    <row r="57" spans="1:16" ht="15.75">
      <c r="A57" s="29" t="s">
        <v>53</v>
      </c>
      <c r="B57" s="30"/>
      <c r="C57" s="31"/>
      <c r="D57" s="32">
        <f aca="true" t="shared" si="11" ref="D57:M57">SUM(D58:D60)</f>
        <v>306509</v>
      </c>
      <c r="E57" s="32">
        <f t="shared" si="11"/>
        <v>121759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si="10"/>
        <v>428268</v>
      </c>
      <c r="O57" s="45">
        <f t="shared" si="7"/>
        <v>9.378679046951646</v>
      </c>
      <c r="P57" s="10"/>
    </row>
    <row r="58" spans="1:16" ht="15">
      <c r="A58" s="13"/>
      <c r="B58" s="39">
        <v>351.1</v>
      </c>
      <c r="C58" s="21" t="s">
        <v>66</v>
      </c>
      <c r="D58" s="46">
        <v>0</v>
      </c>
      <c r="E58" s="46">
        <v>92571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92571</v>
      </c>
      <c r="O58" s="47">
        <f t="shared" si="7"/>
        <v>2.027220567624387</v>
      </c>
      <c r="P58" s="9"/>
    </row>
    <row r="59" spans="1:16" ht="15">
      <c r="A59" s="13"/>
      <c r="B59" s="39">
        <v>354</v>
      </c>
      <c r="C59" s="21" t="s">
        <v>67</v>
      </c>
      <c r="D59" s="46">
        <v>306509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306509</v>
      </c>
      <c r="O59" s="47">
        <f t="shared" si="7"/>
        <v>6.712267869656622</v>
      </c>
      <c r="P59" s="9"/>
    </row>
    <row r="60" spans="1:16" ht="15">
      <c r="A60" s="13"/>
      <c r="B60" s="39">
        <v>359</v>
      </c>
      <c r="C60" s="21" t="s">
        <v>68</v>
      </c>
      <c r="D60" s="46">
        <v>0</v>
      </c>
      <c r="E60" s="46">
        <v>29188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29188</v>
      </c>
      <c r="O60" s="47">
        <f t="shared" si="7"/>
        <v>0.6391906096706377</v>
      </c>
      <c r="P60" s="9"/>
    </row>
    <row r="61" spans="1:16" ht="15.75">
      <c r="A61" s="29" t="s">
        <v>3</v>
      </c>
      <c r="B61" s="30"/>
      <c r="C61" s="31"/>
      <c r="D61" s="32">
        <f aca="true" t="shared" si="12" ref="D61:M61">SUM(D62:D75)</f>
        <v>839790</v>
      </c>
      <c r="E61" s="32">
        <f t="shared" si="12"/>
        <v>351245</v>
      </c>
      <c r="F61" s="32">
        <f t="shared" si="12"/>
        <v>222334</v>
      </c>
      <c r="G61" s="32">
        <f t="shared" si="12"/>
        <v>110322</v>
      </c>
      <c r="H61" s="32">
        <f t="shared" si="12"/>
        <v>0</v>
      </c>
      <c r="I61" s="32">
        <f t="shared" si="12"/>
        <v>2668770</v>
      </c>
      <c r="J61" s="32">
        <f t="shared" si="12"/>
        <v>125119</v>
      </c>
      <c r="K61" s="32">
        <f t="shared" si="12"/>
        <v>-4675003</v>
      </c>
      <c r="L61" s="32">
        <f t="shared" si="12"/>
        <v>0</v>
      </c>
      <c r="M61" s="32">
        <f t="shared" si="12"/>
        <v>0</v>
      </c>
      <c r="N61" s="32">
        <f>SUM(D61:M61)</f>
        <v>-357423</v>
      </c>
      <c r="O61" s="45">
        <f t="shared" si="7"/>
        <v>-7.827238086895585</v>
      </c>
      <c r="P61" s="10"/>
    </row>
    <row r="62" spans="1:16" ht="15">
      <c r="A62" s="12"/>
      <c r="B62" s="25">
        <v>361.1</v>
      </c>
      <c r="C62" s="20" t="s">
        <v>69</v>
      </c>
      <c r="D62" s="46">
        <v>471107</v>
      </c>
      <c r="E62" s="46">
        <v>120918</v>
      </c>
      <c r="F62" s="46">
        <v>70494</v>
      </c>
      <c r="G62" s="46">
        <v>109669</v>
      </c>
      <c r="H62" s="46">
        <v>0</v>
      </c>
      <c r="I62" s="46">
        <v>1171561</v>
      </c>
      <c r="J62" s="46">
        <v>124054</v>
      </c>
      <c r="K62" s="46">
        <v>2416132</v>
      </c>
      <c r="L62" s="46">
        <v>0</v>
      </c>
      <c r="M62" s="46">
        <v>0</v>
      </c>
      <c r="N62" s="46">
        <f>SUM(D62:M62)</f>
        <v>4483935</v>
      </c>
      <c r="O62" s="47">
        <f t="shared" si="7"/>
        <v>98.19409162578837</v>
      </c>
      <c r="P62" s="9"/>
    </row>
    <row r="63" spans="1:16" ht="15">
      <c r="A63" s="12"/>
      <c r="B63" s="25">
        <v>361.2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22330</v>
      </c>
      <c r="L63" s="46">
        <v>0</v>
      </c>
      <c r="M63" s="46">
        <v>0</v>
      </c>
      <c r="N63" s="46">
        <f aca="true" t="shared" si="13" ref="N63:N75">SUM(D63:M63)</f>
        <v>22330</v>
      </c>
      <c r="O63" s="47">
        <f t="shared" si="7"/>
        <v>0.48900665732305537</v>
      </c>
      <c r="P63" s="9"/>
    </row>
    <row r="64" spans="1:16" ht="15">
      <c r="A64" s="12"/>
      <c r="B64" s="25">
        <v>361.3</v>
      </c>
      <c r="C64" s="20" t="s">
        <v>71</v>
      </c>
      <c r="D64" s="46">
        <v>2126</v>
      </c>
      <c r="E64" s="46">
        <v>1097</v>
      </c>
      <c r="F64" s="46">
        <v>-103</v>
      </c>
      <c r="G64" s="46">
        <v>653</v>
      </c>
      <c r="H64" s="46">
        <v>0</v>
      </c>
      <c r="I64" s="46">
        <v>6781</v>
      </c>
      <c r="J64" s="46">
        <v>1065</v>
      </c>
      <c r="K64" s="46">
        <v>-10624637</v>
      </c>
      <c r="L64" s="46">
        <v>0</v>
      </c>
      <c r="M64" s="46">
        <v>0</v>
      </c>
      <c r="N64" s="46">
        <f t="shared" si="13"/>
        <v>-10613018</v>
      </c>
      <c r="O64" s="47">
        <f t="shared" si="7"/>
        <v>-232.41542571829012</v>
      </c>
      <c r="P64" s="9"/>
    </row>
    <row r="65" spans="1:16" ht="15">
      <c r="A65" s="12"/>
      <c r="B65" s="25">
        <v>362</v>
      </c>
      <c r="C65" s="20" t="s">
        <v>72</v>
      </c>
      <c r="D65" s="46">
        <v>10470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10470</v>
      </c>
      <c r="O65" s="47">
        <f t="shared" si="7"/>
        <v>0.22928346180798878</v>
      </c>
      <c r="P65" s="9"/>
    </row>
    <row r="66" spans="1:16" ht="15">
      <c r="A66" s="12"/>
      <c r="B66" s="25">
        <v>363.22</v>
      </c>
      <c r="C66" s="20" t="s">
        <v>134</v>
      </c>
      <c r="D66" s="46">
        <v>0</v>
      </c>
      <c r="E66" s="46">
        <v>174226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174226</v>
      </c>
      <c r="O66" s="47">
        <f t="shared" si="7"/>
        <v>3.8153906797477224</v>
      </c>
      <c r="P66" s="9"/>
    </row>
    <row r="67" spans="1:16" ht="15">
      <c r="A67" s="12"/>
      <c r="B67" s="25">
        <v>363.23</v>
      </c>
      <c r="C67" s="20" t="s">
        <v>135</v>
      </c>
      <c r="D67" s="46">
        <v>0</v>
      </c>
      <c r="E67" s="46">
        <v>49951</v>
      </c>
      <c r="F67" s="46">
        <v>0</v>
      </c>
      <c r="G67" s="46">
        <v>0</v>
      </c>
      <c r="H67" s="46">
        <v>0</v>
      </c>
      <c r="I67" s="46">
        <v>1624422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1674373</v>
      </c>
      <c r="O67" s="47">
        <f t="shared" si="7"/>
        <v>36.66724334267695</v>
      </c>
      <c r="P67" s="9"/>
    </row>
    <row r="68" spans="1:16" ht="15">
      <c r="A68" s="12"/>
      <c r="B68" s="25">
        <v>363.24</v>
      </c>
      <c r="C68" s="20" t="s">
        <v>136</v>
      </c>
      <c r="D68" s="46">
        <v>0</v>
      </c>
      <c r="E68" s="46">
        <v>289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289</v>
      </c>
      <c r="O68" s="47">
        <f t="shared" si="7"/>
        <v>0.0063288367203924315</v>
      </c>
      <c r="P68" s="9"/>
    </row>
    <row r="69" spans="1:16" ht="15">
      <c r="A69" s="12"/>
      <c r="B69" s="25">
        <v>363.29</v>
      </c>
      <c r="C69" s="20" t="s">
        <v>137</v>
      </c>
      <c r="D69" s="46">
        <v>0</v>
      </c>
      <c r="E69" s="46">
        <v>4764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4764</v>
      </c>
      <c r="O69" s="47">
        <f aca="true" t="shared" si="14" ref="O69:O80">(N69/O$82)</f>
        <v>0.10432725998598458</v>
      </c>
      <c r="P69" s="9"/>
    </row>
    <row r="70" spans="1:16" ht="15">
      <c r="A70" s="12"/>
      <c r="B70" s="25">
        <v>364</v>
      </c>
      <c r="C70" s="20" t="s">
        <v>73</v>
      </c>
      <c r="D70" s="46">
        <v>185604</v>
      </c>
      <c r="E70" s="46">
        <v>0</v>
      </c>
      <c r="F70" s="46">
        <v>0</v>
      </c>
      <c r="G70" s="46">
        <v>0</v>
      </c>
      <c r="H70" s="46">
        <v>0</v>
      </c>
      <c r="I70" s="46">
        <v>-140536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45068</v>
      </c>
      <c r="O70" s="47">
        <f t="shared" si="14"/>
        <v>0.986948142957253</v>
      </c>
      <c r="P70" s="9"/>
    </row>
    <row r="71" spans="1:16" ht="15">
      <c r="A71" s="12"/>
      <c r="B71" s="25">
        <v>365</v>
      </c>
      <c r="C71" s="20" t="s">
        <v>74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6542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6542</v>
      </c>
      <c r="O71" s="47">
        <f t="shared" si="14"/>
        <v>0.14326384022424668</v>
      </c>
      <c r="P71" s="9"/>
    </row>
    <row r="72" spans="1:16" ht="15">
      <c r="A72" s="12"/>
      <c r="B72" s="25">
        <v>366</v>
      </c>
      <c r="C72" s="20" t="s">
        <v>75</v>
      </c>
      <c r="D72" s="46">
        <v>26522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26522</v>
      </c>
      <c r="O72" s="47">
        <f t="shared" si="14"/>
        <v>0.5808076384022425</v>
      </c>
      <c r="P72" s="9"/>
    </row>
    <row r="73" spans="1:16" ht="15">
      <c r="A73" s="12"/>
      <c r="B73" s="25">
        <v>368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3499533</v>
      </c>
      <c r="L73" s="46">
        <v>0</v>
      </c>
      <c r="M73" s="46">
        <v>0</v>
      </c>
      <c r="N73" s="46">
        <f t="shared" si="13"/>
        <v>3499533</v>
      </c>
      <c r="O73" s="47">
        <f t="shared" si="14"/>
        <v>76.6365846180799</v>
      </c>
      <c r="P73" s="9"/>
    </row>
    <row r="74" spans="1:16" ht="15">
      <c r="A74" s="12"/>
      <c r="B74" s="25">
        <v>369.3</v>
      </c>
      <c r="C74" s="20" t="s">
        <v>77</v>
      </c>
      <c r="D74" s="46">
        <v>81500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81500</v>
      </c>
      <c r="O74" s="47">
        <f t="shared" si="14"/>
        <v>1.7847757533286615</v>
      </c>
      <c r="P74" s="9"/>
    </row>
    <row r="75" spans="1:16" ht="15">
      <c r="A75" s="12"/>
      <c r="B75" s="25">
        <v>369.9</v>
      </c>
      <c r="C75" s="20" t="s">
        <v>78</v>
      </c>
      <c r="D75" s="46">
        <v>62461</v>
      </c>
      <c r="E75" s="46">
        <v>0</v>
      </c>
      <c r="F75" s="46">
        <v>151943</v>
      </c>
      <c r="G75" s="46">
        <v>0</v>
      </c>
      <c r="H75" s="46">
        <v>0</v>
      </c>
      <c r="I75" s="46">
        <v>0</v>
      </c>
      <c r="J75" s="46">
        <v>0</v>
      </c>
      <c r="K75" s="46">
        <v>11639</v>
      </c>
      <c r="L75" s="46">
        <v>0</v>
      </c>
      <c r="M75" s="46">
        <v>0</v>
      </c>
      <c r="N75" s="46">
        <f t="shared" si="13"/>
        <v>226043</v>
      </c>
      <c r="O75" s="47">
        <f t="shared" si="14"/>
        <v>4.950135774351787</v>
      </c>
      <c r="P75" s="9"/>
    </row>
    <row r="76" spans="1:16" ht="15.75">
      <c r="A76" s="29" t="s">
        <v>54</v>
      </c>
      <c r="B76" s="30"/>
      <c r="C76" s="31"/>
      <c r="D76" s="32">
        <f aca="true" t="shared" si="15" ref="D76:M76">SUM(D77:D79)</f>
        <v>9028706</v>
      </c>
      <c r="E76" s="32">
        <f t="shared" si="15"/>
        <v>0</v>
      </c>
      <c r="F76" s="32">
        <f t="shared" si="15"/>
        <v>111918</v>
      </c>
      <c r="G76" s="32">
        <f t="shared" si="15"/>
        <v>157259</v>
      </c>
      <c r="H76" s="32">
        <f t="shared" si="15"/>
        <v>0</v>
      </c>
      <c r="I76" s="32">
        <f t="shared" si="15"/>
        <v>987500</v>
      </c>
      <c r="J76" s="32">
        <f t="shared" si="15"/>
        <v>24675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>SUM(D76:M76)</f>
        <v>10310058</v>
      </c>
      <c r="O76" s="45">
        <f t="shared" si="14"/>
        <v>225.78087771548704</v>
      </c>
      <c r="P76" s="9"/>
    </row>
    <row r="77" spans="1:16" ht="15">
      <c r="A77" s="12"/>
      <c r="B77" s="25">
        <v>381</v>
      </c>
      <c r="C77" s="20" t="s">
        <v>79</v>
      </c>
      <c r="D77" s="46">
        <v>8678910</v>
      </c>
      <c r="E77" s="46">
        <v>0</v>
      </c>
      <c r="F77" s="46">
        <v>111918</v>
      </c>
      <c r="G77" s="46">
        <v>157259</v>
      </c>
      <c r="H77" s="46">
        <v>0</v>
      </c>
      <c r="I77" s="46">
        <v>0</v>
      </c>
      <c r="J77" s="46">
        <v>24675</v>
      </c>
      <c r="K77" s="46">
        <v>0</v>
      </c>
      <c r="L77" s="46">
        <v>0</v>
      </c>
      <c r="M77" s="46">
        <v>0</v>
      </c>
      <c r="N77" s="46">
        <f>SUM(D77:M77)</f>
        <v>8972762</v>
      </c>
      <c r="O77" s="47">
        <f t="shared" si="14"/>
        <v>196.49531359495444</v>
      </c>
      <c r="P77" s="9"/>
    </row>
    <row r="78" spans="1:16" ht="15">
      <c r="A78" s="12"/>
      <c r="B78" s="25">
        <v>383</v>
      </c>
      <c r="C78" s="20" t="s">
        <v>80</v>
      </c>
      <c r="D78" s="46">
        <v>349796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349796</v>
      </c>
      <c r="O78" s="47">
        <f t="shared" si="14"/>
        <v>7.66021373510862</v>
      </c>
      <c r="P78" s="9"/>
    </row>
    <row r="79" spans="1:16" ht="15.75" thickBot="1">
      <c r="A79" s="12"/>
      <c r="B79" s="25">
        <v>389.7</v>
      </c>
      <c r="C79" s="20" t="s">
        <v>138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987500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987500</v>
      </c>
      <c r="O79" s="47">
        <f t="shared" si="14"/>
        <v>21.625350385423967</v>
      </c>
      <c r="P79" s="9"/>
    </row>
    <row r="80" spans="1:119" ht="16.5" thickBot="1">
      <c r="A80" s="14" t="s">
        <v>64</v>
      </c>
      <c r="B80" s="23"/>
      <c r="C80" s="22"/>
      <c r="D80" s="15">
        <f aca="true" t="shared" si="16" ref="D80:M80">SUM(D5,D16,D22,D46,D57,D61,D76)</f>
        <v>29927647</v>
      </c>
      <c r="E80" s="15">
        <f t="shared" si="16"/>
        <v>4632038</v>
      </c>
      <c r="F80" s="15">
        <f t="shared" si="16"/>
        <v>9643074</v>
      </c>
      <c r="G80" s="15">
        <f t="shared" si="16"/>
        <v>528474</v>
      </c>
      <c r="H80" s="15">
        <f t="shared" si="16"/>
        <v>0</v>
      </c>
      <c r="I80" s="15">
        <f t="shared" si="16"/>
        <v>30783270</v>
      </c>
      <c r="J80" s="15">
        <f t="shared" si="16"/>
        <v>10878302</v>
      </c>
      <c r="K80" s="15">
        <f t="shared" si="16"/>
        <v>-4116234</v>
      </c>
      <c r="L80" s="15">
        <f t="shared" si="16"/>
        <v>0</v>
      </c>
      <c r="M80" s="15">
        <f t="shared" si="16"/>
        <v>0</v>
      </c>
      <c r="N80" s="15">
        <f>SUM(D80:M80)</f>
        <v>82276571</v>
      </c>
      <c r="O80" s="38">
        <f t="shared" si="14"/>
        <v>1801.781950770848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139</v>
      </c>
      <c r="M82" s="48"/>
      <c r="N82" s="48"/>
      <c r="O82" s="43">
        <v>45664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22252154</v>
      </c>
      <c r="E5" s="27">
        <f t="shared" si="0"/>
        <v>961910</v>
      </c>
      <c r="F5" s="27">
        <f t="shared" si="0"/>
        <v>794196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24008260</v>
      </c>
      <c r="O5" s="33">
        <f aca="true" t="shared" si="2" ref="O5:O36">(N5/O$77)</f>
        <v>493.1346410598747</v>
      </c>
      <c r="P5" s="6"/>
    </row>
    <row r="6" spans="1:16" ht="15">
      <c r="A6" s="12"/>
      <c r="B6" s="25">
        <v>311</v>
      </c>
      <c r="C6" s="20" t="s">
        <v>2</v>
      </c>
      <c r="D6" s="46">
        <v>15337495</v>
      </c>
      <c r="E6" s="46">
        <v>961910</v>
      </c>
      <c r="F6" s="46">
        <v>794196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17093601</v>
      </c>
      <c r="O6" s="47">
        <f t="shared" si="2"/>
        <v>351.1061107117182</v>
      </c>
      <c r="P6" s="9"/>
    </row>
    <row r="7" spans="1:16" ht="15">
      <c r="A7" s="12"/>
      <c r="B7" s="25">
        <v>312.41</v>
      </c>
      <c r="C7" s="20" t="s">
        <v>108</v>
      </c>
      <c r="D7" s="46">
        <v>1098581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1098581</v>
      </c>
      <c r="O7" s="47">
        <f t="shared" si="2"/>
        <v>22.56508164732464</v>
      </c>
      <c r="P7" s="9"/>
    </row>
    <row r="8" spans="1:16" ht="15">
      <c r="A8" s="12"/>
      <c r="B8" s="25">
        <v>314.1</v>
      </c>
      <c r="C8" s="20" t="s">
        <v>11</v>
      </c>
      <c r="D8" s="46">
        <v>3553641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3553641</v>
      </c>
      <c r="O8" s="47">
        <f t="shared" si="2"/>
        <v>72.99252336448598</v>
      </c>
      <c r="P8" s="9"/>
    </row>
    <row r="9" spans="1:16" ht="15">
      <c r="A9" s="12"/>
      <c r="B9" s="25">
        <v>314.3</v>
      </c>
      <c r="C9" s="20" t="s">
        <v>12</v>
      </c>
      <c r="D9" s="46">
        <v>785580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785580</v>
      </c>
      <c r="O9" s="47">
        <f t="shared" si="2"/>
        <v>16.13597617335935</v>
      </c>
      <c r="P9" s="9"/>
    </row>
    <row r="10" spans="1:16" ht="15">
      <c r="A10" s="12"/>
      <c r="B10" s="25">
        <v>314.4</v>
      </c>
      <c r="C10" s="20" t="s">
        <v>13</v>
      </c>
      <c r="D10" s="46">
        <v>209382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209382</v>
      </c>
      <c r="O10" s="47">
        <f t="shared" si="2"/>
        <v>4.300749717572147</v>
      </c>
      <c r="P10" s="9"/>
    </row>
    <row r="11" spans="1:16" ht="15">
      <c r="A11" s="12"/>
      <c r="B11" s="25">
        <v>315</v>
      </c>
      <c r="C11" s="20" t="s">
        <v>143</v>
      </c>
      <c r="D11" s="46">
        <v>1267475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1267475</v>
      </c>
      <c r="O11" s="47">
        <f t="shared" si="2"/>
        <v>26.034199445414398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SUM(D13:D21)</f>
        <v>3695073</v>
      </c>
      <c r="E12" s="32">
        <f t="shared" si="3"/>
        <v>1389912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5084985</v>
      </c>
      <c r="O12" s="45">
        <f t="shared" si="2"/>
        <v>104.4466468111328</v>
      </c>
      <c r="P12" s="10"/>
    </row>
    <row r="13" spans="1:16" ht="15">
      <c r="A13" s="12"/>
      <c r="B13" s="25">
        <v>322</v>
      </c>
      <c r="C13" s="20" t="s">
        <v>0</v>
      </c>
      <c r="D13" s="46">
        <v>362228</v>
      </c>
      <c r="E13" s="46">
        <v>1106795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1469023</v>
      </c>
      <c r="O13" s="47">
        <f t="shared" si="2"/>
        <v>30.174037177775496</v>
      </c>
      <c r="P13" s="9"/>
    </row>
    <row r="14" spans="1:16" ht="15">
      <c r="A14" s="12"/>
      <c r="B14" s="25">
        <v>323.1</v>
      </c>
      <c r="C14" s="20" t="s">
        <v>17</v>
      </c>
      <c r="D14" s="46">
        <v>2568524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2568524</v>
      </c>
      <c r="O14" s="47">
        <f t="shared" si="2"/>
        <v>52.758015815959745</v>
      </c>
      <c r="P14" s="9"/>
    </row>
    <row r="15" spans="1:16" ht="15">
      <c r="A15" s="12"/>
      <c r="B15" s="25">
        <v>323.4</v>
      </c>
      <c r="C15" s="20" t="s">
        <v>18</v>
      </c>
      <c r="D15" s="46">
        <v>155573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155573</v>
      </c>
      <c r="O15" s="47">
        <f t="shared" si="2"/>
        <v>3.195501694567115</v>
      </c>
      <c r="P15" s="9"/>
    </row>
    <row r="16" spans="1:16" ht="15">
      <c r="A16" s="12"/>
      <c r="B16" s="25">
        <v>323.7</v>
      </c>
      <c r="C16" s="20" t="s">
        <v>19</v>
      </c>
      <c r="D16" s="46">
        <v>498054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498054</v>
      </c>
      <c r="O16" s="47">
        <f t="shared" si="2"/>
        <v>10.230132484338093</v>
      </c>
      <c r="P16" s="9"/>
    </row>
    <row r="17" spans="1:16" ht="15">
      <c r="A17" s="12"/>
      <c r="B17" s="25">
        <v>323.9</v>
      </c>
      <c r="C17" s="20" t="s">
        <v>20</v>
      </c>
      <c r="D17" s="46">
        <v>31179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31179</v>
      </c>
      <c r="O17" s="47">
        <f t="shared" si="2"/>
        <v>0.6404231282735956</v>
      </c>
      <c r="P17" s="9"/>
    </row>
    <row r="18" spans="1:16" ht="15">
      <c r="A18" s="12"/>
      <c r="B18" s="25">
        <v>324.11</v>
      </c>
      <c r="C18" s="20" t="s">
        <v>21</v>
      </c>
      <c r="D18" s="46">
        <v>0</v>
      </c>
      <c r="E18" s="46">
        <v>235412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235412</v>
      </c>
      <c r="O18" s="47">
        <f t="shared" si="2"/>
        <v>4.835411317654308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41373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41373</v>
      </c>
      <c r="O19" s="47">
        <f t="shared" si="2"/>
        <v>0.8498100030810312</v>
      </c>
      <c r="P19" s="9"/>
    </row>
    <row r="20" spans="1:16" ht="15">
      <c r="A20" s="12"/>
      <c r="B20" s="25">
        <v>324.91</v>
      </c>
      <c r="C20" s="20" t="s">
        <v>24</v>
      </c>
      <c r="D20" s="46">
        <v>0</v>
      </c>
      <c r="E20" s="46">
        <v>3107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3107</v>
      </c>
      <c r="O20" s="47">
        <f t="shared" si="2"/>
        <v>0.06381842456608812</v>
      </c>
      <c r="P20" s="9"/>
    </row>
    <row r="21" spans="1:16" ht="15">
      <c r="A21" s="12"/>
      <c r="B21" s="25">
        <v>329</v>
      </c>
      <c r="C21" s="20" t="s">
        <v>109</v>
      </c>
      <c r="D21" s="46">
        <v>79515</v>
      </c>
      <c r="E21" s="46">
        <v>3225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7">SUM(D21:M21)</f>
        <v>82740</v>
      </c>
      <c r="O21" s="47">
        <f t="shared" si="2"/>
        <v>1.6994967649173256</v>
      </c>
      <c r="P21" s="9"/>
    </row>
    <row r="22" spans="1:16" ht="15.75">
      <c r="A22" s="29" t="s">
        <v>27</v>
      </c>
      <c r="B22" s="30"/>
      <c r="C22" s="31"/>
      <c r="D22" s="32">
        <f aca="true" t="shared" si="6" ref="D22:M22">SUM(D23:D40)</f>
        <v>5750557</v>
      </c>
      <c r="E22" s="32">
        <f t="shared" si="6"/>
        <v>570975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1853346</v>
      </c>
      <c r="J22" s="32">
        <f t="shared" si="6"/>
        <v>2804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8177682</v>
      </c>
      <c r="O22" s="45">
        <f t="shared" si="2"/>
        <v>167.97128478997638</v>
      </c>
      <c r="P22" s="10"/>
    </row>
    <row r="23" spans="1:16" ht="15">
      <c r="A23" s="12"/>
      <c r="B23" s="25">
        <v>331.2</v>
      </c>
      <c r="C23" s="20" t="s">
        <v>26</v>
      </c>
      <c r="D23" s="46">
        <v>149253</v>
      </c>
      <c r="E23" s="46">
        <v>283054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432307</v>
      </c>
      <c r="O23" s="47">
        <f t="shared" si="2"/>
        <v>8.879675464722194</v>
      </c>
      <c r="P23" s="9"/>
    </row>
    <row r="24" spans="1:16" ht="15">
      <c r="A24" s="12"/>
      <c r="B24" s="25">
        <v>331.5</v>
      </c>
      <c r="C24" s="20" t="s">
        <v>28</v>
      </c>
      <c r="D24" s="46">
        <v>-8870</v>
      </c>
      <c r="E24" s="46">
        <v>9800</v>
      </c>
      <c r="F24" s="46">
        <v>0</v>
      </c>
      <c r="G24" s="46">
        <v>0</v>
      </c>
      <c r="H24" s="46">
        <v>0</v>
      </c>
      <c r="I24" s="46">
        <v>377106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378036</v>
      </c>
      <c r="O24" s="47">
        <f t="shared" si="2"/>
        <v>7.7649378658724455</v>
      </c>
      <c r="P24" s="9"/>
    </row>
    <row r="25" spans="1:16" ht="15">
      <c r="A25" s="12"/>
      <c r="B25" s="25">
        <v>331.9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2784</v>
      </c>
      <c r="K25" s="46">
        <v>0</v>
      </c>
      <c r="L25" s="46">
        <v>0</v>
      </c>
      <c r="M25" s="46">
        <v>0</v>
      </c>
      <c r="N25" s="46">
        <f t="shared" si="5"/>
        <v>2784</v>
      </c>
      <c r="O25" s="47">
        <f t="shared" si="2"/>
        <v>0.057183937557769335</v>
      </c>
      <c r="P25" s="9"/>
    </row>
    <row r="26" spans="1:16" ht="15">
      <c r="A26" s="12"/>
      <c r="B26" s="25">
        <v>334.2</v>
      </c>
      <c r="C26" s="20" t="s">
        <v>110</v>
      </c>
      <c r="D26" s="46">
        <v>52813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52813</v>
      </c>
      <c r="O26" s="47">
        <f t="shared" si="2"/>
        <v>1.0847899763787614</v>
      </c>
      <c r="P26" s="9"/>
    </row>
    <row r="27" spans="1:16" ht="15">
      <c r="A27" s="12"/>
      <c r="B27" s="25">
        <v>334.31</v>
      </c>
      <c r="C27" s="20" t="s">
        <v>120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20496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20496</v>
      </c>
      <c r="O27" s="47">
        <f t="shared" si="2"/>
        <v>0.4209920920201294</v>
      </c>
      <c r="P27" s="9"/>
    </row>
    <row r="28" spans="1:16" ht="15">
      <c r="A28" s="12"/>
      <c r="B28" s="25">
        <v>334.49</v>
      </c>
      <c r="C28" s="20" t="s">
        <v>33</v>
      </c>
      <c r="D28" s="46">
        <v>473245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6">SUM(D28:M28)</f>
        <v>473245</v>
      </c>
      <c r="O28" s="47">
        <f t="shared" si="2"/>
        <v>9.720550477559824</v>
      </c>
      <c r="P28" s="9"/>
    </row>
    <row r="29" spans="1:16" ht="15">
      <c r="A29" s="12"/>
      <c r="B29" s="25">
        <v>334.5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-13913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-13913</v>
      </c>
      <c r="O29" s="47">
        <f t="shared" si="2"/>
        <v>-0.285775906336654</v>
      </c>
      <c r="P29" s="9"/>
    </row>
    <row r="30" spans="1:16" ht="15">
      <c r="A30" s="12"/>
      <c r="B30" s="25">
        <v>335.12</v>
      </c>
      <c r="C30" s="20" t="s">
        <v>146</v>
      </c>
      <c r="D30" s="46">
        <v>1840933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1840933</v>
      </c>
      <c r="O30" s="47">
        <f t="shared" si="2"/>
        <v>37.8131457327719</v>
      </c>
      <c r="P30" s="9"/>
    </row>
    <row r="31" spans="1:16" ht="15">
      <c r="A31" s="12"/>
      <c r="B31" s="25">
        <v>335.14</v>
      </c>
      <c r="C31" s="20" t="s">
        <v>147</v>
      </c>
      <c r="D31" s="46">
        <v>24526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24526</v>
      </c>
      <c r="O31" s="47">
        <f t="shared" si="2"/>
        <v>0.5037691280681935</v>
      </c>
      <c r="P31" s="9"/>
    </row>
    <row r="32" spans="1:16" ht="15">
      <c r="A32" s="12"/>
      <c r="B32" s="25">
        <v>335.15</v>
      </c>
      <c r="C32" s="20" t="s">
        <v>148</v>
      </c>
      <c r="D32" s="46">
        <v>31339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31339</v>
      </c>
      <c r="O32" s="47">
        <f t="shared" si="2"/>
        <v>0.6437095614665708</v>
      </c>
      <c r="P32" s="9"/>
    </row>
    <row r="33" spans="1:16" ht="15">
      <c r="A33" s="12"/>
      <c r="B33" s="25">
        <v>335.18</v>
      </c>
      <c r="C33" s="20" t="s">
        <v>149</v>
      </c>
      <c r="D33" s="46">
        <v>3056002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3056002</v>
      </c>
      <c r="O33" s="47">
        <f t="shared" si="2"/>
        <v>62.77091506624217</v>
      </c>
      <c r="P33" s="9"/>
    </row>
    <row r="34" spans="1:16" ht="15">
      <c r="A34" s="12"/>
      <c r="B34" s="25">
        <v>335.21</v>
      </c>
      <c r="C34" s="20" t="s">
        <v>40</v>
      </c>
      <c r="D34" s="46">
        <v>18745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18745</v>
      </c>
      <c r="O34" s="47">
        <f t="shared" si="2"/>
        <v>0.3850261887645065</v>
      </c>
      <c r="P34" s="9"/>
    </row>
    <row r="35" spans="1:16" ht="15">
      <c r="A35" s="12"/>
      <c r="B35" s="25">
        <v>335.49</v>
      </c>
      <c r="C35" s="20" t="s">
        <v>98</v>
      </c>
      <c r="D35" s="46">
        <v>36078</v>
      </c>
      <c r="E35" s="46">
        <v>0</v>
      </c>
      <c r="F35" s="46">
        <v>0</v>
      </c>
      <c r="G35" s="46">
        <v>0</v>
      </c>
      <c r="H35" s="46">
        <v>0</v>
      </c>
      <c r="I35" s="46">
        <v>2030</v>
      </c>
      <c r="J35" s="46">
        <v>20</v>
      </c>
      <c r="K35" s="46">
        <v>0</v>
      </c>
      <c r="L35" s="46">
        <v>0</v>
      </c>
      <c r="M35" s="46">
        <v>0</v>
      </c>
      <c r="N35" s="46">
        <f t="shared" si="7"/>
        <v>38128</v>
      </c>
      <c r="O35" s="47">
        <f t="shared" si="2"/>
        <v>0.7831570298860019</v>
      </c>
      <c r="P35" s="9"/>
    </row>
    <row r="36" spans="1:16" ht="15">
      <c r="A36" s="12"/>
      <c r="B36" s="25">
        <v>335.5</v>
      </c>
      <c r="C36" s="20" t="s">
        <v>41</v>
      </c>
      <c r="D36" s="46">
        <v>0</v>
      </c>
      <c r="E36" s="46">
        <v>234855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234855</v>
      </c>
      <c r="O36" s="47">
        <f t="shared" si="2"/>
        <v>4.823970422101263</v>
      </c>
      <c r="P36" s="9"/>
    </row>
    <row r="37" spans="1:16" ht="15">
      <c r="A37" s="12"/>
      <c r="B37" s="25">
        <v>337.3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1121048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2">SUM(D37:M37)</f>
        <v>1121048</v>
      </c>
      <c r="O37" s="47">
        <f aca="true" t="shared" si="9" ref="O37:O68">(N37/O$77)</f>
        <v>23.02655848824073</v>
      </c>
      <c r="P37" s="9"/>
    </row>
    <row r="38" spans="1:16" ht="15">
      <c r="A38" s="12"/>
      <c r="B38" s="25">
        <v>337.5</v>
      </c>
      <c r="C38" s="20" t="s">
        <v>45</v>
      </c>
      <c r="D38" s="46">
        <v>0</v>
      </c>
      <c r="E38" s="46">
        <v>43266</v>
      </c>
      <c r="F38" s="46">
        <v>0</v>
      </c>
      <c r="G38" s="46">
        <v>0</v>
      </c>
      <c r="H38" s="46">
        <v>0</v>
      </c>
      <c r="I38" s="46">
        <v>346579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389845</v>
      </c>
      <c r="O38" s="47">
        <f t="shared" si="9"/>
        <v>8.007497175721475</v>
      </c>
      <c r="P38" s="9"/>
    </row>
    <row r="39" spans="1:16" ht="15">
      <c r="A39" s="12"/>
      <c r="B39" s="25">
        <v>338</v>
      </c>
      <c r="C39" s="20" t="s">
        <v>46</v>
      </c>
      <c r="D39" s="46">
        <v>19883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19883</v>
      </c>
      <c r="O39" s="47">
        <f t="shared" si="9"/>
        <v>0.408400944849543</v>
      </c>
      <c r="P39" s="9"/>
    </row>
    <row r="40" spans="1:16" ht="15">
      <c r="A40" s="12"/>
      <c r="B40" s="25">
        <v>339</v>
      </c>
      <c r="C40" s="20" t="s">
        <v>47</v>
      </c>
      <c r="D40" s="46">
        <v>56610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56610</v>
      </c>
      <c r="O40" s="47">
        <f t="shared" si="9"/>
        <v>1.1627811440895552</v>
      </c>
      <c r="P40" s="9"/>
    </row>
    <row r="41" spans="1:16" ht="15.75">
      <c r="A41" s="29" t="s">
        <v>52</v>
      </c>
      <c r="B41" s="30"/>
      <c r="C41" s="31"/>
      <c r="D41" s="32">
        <f aca="true" t="shared" si="10" ref="D41:M41">SUM(D42:D55)</f>
        <v>5924248</v>
      </c>
      <c r="E41" s="32">
        <f t="shared" si="10"/>
        <v>0</v>
      </c>
      <c r="F41" s="32">
        <f t="shared" si="10"/>
        <v>733649</v>
      </c>
      <c r="G41" s="32">
        <f t="shared" si="10"/>
        <v>0</v>
      </c>
      <c r="H41" s="32">
        <f t="shared" si="10"/>
        <v>0</v>
      </c>
      <c r="I41" s="32">
        <f t="shared" si="10"/>
        <v>46561155</v>
      </c>
      <c r="J41" s="32">
        <f t="shared" si="10"/>
        <v>14571127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67790179</v>
      </c>
      <c r="O41" s="45">
        <f t="shared" si="9"/>
        <v>1392.4243401458355</v>
      </c>
      <c r="P41" s="10"/>
    </row>
    <row r="42" spans="1:16" ht="15">
      <c r="A42" s="12"/>
      <c r="B42" s="25">
        <v>341.1</v>
      </c>
      <c r="C42" s="20" t="s">
        <v>150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20612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20612</v>
      </c>
      <c r="O42" s="47">
        <f t="shared" si="9"/>
        <v>0.42337475608503644</v>
      </c>
      <c r="P42" s="9"/>
    </row>
    <row r="43" spans="1:16" ht="15">
      <c r="A43" s="12"/>
      <c r="B43" s="25">
        <v>341.2</v>
      </c>
      <c r="C43" s="20" t="s">
        <v>151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14571127</v>
      </c>
      <c r="K43" s="46">
        <v>0</v>
      </c>
      <c r="L43" s="46">
        <v>0</v>
      </c>
      <c r="M43" s="46">
        <v>0</v>
      </c>
      <c r="N43" s="46">
        <f aca="true" t="shared" si="11" ref="N43:N55">SUM(D43:M43)</f>
        <v>14571127</v>
      </c>
      <c r="O43" s="47">
        <f t="shared" si="9"/>
        <v>299.2939714491116</v>
      </c>
      <c r="P43" s="9"/>
    </row>
    <row r="44" spans="1:16" ht="15">
      <c r="A44" s="12"/>
      <c r="B44" s="25">
        <v>341.9</v>
      </c>
      <c r="C44" s="20" t="s">
        <v>153</v>
      </c>
      <c r="D44" s="46">
        <v>5118545</v>
      </c>
      <c r="E44" s="46">
        <v>0</v>
      </c>
      <c r="F44" s="46">
        <v>0</v>
      </c>
      <c r="G44" s="46">
        <v>0</v>
      </c>
      <c r="H44" s="46">
        <v>0</v>
      </c>
      <c r="I44" s="46">
        <v>18617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5137162</v>
      </c>
      <c r="O44" s="47">
        <f t="shared" si="9"/>
        <v>105.51837321556948</v>
      </c>
      <c r="P44" s="9"/>
    </row>
    <row r="45" spans="1:16" ht="15">
      <c r="A45" s="12"/>
      <c r="B45" s="25">
        <v>342.1</v>
      </c>
      <c r="C45" s="20" t="s">
        <v>58</v>
      </c>
      <c r="D45" s="46">
        <v>605299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605299</v>
      </c>
      <c r="O45" s="47">
        <f t="shared" si="9"/>
        <v>12.432967032967033</v>
      </c>
      <c r="P45" s="9"/>
    </row>
    <row r="46" spans="1:16" ht="15">
      <c r="A46" s="12"/>
      <c r="B46" s="25">
        <v>342.2</v>
      </c>
      <c r="C46" s="20" t="s">
        <v>59</v>
      </c>
      <c r="D46" s="46">
        <v>151486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151486</v>
      </c>
      <c r="O46" s="47">
        <f t="shared" si="9"/>
        <v>3.1115538666940536</v>
      </c>
      <c r="P46" s="9"/>
    </row>
    <row r="47" spans="1:16" ht="15">
      <c r="A47" s="12"/>
      <c r="B47" s="25">
        <v>342.9</v>
      </c>
      <c r="C47" s="20" t="s">
        <v>171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75</v>
      </c>
      <c r="O47" s="47">
        <f t="shared" si="9"/>
        <v>0.001540515559207148</v>
      </c>
      <c r="P47" s="9"/>
    </row>
    <row r="48" spans="1:16" ht="15">
      <c r="A48" s="12"/>
      <c r="B48" s="25">
        <v>343.3</v>
      </c>
      <c r="C48" s="20" t="s">
        <v>111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23521401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23521401</v>
      </c>
      <c r="O48" s="47">
        <f t="shared" si="9"/>
        <v>483.1344561980076</v>
      </c>
      <c r="P48" s="9"/>
    </row>
    <row r="49" spans="1:16" ht="15">
      <c r="A49" s="12"/>
      <c r="B49" s="25">
        <v>343.4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5049458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5049458</v>
      </c>
      <c r="O49" s="47">
        <f t="shared" si="9"/>
        <v>103.71691486084009</v>
      </c>
      <c r="P49" s="9"/>
    </row>
    <row r="50" spans="1:16" ht="15">
      <c r="A50" s="12"/>
      <c r="B50" s="25">
        <v>343.5</v>
      </c>
      <c r="C50" s="20" t="s">
        <v>99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13866423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13866423</v>
      </c>
      <c r="O50" s="47">
        <f t="shared" si="9"/>
        <v>284.81920509397145</v>
      </c>
      <c r="P50" s="9"/>
    </row>
    <row r="51" spans="1:16" ht="15">
      <c r="A51" s="12"/>
      <c r="B51" s="25">
        <v>343.6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27731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27731</v>
      </c>
      <c r="O51" s="47">
        <f t="shared" si="9"/>
        <v>0.5696004929649789</v>
      </c>
      <c r="P51" s="9"/>
    </row>
    <row r="52" spans="1:16" ht="15">
      <c r="A52" s="12"/>
      <c r="B52" s="25">
        <v>343.7</v>
      </c>
      <c r="C52" s="20" t="s">
        <v>123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48824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48824</v>
      </c>
      <c r="O52" s="47">
        <f t="shared" si="9"/>
        <v>1.0028550888363972</v>
      </c>
      <c r="P52" s="9"/>
    </row>
    <row r="53" spans="1:16" ht="15">
      <c r="A53" s="12"/>
      <c r="B53" s="25">
        <v>343.9</v>
      </c>
      <c r="C53" s="20" t="s">
        <v>62</v>
      </c>
      <c r="D53" s="46">
        <v>48918</v>
      </c>
      <c r="E53" s="46">
        <v>0</v>
      </c>
      <c r="F53" s="46">
        <v>0</v>
      </c>
      <c r="G53" s="46">
        <v>0</v>
      </c>
      <c r="H53" s="46">
        <v>0</v>
      </c>
      <c r="I53" s="46">
        <v>2758127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2807045</v>
      </c>
      <c r="O53" s="47">
        <f t="shared" si="9"/>
        <v>57.65728663859505</v>
      </c>
      <c r="P53" s="9"/>
    </row>
    <row r="54" spans="1:16" ht="15">
      <c r="A54" s="12"/>
      <c r="B54" s="25">
        <v>345.9</v>
      </c>
      <c r="C54" s="20" t="s">
        <v>175</v>
      </c>
      <c r="D54" s="46">
        <v>0</v>
      </c>
      <c r="E54" s="46">
        <v>0</v>
      </c>
      <c r="F54" s="46">
        <v>733649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733649</v>
      </c>
      <c r="O54" s="47">
        <f t="shared" si="9"/>
        <v>15.069302659956865</v>
      </c>
      <c r="P54" s="9"/>
    </row>
    <row r="55" spans="1:16" ht="15">
      <c r="A55" s="12"/>
      <c r="B55" s="25">
        <v>347.5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1249887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1249887</v>
      </c>
      <c r="O55" s="47">
        <f t="shared" si="9"/>
        <v>25.672938276676593</v>
      </c>
      <c r="P55" s="9"/>
    </row>
    <row r="56" spans="1:16" ht="15.75">
      <c r="A56" s="29" t="s">
        <v>53</v>
      </c>
      <c r="B56" s="30"/>
      <c r="C56" s="31"/>
      <c r="D56" s="32">
        <f aca="true" t="shared" si="12" ref="D56:M56">SUM(D57:D59)</f>
        <v>206040</v>
      </c>
      <c r="E56" s="32">
        <f t="shared" si="12"/>
        <v>31020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aca="true" t="shared" si="13" ref="N56:N61">SUM(D56:M56)</f>
        <v>237060</v>
      </c>
      <c r="O56" s="45">
        <f t="shared" si="9"/>
        <v>4.869261579541953</v>
      </c>
      <c r="P56" s="10"/>
    </row>
    <row r="57" spans="1:16" ht="15">
      <c r="A57" s="13"/>
      <c r="B57" s="39">
        <v>351.1</v>
      </c>
      <c r="C57" s="21" t="s">
        <v>66</v>
      </c>
      <c r="D57" s="46">
        <v>0</v>
      </c>
      <c r="E57" s="46">
        <v>17412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17412</v>
      </c>
      <c r="O57" s="47">
        <f t="shared" si="9"/>
        <v>0.35764609222553145</v>
      </c>
      <c r="P57" s="9"/>
    </row>
    <row r="58" spans="1:16" ht="15">
      <c r="A58" s="13"/>
      <c r="B58" s="39">
        <v>354</v>
      </c>
      <c r="C58" s="21" t="s">
        <v>67</v>
      </c>
      <c r="D58" s="46">
        <v>206040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206040</v>
      </c>
      <c r="O58" s="47">
        <f t="shared" si="9"/>
        <v>4.232104344253877</v>
      </c>
      <c r="P58" s="9"/>
    </row>
    <row r="59" spans="1:16" ht="15">
      <c r="A59" s="13"/>
      <c r="B59" s="39">
        <v>359</v>
      </c>
      <c r="C59" s="21" t="s">
        <v>68</v>
      </c>
      <c r="D59" s="46">
        <v>0</v>
      </c>
      <c r="E59" s="46">
        <v>13608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13608</v>
      </c>
      <c r="O59" s="47">
        <f t="shared" si="9"/>
        <v>0.27951114306254493</v>
      </c>
      <c r="P59" s="9"/>
    </row>
    <row r="60" spans="1:16" ht="15.75">
      <c r="A60" s="29" t="s">
        <v>3</v>
      </c>
      <c r="B60" s="30"/>
      <c r="C60" s="31"/>
      <c r="D60" s="32">
        <f aca="true" t="shared" si="14" ref="D60:M60">SUM(D61:D71)</f>
        <v>264360</v>
      </c>
      <c r="E60" s="32">
        <f t="shared" si="14"/>
        <v>81227</v>
      </c>
      <c r="F60" s="32">
        <f t="shared" si="14"/>
        <v>8260</v>
      </c>
      <c r="G60" s="32">
        <f t="shared" si="14"/>
        <v>10379</v>
      </c>
      <c r="H60" s="32">
        <f t="shared" si="14"/>
        <v>0</v>
      </c>
      <c r="I60" s="32">
        <f t="shared" si="14"/>
        <v>-11291454</v>
      </c>
      <c r="J60" s="32">
        <f t="shared" si="14"/>
        <v>412204</v>
      </c>
      <c r="K60" s="32">
        <f t="shared" si="14"/>
        <v>12051464</v>
      </c>
      <c r="L60" s="32">
        <f t="shared" si="14"/>
        <v>2767408</v>
      </c>
      <c r="M60" s="32">
        <f t="shared" si="14"/>
        <v>0</v>
      </c>
      <c r="N60" s="32">
        <f t="shared" si="13"/>
        <v>4303848</v>
      </c>
      <c r="O60" s="45">
        <f t="shared" si="9"/>
        <v>88.40193077950087</v>
      </c>
      <c r="P60" s="10"/>
    </row>
    <row r="61" spans="1:16" ht="15">
      <c r="A61" s="12"/>
      <c r="B61" s="25">
        <v>361.1</v>
      </c>
      <c r="C61" s="20" t="s">
        <v>69</v>
      </c>
      <c r="D61" s="46">
        <v>37931</v>
      </c>
      <c r="E61" s="46">
        <v>47197</v>
      </c>
      <c r="F61" s="46">
        <v>5786</v>
      </c>
      <c r="G61" s="46">
        <v>0</v>
      </c>
      <c r="H61" s="46">
        <v>0</v>
      </c>
      <c r="I61" s="46">
        <v>1233309</v>
      </c>
      <c r="J61" s="46">
        <v>48113</v>
      </c>
      <c r="K61" s="46">
        <v>3008041</v>
      </c>
      <c r="L61" s="46">
        <v>77792</v>
      </c>
      <c r="M61" s="46">
        <v>0</v>
      </c>
      <c r="N61" s="46">
        <f t="shared" si="13"/>
        <v>4458169</v>
      </c>
      <c r="O61" s="47">
        <f t="shared" si="9"/>
        <v>91.57171613433296</v>
      </c>
      <c r="P61" s="9"/>
    </row>
    <row r="62" spans="1:16" ht="15">
      <c r="A62" s="12"/>
      <c r="B62" s="25">
        <v>361.2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298968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5" ref="N62:N71">SUM(D62:M62)</f>
        <v>298968</v>
      </c>
      <c r="O62" s="47">
        <f t="shared" si="9"/>
        <v>6.140864742733902</v>
      </c>
      <c r="P62" s="9"/>
    </row>
    <row r="63" spans="1:16" ht="15">
      <c r="A63" s="12"/>
      <c r="B63" s="25">
        <v>361.3</v>
      </c>
      <c r="C63" s="20" t="s">
        <v>71</v>
      </c>
      <c r="D63" s="46">
        <v>12996</v>
      </c>
      <c r="E63" s="46">
        <v>15705</v>
      </c>
      <c r="F63" s="46">
        <v>1982</v>
      </c>
      <c r="G63" s="46">
        <v>0</v>
      </c>
      <c r="H63" s="46">
        <v>0</v>
      </c>
      <c r="I63" s="46">
        <v>424755</v>
      </c>
      <c r="J63" s="46">
        <v>16485</v>
      </c>
      <c r="K63" s="46">
        <v>3426725</v>
      </c>
      <c r="L63" s="46">
        <v>263001</v>
      </c>
      <c r="M63" s="46">
        <v>0</v>
      </c>
      <c r="N63" s="46">
        <f t="shared" si="15"/>
        <v>4161649</v>
      </c>
      <c r="O63" s="47">
        <f t="shared" si="9"/>
        <v>85.48113381945157</v>
      </c>
      <c r="P63" s="9"/>
    </row>
    <row r="64" spans="1:16" ht="15">
      <c r="A64" s="12"/>
      <c r="B64" s="25">
        <v>362</v>
      </c>
      <c r="C64" s="20" t="s">
        <v>72</v>
      </c>
      <c r="D64" s="46">
        <v>6930</v>
      </c>
      <c r="E64" s="46">
        <v>0</v>
      </c>
      <c r="F64" s="46">
        <v>0</v>
      </c>
      <c r="G64" s="46">
        <v>0</v>
      </c>
      <c r="H64" s="46">
        <v>0</v>
      </c>
      <c r="I64" s="46">
        <v>31436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38366</v>
      </c>
      <c r="O64" s="47">
        <f t="shared" si="9"/>
        <v>0.7880455992605525</v>
      </c>
      <c r="P64" s="9"/>
    </row>
    <row r="65" spans="1:16" ht="15">
      <c r="A65" s="12"/>
      <c r="B65" s="25">
        <v>364</v>
      </c>
      <c r="C65" s="20" t="s">
        <v>155</v>
      </c>
      <c r="D65" s="46">
        <v>9994</v>
      </c>
      <c r="E65" s="46">
        <v>0</v>
      </c>
      <c r="F65" s="46">
        <v>0</v>
      </c>
      <c r="G65" s="46">
        <v>0</v>
      </c>
      <c r="H65" s="46">
        <v>0</v>
      </c>
      <c r="I65" s="46">
        <v>24698</v>
      </c>
      <c r="J65" s="46">
        <v>-31391</v>
      </c>
      <c r="K65" s="46">
        <v>0</v>
      </c>
      <c r="L65" s="46">
        <v>0</v>
      </c>
      <c r="M65" s="46">
        <v>0</v>
      </c>
      <c r="N65" s="46">
        <f t="shared" si="15"/>
        <v>3301</v>
      </c>
      <c r="O65" s="47">
        <f t="shared" si="9"/>
        <v>0.0678032248125706</v>
      </c>
      <c r="P65" s="9"/>
    </row>
    <row r="66" spans="1:16" ht="15">
      <c r="A66" s="12"/>
      <c r="B66" s="25">
        <v>365</v>
      </c>
      <c r="C66" s="20" t="s">
        <v>165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3759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3759</v>
      </c>
      <c r="O66" s="47">
        <f t="shared" si="9"/>
        <v>0.07721063982746226</v>
      </c>
      <c r="P66" s="9"/>
    </row>
    <row r="67" spans="1:16" ht="15">
      <c r="A67" s="12"/>
      <c r="B67" s="25">
        <v>366</v>
      </c>
      <c r="C67" s="20" t="s">
        <v>75</v>
      </c>
      <c r="D67" s="46">
        <v>28905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28905</v>
      </c>
      <c r="O67" s="47">
        <f t="shared" si="9"/>
        <v>0.5937146965184348</v>
      </c>
      <c r="P67" s="9"/>
    </row>
    <row r="68" spans="1:16" ht="15">
      <c r="A68" s="12"/>
      <c r="B68" s="25">
        <v>367</v>
      </c>
      <c r="C68" s="20" t="s">
        <v>174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781108</v>
      </c>
      <c r="L68" s="46">
        <v>0</v>
      </c>
      <c r="M68" s="46">
        <v>0</v>
      </c>
      <c r="N68" s="46">
        <f>SUM(D68:M68)</f>
        <v>781108</v>
      </c>
      <c r="O68" s="47">
        <f t="shared" si="9"/>
        <v>16.044120365615694</v>
      </c>
      <c r="P68" s="9"/>
    </row>
    <row r="69" spans="1:16" ht="15">
      <c r="A69" s="12"/>
      <c r="B69" s="25">
        <v>368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4687480</v>
      </c>
      <c r="L69" s="46">
        <v>0</v>
      </c>
      <c r="M69" s="46">
        <v>0</v>
      </c>
      <c r="N69" s="46">
        <f t="shared" si="15"/>
        <v>4687480</v>
      </c>
      <c r="O69" s="47">
        <f aca="true" t="shared" si="16" ref="O69:O75">(N69/O$77)</f>
        <v>96.28181164629763</v>
      </c>
      <c r="P69" s="9"/>
    </row>
    <row r="70" spans="1:16" ht="15">
      <c r="A70" s="12"/>
      <c r="B70" s="25">
        <v>369.3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176591</v>
      </c>
      <c r="K70" s="46">
        <v>0</v>
      </c>
      <c r="L70" s="46">
        <v>0</v>
      </c>
      <c r="M70" s="46">
        <v>0</v>
      </c>
      <c r="N70" s="46">
        <f t="shared" si="15"/>
        <v>176591</v>
      </c>
      <c r="O70" s="47">
        <f t="shared" si="16"/>
        <v>3.627215774879326</v>
      </c>
      <c r="P70" s="9"/>
    </row>
    <row r="71" spans="1:16" ht="15">
      <c r="A71" s="12"/>
      <c r="B71" s="25">
        <v>369.9</v>
      </c>
      <c r="C71" s="20" t="s">
        <v>78</v>
      </c>
      <c r="D71" s="46">
        <v>167604</v>
      </c>
      <c r="E71" s="46">
        <v>18325</v>
      </c>
      <c r="F71" s="46">
        <v>492</v>
      </c>
      <c r="G71" s="46">
        <v>10379</v>
      </c>
      <c r="H71" s="46">
        <v>0</v>
      </c>
      <c r="I71" s="46">
        <v>-13308379</v>
      </c>
      <c r="J71" s="46">
        <v>202406</v>
      </c>
      <c r="K71" s="46">
        <v>148110</v>
      </c>
      <c r="L71" s="46">
        <v>2426615</v>
      </c>
      <c r="M71" s="46">
        <v>0</v>
      </c>
      <c r="N71" s="46">
        <f t="shared" si="15"/>
        <v>-10334448</v>
      </c>
      <c r="O71" s="47">
        <f t="shared" si="16"/>
        <v>-212.27170586422923</v>
      </c>
      <c r="P71" s="9"/>
    </row>
    <row r="72" spans="1:16" ht="15.75">
      <c r="A72" s="29" t="s">
        <v>54</v>
      </c>
      <c r="B72" s="30"/>
      <c r="C72" s="31"/>
      <c r="D72" s="32">
        <f aca="true" t="shared" si="17" ref="D72:M72">SUM(D73:D74)</f>
        <v>3004322</v>
      </c>
      <c r="E72" s="32">
        <f t="shared" si="17"/>
        <v>286915</v>
      </c>
      <c r="F72" s="32">
        <f t="shared" si="17"/>
        <v>119812</v>
      </c>
      <c r="G72" s="32">
        <f t="shared" si="17"/>
        <v>1034627</v>
      </c>
      <c r="H72" s="32">
        <f t="shared" si="17"/>
        <v>0</v>
      </c>
      <c r="I72" s="32">
        <f t="shared" si="17"/>
        <v>175388</v>
      </c>
      <c r="J72" s="32">
        <f t="shared" si="17"/>
        <v>0</v>
      </c>
      <c r="K72" s="32">
        <f t="shared" si="17"/>
        <v>0</v>
      </c>
      <c r="L72" s="32">
        <f t="shared" si="17"/>
        <v>0</v>
      </c>
      <c r="M72" s="32">
        <f t="shared" si="17"/>
        <v>0</v>
      </c>
      <c r="N72" s="32">
        <f>SUM(D72:M72)</f>
        <v>4621064</v>
      </c>
      <c r="O72" s="45">
        <f t="shared" si="16"/>
        <v>94.9176132278936</v>
      </c>
      <c r="P72" s="9"/>
    </row>
    <row r="73" spans="1:16" ht="15">
      <c r="A73" s="12"/>
      <c r="B73" s="25">
        <v>381</v>
      </c>
      <c r="C73" s="20" t="s">
        <v>79</v>
      </c>
      <c r="D73" s="46">
        <v>1990254</v>
      </c>
      <c r="E73" s="46">
        <v>286915</v>
      </c>
      <c r="F73" s="46">
        <v>119812</v>
      </c>
      <c r="G73" s="46">
        <v>1034627</v>
      </c>
      <c r="H73" s="46">
        <v>0</v>
      </c>
      <c r="I73" s="46">
        <v>175388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3606996</v>
      </c>
      <c r="O73" s="47">
        <f t="shared" si="16"/>
        <v>74.08844613330595</v>
      </c>
      <c r="P73" s="9"/>
    </row>
    <row r="74" spans="1:16" ht="15.75" thickBot="1">
      <c r="A74" s="12"/>
      <c r="B74" s="25">
        <v>383</v>
      </c>
      <c r="C74" s="20" t="s">
        <v>80</v>
      </c>
      <c r="D74" s="46">
        <v>1014068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1014068</v>
      </c>
      <c r="O74" s="47">
        <f t="shared" si="16"/>
        <v>20.829167094587657</v>
      </c>
      <c r="P74" s="9"/>
    </row>
    <row r="75" spans="1:119" ht="16.5" thickBot="1">
      <c r="A75" s="14" t="s">
        <v>64</v>
      </c>
      <c r="B75" s="23"/>
      <c r="C75" s="22"/>
      <c r="D75" s="15">
        <f aca="true" t="shared" si="18" ref="D75:M75">SUM(D5,D12,D22,D41,D56,D60,D72)</f>
        <v>41096754</v>
      </c>
      <c r="E75" s="15">
        <f t="shared" si="18"/>
        <v>3321959</v>
      </c>
      <c r="F75" s="15">
        <f t="shared" si="18"/>
        <v>1655917</v>
      </c>
      <c r="G75" s="15">
        <f t="shared" si="18"/>
        <v>1045006</v>
      </c>
      <c r="H75" s="15">
        <f t="shared" si="18"/>
        <v>0</v>
      </c>
      <c r="I75" s="15">
        <f t="shared" si="18"/>
        <v>37298435</v>
      </c>
      <c r="J75" s="15">
        <f t="shared" si="18"/>
        <v>14986135</v>
      </c>
      <c r="K75" s="15">
        <f t="shared" si="18"/>
        <v>12051464</v>
      </c>
      <c r="L75" s="15">
        <f t="shared" si="18"/>
        <v>2767408</v>
      </c>
      <c r="M75" s="15">
        <f t="shared" si="18"/>
        <v>0</v>
      </c>
      <c r="N75" s="15">
        <f>SUM(D75:M75)</f>
        <v>114223078</v>
      </c>
      <c r="O75" s="38">
        <f t="shared" si="16"/>
        <v>2346.165718393756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181</v>
      </c>
      <c r="M77" s="48"/>
      <c r="N77" s="48"/>
      <c r="O77" s="43">
        <v>48685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106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21436823</v>
      </c>
      <c r="E5" s="27">
        <f t="shared" si="0"/>
        <v>919020</v>
      </c>
      <c r="F5" s="27">
        <f t="shared" si="0"/>
        <v>675113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23030956</v>
      </c>
      <c r="O5" s="33">
        <f aca="true" t="shared" si="2" ref="O5:O36">(N5/O$73)</f>
        <v>481.35593362036536</v>
      </c>
      <c r="P5" s="6"/>
    </row>
    <row r="6" spans="1:16" ht="15">
      <c r="A6" s="12"/>
      <c r="B6" s="25">
        <v>311</v>
      </c>
      <c r="C6" s="20" t="s">
        <v>2</v>
      </c>
      <c r="D6" s="46">
        <v>14465429</v>
      </c>
      <c r="E6" s="46">
        <v>919020</v>
      </c>
      <c r="F6" s="46">
        <v>675113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16059562</v>
      </c>
      <c r="O6" s="47">
        <f t="shared" si="2"/>
        <v>335.65108891025375</v>
      </c>
      <c r="P6" s="9"/>
    </row>
    <row r="7" spans="1:16" ht="15">
      <c r="A7" s="12"/>
      <c r="B7" s="25">
        <v>312.41</v>
      </c>
      <c r="C7" s="20" t="s">
        <v>108</v>
      </c>
      <c r="D7" s="46">
        <v>1173179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1173179</v>
      </c>
      <c r="O7" s="47">
        <f t="shared" si="2"/>
        <v>24.519897170087365</v>
      </c>
      <c r="P7" s="9"/>
    </row>
    <row r="8" spans="1:16" ht="15">
      <c r="A8" s="12"/>
      <c r="B8" s="25">
        <v>314.1</v>
      </c>
      <c r="C8" s="20" t="s">
        <v>11</v>
      </c>
      <c r="D8" s="46">
        <v>3612464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3612464</v>
      </c>
      <c r="O8" s="47">
        <f t="shared" si="2"/>
        <v>75.501901935376</v>
      </c>
      <c r="P8" s="9"/>
    </row>
    <row r="9" spans="1:16" ht="15">
      <c r="A9" s="12"/>
      <c r="B9" s="25">
        <v>314.3</v>
      </c>
      <c r="C9" s="20" t="s">
        <v>12</v>
      </c>
      <c r="D9" s="46">
        <v>701208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701208</v>
      </c>
      <c r="O9" s="47">
        <f t="shared" si="2"/>
        <v>14.655519792668144</v>
      </c>
      <c r="P9" s="9"/>
    </row>
    <row r="10" spans="1:16" ht="15">
      <c r="A10" s="12"/>
      <c r="B10" s="25">
        <v>314.4</v>
      </c>
      <c r="C10" s="20" t="s">
        <v>13</v>
      </c>
      <c r="D10" s="46">
        <v>204008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204008</v>
      </c>
      <c r="O10" s="47">
        <f t="shared" si="2"/>
        <v>4.263846507545041</v>
      </c>
      <c r="P10" s="9"/>
    </row>
    <row r="11" spans="1:16" ht="15">
      <c r="A11" s="12"/>
      <c r="B11" s="25">
        <v>319</v>
      </c>
      <c r="C11" s="20" t="s">
        <v>118</v>
      </c>
      <c r="D11" s="46">
        <v>1280535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1280535</v>
      </c>
      <c r="O11" s="47">
        <f t="shared" si="2"/>
        <v>26.763679304435062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SUM(D13:D22)</f>
        <v>5267655</v>
      </c>
      <c r="E12" s="32">
        <f t="shared" si="3"/>
        <v>107124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802404</v>
      </c>
      <c r="L12" s="32">
        <f t="shared" si="3"/>
        <v>0</v>
      </c>
      <c r="M12" s="32">
        <f t="shared" si="3"/>
        <v>0</v>
      </c>
      <c r="N12" s="44">
        <f t="shared" si="1"/>
        <v>6177183</v>
      </c>
      <c r="O12" s="45">
        <f t="shared" si="2"/>
        <v>129.10552606278478</v>
      </c>
      <c r="P12" s="10"/>
    </row>
    <row r="13" spans="1:16" ht="15">
      <c r="A13" s="12"/>
      <c r="B13" s="25">
        <v>322</v>
      </c>
      <c r="C13" s="20" t="s">
        <v>0</v>
      </c>
      <c r="D13" s="46">
        <v>1833558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1833558</v>
      </c>
      <c r="O13" s="47">
        <f t="shared" si="2"/>
        <v>38.32207499059483</v>
      </c>
      <c r="P13" s="9"/>
    </row>
    <row r="14" spans="1:16" ht="15">
      <c r="A14" s="12"/>
      <c r="B14" s="25">
        <v>323.1</v>
      </c>
      <c r="C14" s="20" t="s">
        <v>17</v>
      </c>
      <c r="D14" s="46">
        <v>2731931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2731931</v>
      </c>
      <c r="O14" s="47">
        <f t="shared" si="2"/>
        <v>57.09841993061071</v>
      </c>
      <c r="P14" s="9"/>
    </row>
    <row r="15" spans="1:16" ht="15">
      <c r="A15" s="12"/>
      <c r="B15" s="25">
        <v>323.4</v>
      </c>
      <c r="C15" s="20" t="s">
        <v>18</v>
      </c>
      <c r="D15" s="46">
        <v>157274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157274</v>
      </c>
      <c r="O15" s="47">
        <f t="shared" si="2"/>
        <v>3.2870877398319607</v>
      </c>
      <c r="P15" s="9"/>
    </row>
    <row r="16" spans="1:16" ht="15">
      <c r="A16" s="12"/>
      <c r="B16" s="25">
        <v>323.7</v>
      </c>
      <c r="C16" s="20" t="s">
        <v>19</v>
      </c>
      <c r="D16" s="46">
        <v>435470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435470</v>
      </c>
      <c r="O16" s="47">
        <f t="shared" si="2"/>
        <v>9.101492287756551</v>
      </c>
      <c r="P16" s="9"/>
    </row>
    <row r="17" spans="1:16" ht="15">
      <c r="A17" s="12"/>
      <c r="B17" s="25">
        <v>323.9</v>
      </c>
      <c r="C17" s="20" t="s">
        <v>20</v>
      </c>
      <c r="D17" s="46">
        <v>25051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25051</v>
      </c>
      <c r="O17" s="47">
        <f t="shared" si="2"/>
        <v>0.5235756385068763</v>
      </c>
      <c r="P17" s="9"/>
    </row>
    <row r="18" spans="1:16" ht="15">
      <c r="A18" s="12"/>
      <c r="B18" s="25">
        <v>324.11</v>
      </c>
      <c r="C18" s="20" t="s">
        <v>21</v>
      </c>
      <c r="D18" s="46">
        <v>0</v>
      </c>
      <c r="E18" s="46">
        <v>83038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83038</v>
      </c>
      <c r="O18" s="47">
        <f t="shared" si="2"/>
        <v>1.7355264807925428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22267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22267</v>
      </c>
      <c r="O19" s="47">
        <f t="shared" si="2"/>
        <v>0.465388956234586</v>
      </c>
      <c r="P19" s="9"/>
    </row>
    <row r="20" spans="1:16" ht="15">
      <c r="A20" s="12"/>
      <c r="B20" s="25">
        <v>324.71</v>
      </c>
      <c r="C20" s="20" t="s">
        <v>24</v>
      </c>
      <c r="D20" s="46">
        <v>0</v>
      </c>
      <c r="E20" s="46">
        <v>1819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1819</v>
      </c>
      <c r="O20" s="47">
        <f t="shared" si="2"/>
        <v>0.03801780713121264</v>
      </c>
      <c r="P20" s="9"/>
    </row>
    <row r="21" spans="1:16" ht="15">
      <c r="A21" s="12"/>
      <c r="B21" s="25">
        <v>329</v>
      </c>
      <c r="C21" s="20" t="s">
        <v>109</v>
      </c>
      <c r="D21" s="46">
        <v>84371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6">SUM(D21:M21)</f>
        <v>84371</v>
      </c>
      <c r="O21" s="47">
        <f t="shared" si="2"/>
        <v>1.7633866989926013</v>
      </c>
      <c r="P21" s="9"/>
    </row>
    <row r="22" spans="1:16" ht="15">
      <c r="A22" s="12"/>
      <c r="B22" s="25">
        <v>367</v>
      </c>
      <c r="C22" s="20" t="s">
        <v>174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802404</v>
      </c>
      <c r="L22" s="46">
        <v>0</v>
      </c>
      <c r="M22" s="46">
        <v>0</v>
      </c>
      <c r="N22" s="46">
        <f t="shared" si="5"/>
        <v>802404</v>
      </c>
      <c r="O22" s="47">
        <f t="shared" si="2"/>
        <v>16.770555532332903</v>
      </c>
      <c r="P22" s="9"/>
    </row>
    <row r="23" spans="1:16" ht="15.75">
      <c r="A23" s="29" t="s">
        <v>27</v>
      </c>
      <c r="B23" s="30"/>
      <c r="C23" s="31"/>
      <c r="D23" s="32">
        <f aca="true" t="shared" si="6" ref="D23:M23">SUM(D24:D39)</f>
        <v>5679792</v>
      </c>
      <c r="E23" s="32">
        <f t="shared" si="6"/>
        <v>580850</v>
      </c>
      <c r="F23" s="32">
        <f t="shared" si="6"/>
        <v>0</v>
      </c>
      <c r="G23" s="32">
        <f t="shared" si="6"/>
        <v>1180410</v>
      </c>
      <c r="H23" s="32">
        <f t="shared" si="6"/>
        <v>0</v>
      </c>
      <c r="I23" s="32">
        <f t="shared" si="6"/>
        <v>2845844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10286896</v>
      </c>
      <c r="O23" s="45">
        <f t="shared" si="2"/>
        <v>215.0001254023325</v>
      </c>
      <c r="P23" s="10"/>
    </row>
    <row r="24" spans="1:16" ht="15">
      <c r="A24" s="12"/>
      <c r="B24" s="25">
        <v>331.2</v>
      </c>
      <c r="C24" s="20" t="s">
        <v>26</v>
      </c>
      <c r="D24" s="46">
        <v>296723</v>
      </c>
      <c r="E24" s="46">
        <v>484606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781329</v>
      </c>
      <c r="O24" s="47">
        <f t="shared" si="2"/>
        <v>16.330079839485016</v>
      </c>
      <c r="P24" s="9"/>
    </row>
    <row r="25" spans="1:16" ht="15">
      <c r="A25" s="12"/>
      <c r="B25" s="25">
        <v>331.5</v>
      </c>
      <c r="C25" s="20" t="s">
        <v>28</v>
      </c>
      <c r="D25" s="46">
        <v>78544</v>
      </c>
      <c r="E25" s="46">
        <v>19402</v>
      </c>
      <c r="F25" s="46">
        <v>0</v>
      </c>
      <c r="G25" s="46">
        <v>1180410</v>
      </c>
      <c r="H25" s="46">
        <v>0</v>
      </c>
      <c r="I25" s="46">
        <v>268716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1547072</v>
      </c>
      <c r="O25" s="47">
        <f t="shared" si="2"/>
        <v>32.33440621995569</v>
      </c>
      <c r="P25" s="9"/>
    </row>
    <row r="26" spans="1:16" ht="15">
      <c r="A26" s="12"/>
      <c r="B26" s="25">
        <v>334.2</v>
      </c>
      <c r="C26" s="20" t="s">
        <v>110</v>
      </c>
      <c r="D26" s="46">
        <v>51477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51477</v>
      </c>
      <c r="O26" s="47">
        <f t="shared" si="2"/>
        <v>1.0758893115411947</v>
      </c>
      <c r="P26" s="9"/>
    </row>
    <row r="27" spans="1:16" ht="15">
      <c r="A27" s="12"/>
      <c r="B27" s="25">
        <v>334.49</v>
      </c>
      <c r="C27" s="20" t="s">
        <v>33</v>
      </c>
      <c r="D27" s="46">
        <v>243879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5">SUM(D27:M27)</f>
        <v>243879</v>
      </c>
      <c r="O27" s="47">
        <f t="shared" si="2"/>
        <v>5.097165907285875</v>
      </c>
      <c r="P27" s="9"/>
    </row>
    <row r="28" spans="1:16" ht="15">
      <c r="A28" s="12"/>
      <c r="B28" s="25">
        <v>334.5</v>
      </c>
      <c r="C28" s="20" t="s">
        <v>34</v>
      </c>
      <c r="D28" s="46">
        <v>19342</v>
      </c>
      <c r="E28" s="46">
        <v>0</v>
      </c>
      <c r="F28" s="46">
        <v>0</v>
      </c>
      <c r="G28" s="46">
        <v>0</v>
      </c>
      <c r="H28" s="46">
        <v>0</v>
      </c>
      <c r="I28" s="46">
        <v>1060500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1079842</v>
      </c>
      <c r="O28" s="47">
        <f t="shared" si="2"/>
        <v>22.56911758558709</v>
      </c>
      <c r="P28" s="9"/>
    </row>
    <row r="29" spans="1:16" ht="15">
      <c r="A29" s="12"/>
      <c r="B29" s="25">
        <v>335.12</v>
      </c>
      <c r="C29" s="20" t="s">
        <v>146</v>
      </c>
      <c r="D29" s="46">
        <v>2010961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2010961</v>
      </c>
      <c r="O29" s="47">
        <f t="shared" si="2"/>
        <v>42.02986665551979</v>
      </c>
      <c r="P29" s="9"/>
    </row>
    <row r="30" spans="1:16" ht="15">
      <c r="A30" s="12"/>
      <c r="B30" s="25">
        <v>335.14</v>
      </c>
      <c r="C30" s="20" t="s">
        <v>147</v>
      </c>
      <c r="D30" s="46">
        <v>24255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24255</v>
      </c>
      <c r="O30" s="47">
        <f t="shared" si="2"/>
        <v>0.5069389290640806</v>
      </c>
      <c r="P30" s="9"/>
    </row>
    <row r="31" spans="1:16" ht="15">
      <c r="A31" s="12"/>
      <c r="B31" s="25">
        <v>335.15</v>
      </c>
      <c r="C31" s="20" t="s">
        <v>148</v>
      </c>
      <c r="D31" s="46">
        <v>29242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29242</v>
      </c>
      <c r="O31" s="47">
        <f t="shared" si="2"/>
        <v>0.6111691677465201</v>
      </c>
      <c r="P31" s="9"/>
    </row>
    <row r="32" spans="1:16" ht="15">
      <c r="A32" s="12"/>
      <c r="B32" s="25">
        <v>335.18</v>
      </c>
      <c r="C32" s="20" t="s">
        <v>149</v>
      </c>
      <c r="D32" s="46">
        <v>2832756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2832756</v>
      </c>
      <c r="O32" s="47">
        <f t="shared" si="2"/>
        <v>59.20570162605024</v>
      </c>
      <c r="P32" s="9"/>
    </row>
    <row r="33" spans="1:16" ht="15">
      <c r="A33" s="12"/>
      <c r="B33" s="25">
        <v>335.21</v>
      </c>
      <c r="C33" s="20" t="s">
        <v>40</v>
      </c>
      <c r="D33" s="46">
        <v>14604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14604</v>
      </c>
      <c r="O33" s="47">
        <f t="shared" si="2"/>
        <v>0.3052292772645571</v>
      </c>
      <c r="P33" s="9"/>
    </row>
    <row r="34" spans="1:16" ht="15">
      <c r="A34" s="12"/>
      <c r="B34" s="25">
        <v>335.49</v>
      </c>
      <c r="C34" s="20" t="s">
        <v>98</v>
      </c>
      <c r="D34" s="46">
        <v>6335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6335</v>
      </c>
      <c r="O34" s="47">
        <f t="shared" si="2"/>
        <v>0.13240396271370647</v>
      </c>
      <c r="P34" s="9"/>
    </row>
    <row r="35" spans="1:16" ht="15">
      <c r="A35" s="12"/>
      <c r="B35" s="25">
        <v>335.5</v>
      </c>
      <c r="C35" s="20" t="s">
        <v>41</v>
      </c>
      <c r="D35" s="46">
        <v>0</v>
      </c>
      <c r="E35" s="46">
        <v>68275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68275</v>
      </c>
      <c r="O35" s="47">
        <f t="shared" si="2"/>
        <v>1.426974041717176</v>
      </c>
      <c r="P35" s="9"/>
    </row>
    <row r="36" spans="1:16" ht="15">
      <c r="A36" s="12"/>
      <c r="B36" s="25">
        <v>337.3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1165442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1">SUM(D36:M36)</f>
        <v>1165442</v>
      </c>
      <c r="O36" s="47">
        <f t="shared" si="2"/>
        <v>24.35819086235004</v>
      </c>
      <c r="P36" s="9"/>
    </row>
    <row r="37" spans="1:16" ht="15">
      <c r="A37" s="12"/>
      <c r="B37" s="25">
        <v>337.5</v>
      </c>
      <c r="C37" s="20" t="s">
        <v>45</v>
      </c>
      <c r="D37" s="46">
        <v>0</v>
      </c>
      <c r="E37" s="46">
        <v>8567</v>
      </c>
      <c r="F37" s="46">
        <v>0</v>
      </c>
      <c r="G37" s="46">
        <v>0</v>
      </c>
      <c r="H37" s="46">
        <v>0</v>
      </c>
      <c r="I37" s="46">
        <v>351186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359753</v>
      </c>
      <c r="O37" s="47">
        <f aca="true" t="shared" si="9" ref="O37:O68">(N37/O$73)</f>
        <v>7.518977552982485</v>
      </c>
      <c r="P37" s="9"/>
    </row>
    <row r="38" spans="1:16" ht="15">
      <c r="A38" s="12"/>
      <c r="B38" s="25">
        <v>338</v>
      </c>
      <c r="C38" s="20" t="s">
        <v>46</v>
      </c>
      <c r="D38" s="46">
        <v>17743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17743</v>
      </c>
      <c r="O38" s="47">
        <f t="shared" si="9"/>
        <v>0.37083559754211426</v>
      </c>
      <c r="P38" s="9"/>
    </row>
    <row r="39" spans="1:16" ht="15">
      <c r="A39" s="12"/>
      <c r="B39" s="25">
        <v>339</v>
      </c>
      <c r="C39" s="20" t="s">
        <v>47</v>
      </c>
      <c r="D39" s="46">
        <v>53931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53931</v>
      </c>
      <c r="O39" s="47">
        <f t="shared" si="9"/>
        <v>1.1271788655268988</v>
      </c>
      <c r="P39" s="9"/>
    </row>
    <row r="40" spans="1:16" ht="15.75">
      <c r="A40" s="29" t="s">
        <v>52</v>
      </c>
      <c r="B40" s="30"/>
      <c r="C40" s="31"/>
      <c r="D40" s="32">
        <f aca="true" t="shared" si="10" ref="D40:M40">SUM(D41:D52)</f>
        <v>5233550</v>
      </c>
      <c r="E40" s="32">
        <f t="shared" si="10"/>
        <v>0</v>
      </c>
      <c r="F40" s="32">
        <f t="shared" si="10"/>
        <v>727865</v>
      </c>
      <c r="G40" s="32">
        <f t="shared" si="10"/>
        <v>0</v>
      </c>
      <c r="H40" s="32">
        <f t="shared" si="10"/>
        <v>0</v>
      </c>
      <c r="I40" s="32">
        <f t="shared" si="10"/>
        <v>31732865</v>
      </c>
      <c r="J40" s="32">
        <f t="shared" si="10"/>
        <v>14373702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52067982</v>
      </c>
      <c r="O40" s="45">
        <f t="shared" si="9"/>
        <v>1088.2410650838106</v>
      </c>
      <c r="P40" s="10"/>
    </row>
    <row r="41" spans="1:16" ht="15">
      <c r="A41" s="12"/>
      <c r="B41" s="25">
        <v>341.1</v>
      </c>
      <c r="C41" s="20" t="s">
        <v>150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9345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9345</v>
      </c>
      <c r="O41" s="47">
        <f t="shared" si="9"/>
        <v>0.19531413284287089</v>
      </c>
      <c r="P41" s="9"/>
    </row>
    <row r="42" spans="1:16" ht="15">
      <c r="A42" s="12"/>
      <c r="B42" s="25">
        <v>341.9</v>
      </c>
      <c r="C42" s="20" t="s">
        <v>153</v>
      </c>
      <c r="D42" s="46">
        <v>4331932</v>
      </c>
      <c r="E42" s="46">
        <v>0</v>
      </c>
      <c r="F42" s="46">
        <v>0</v>
      </c>
      <c r="G42" s="46">
        <v>0</v>
      </c>
      <c r="H42" s="46">
        <v>0</v>
      </c>
      <c r="I42" s="46">
        <v>16064</v>
      </c>
      <c r="J42" s="46">
        <v>14373702</v>
      </c>
      <c r="K42" s="46">
        <v>0</v>
      </c>
      <c r="L42" s="46">
        <v>0</v>
      </c>
      <c r="M42" s="46">
        <v>0</v>
      </c>
      <c r="N42" s="46">
        <f aca="true" t="shared" si="11" ref="N42:N52">SUM(D42:M42)</f>
        <v>18721698</v>
      </c>
      <c r="O42" s="47">
        <f t="shared" si="9"/>
        <v>391.29076620825145</v>
      </c>
      <c r="P42" s="9"/>
    </row>
    <row r="43" spans="1:16" ht="15">
      <c r="A43" s="12"/>
      <c r="B43" s="25">
        <v>342.1</v>
      </c>
      <c r="C43" s="20" t="s">
        <v>58</v>
      </c>
      <c r="D43" s="46">
        <v>658106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658106</v>
      </c>
      <c r="O43" s="47">
        <f t="shared" si="9"/>
        <v>13.754671236885006</v>
      </c>
      <c r="P43" s="9"/>
    </row>
    <row r="44" spans="1:16" ht="15">
      <c r="A44" s="12"/>
      <c r="B44" s="25">
        <v>342.2</v>
      </c>
      <c r="C44" s="20" t="s">
        <v>59</v>
      </c>
      <c r="D44" s="46">
        <v>132870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132870</v>
      </c>
      <c r="O44" s="47">
        <f t="shared" si="9"/>
        <v>2.777034652844543</v>
      </c>
      <c r="P44" s="9"/>
    </row>
    <row r="45" spans="1:16" ht="15">
      <c r="A45" s="12"/>
      <c r="B45" s="25">
        <v>343.3</v>
      </c>
      <c r="C45" s="20" t="s">
        <v>111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9464871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9464871</v>
      </c>
      <c r="O45" s="47">
        <f t="shared" si="9"/>
        <v>197.81948334239016</v>
      </c>
      <c r="P45" s="9"/>
    </row>
    <row r="46" spans="1:16" ht="15">
      <c r="A46" s="12"/>
      <c r="B46" s="25">
        <v>343.4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4846473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4846473</v>
      </c>
      <c r="O46" s="47">
        <f t="shared" si="9"/>
        <v>101.29316975295741</v>
      </c>
      <c r="P46" s="9"/>
    </row>
    <row r="47" spans="1:16" ht="15">
      <c r="A47" s="12"/>
      <c r="B47" s="25">
        <v>343.5</v>
      </c>
      <c r="C47" s="20" t="s">
        <v>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13264494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13264494</v>
      </c>
      <c r="O47" s="47">
        <f t="shared" si="9"/>
        <v>277.23308113530913</v>
      </c>
      <c r="P47" s="9"/>
    </row>
    <row r="48" spans="1:16" ht="15">
      <c r="A48" s="12"/>
      <c r="B48" s="25">
        <v>343.6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37678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37678</v>
      </c>
      <c r="O48" s="47">
        <f t="shared" si="9"/>
        <v>0.7874848472181583</v>
      </c>
      <c r="P48" s="9"/>
    </row>
    <row r="49" spans="1:16" ht="15">
      <c r="A49" s="12"/>
      <c r="B49" s="25">
        <v>343.7</v>
      </c>
      <c r="C49" s="20" t="s">
        <v>123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49179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49179</v>
      </c>
      <c r="O49" s="47">
        <f t="shared" si="9"/>
        <v>1.0278602182000585</v>
      </c>
      <c r="P49" s="9"/>
    </row>
    <row r="50" spans="1:16" ht="15">
      <c r="A50" s="12"/>
      <c r="B50" s="25">
        <v>343.9</v>
      </c>
      <c r="C50" s="20" t="s">
        <v>62</v>
      </c>
      <c r="D50" s="46">
        <v>110642</v>
      </c>
      <c r="E50" s="46">
        <v>0</v>
      </c>
      <c r="F50" s="46">
        <v>0</v>
      </c>
      <c r="G50" s="46">
        <v>0</v>
      </c>
      <c r="H50" s="46">
        <v>0</v>
      </c>
      <c r="I50" s="46">
        <v>2724820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2835462</v>
      </c>
      <c r="O50" s="47">
        <f t="shared" si="9"/>
        <v>59.26225807800025</v>
      </c>
      <c r="P50" s="9"/>
    </row>
    <row r="51" spans="1:16" ht="15">
      <c r="A51" s="12"/>
      <c r="B51" s="25">
        <v>345.9</v>
      </c>
      <c r="C51" s="20" t="s">
        <v>175</v>
      </c>
      <c r="D51" s="46">
        <v>0</v>
      </c>
      <c r="E51" s="46">
        <v>0</v>
      </c>
      <c r="F51" s="46">
        <v>727865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727865</v>
      </c>
      <c r="O51" s="47">
        <f t="shared" si="9"/>
        <v>15.212661455503072</v>
      </c>
      <c r="P51" s="9"/>
    </row>
    <row r="52" spans="1:16" ht="15">
      <c r="A52" s="12"/>
      <c r="B52" s="25">
        <v>347.5</v>
      </c>
      <c r="C52" s="20" t="s">
        <v>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1319941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1319941</v>
      </c>
      <c r="O52" s="47">
        <f t="shared" si="9"/>
        <v>27.587280023408436</v>
      </c>
      <c r="P52" s="9"/>
    </row>
    <row r="53" spans="1:16" ht="15.75">
      <c r="A53" s="29" t="s">
        <v>53</v>
      </c>
      <c r="B53" s="30"/>
      <c r="C53" s="31"/>
      <c r="D53" s="32">
        <f aca="true" t="shared" si="12" ref="D53:M53">SUM(D54:D56)</f>
        <v>188347</v>
      </c>
      <c r="E53" s="32">
        <f t="shared" si="12"/>
        <v>38385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aca="true" t="shared" si="13" ref="N53:N58">SUM(D53:M53)</f>
        <v>226732</v>
      </c>
      <c r="O53" s="45">
        <f t="shared" si="9"/>
        <v>4.738786941437111</v>
      </c>
      <c r="P53" s="10"/>
    </row>
    <row r="54" spans="1:16" ht="15">
      <c r="A54" s="13"/>
      <c r="B54" s="39">
        <v>351.1</v>
      </c>
      <c r="C54" s="21" t="s">
        <v>66</v>
      </c>
      <c r="D54" s="46">
        <v>0</v>
      </c>
      <c r="E54" s="46">
        <v>6124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6124</v>
      </c>
      <c r="O54" s="47">
        <f t="shared" si="9"/>
        <v>0.1279939806880408</v>
      </c>
      <c r="P54" s="9"/>
    </row>
    <row r="55" spans="1:16" ht="15">
      <c r="A55" s="13"/>
      <c r="B55" s="39">
        <v>354</v>
      </c>
      <c r="C55" s="21" t="s">
        <v>67</v>
      </c>
      <c r="D55" s="46">
        <v>188347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188347</v>
      </c>
      <c r="O55" s="47">
        <f t="shared" si="9"/>
        <v>3.93652551937466</v>
      </c>
      <c r="P55" s="9"/>
    </row>
    <row r="56" spans="1:16" ht="15">
      <c r="A56" s="13"/>
      <c r="B56" s="39">
        <v>359</v>
      </c>
      <c r="C56" s="21" t="s">
        <v>68</v>
      </c>
      <c r="D56" s="46">
        <v>0</v>
      </c>
      <c r="E56" s="46">
        <v>32261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32261</v>
      </c>
      <c r="O56" s="47">
        <f t="shared" si="9"/>
        <v>0.6742674413744095</v>
      </c>
      <c r="P56" s="9"/>
    </row>
    <row r="57" spans="1:16" ht="15.75">
      <c r="A57" s="29" t="s">
        <v>3</v>
      </c>
      <c r="B57" s="30"/>
      <c r="C57" s="31"/>
      <c r="D57" s="32">
        <f aca="true" t="shared" si="14" ref="D57:M57">SUM(D58:D67)</f>
        <v>83815</v>
      </c>
      <c r="E57" s="32">
        <f t="shared" si="14"/>
        <v>255560</v>
      </c>
      <c r="F57" s="32">
        <f t="shared" si="14"/>
        <v>15825</v>
      </c>
      <c r="G57" s="32">
        <f t="shared" si="14"/>
        <v>19438</v>
      </c>
      <c r="H57" s="32">
        <f t="shared" si="14"/>
        <v>0</v>
      </c>
      <c r="I57" s="32">
        <f t="shared" si="14"/>
        <v>2017641</v>
      </c>
      <c r="J57" s="32">
        <f t="shared" si="14"/>
        <v>1062215</v>
      </c>
      <c r="K57" s="32">
        <f t="shared" si="14"/>
        <v>8933683</v>
      </c>
      <c r="L57" s="32">
        <f t="shared" si="14"/>
        <v>2467885</v>
      </c>
      <c r="M57" s="32">
        <f t="shared" si="14"/>
        <v>0</v>
      </c>
      <c r="N57" s="32">
        <f t="shared" si="13"/>
        <v>14856062</v>
      </c>
      <c r="O57" s="45">
        <f t="shared" si="9"/>
        <v>310.4974710529616</v>
      </c>
      <c r="P57" s="10"/>
    </row>
    <row r="58" spans="1:16" ht="15">
      <c r="A58" s="12"/>
      <c r="B58" s="25">
        <v>361.1</v>
      </c>
      <c r="C58" s="20" t="s">
        <v>69</v>
      </c>
      <c r="D58" s="46">
        <v>239995</v>
      </c>
      <c r="E58" s="46">
        <v>35267</v>
      </c>
      <c r="F58" s="46">
        <v>10686</v>
      </c>
      <c r="G58" s="46">
        <v>0</v>
      </c>
      <c r="H58" s="46">
        <v>0</v>
      </c>
      <c r="I58" s="46">
        <v>597778</v>
      </c>
      <c r="J58" s="46">
        <v>21627</v>
      </c>
      <c r="K58" s="46">
        <v>3554098</v>
      </c>
      <c r="L58" s="46">
        <v>53033</v>
      </c>
      <c r="M58" s="46">
        <v>0</v>
      </c>
      <c r="N58" s="46">
        <f t="shared" si="13"/>
        <v>4512484</v>
      </c>
      <c r="O58" s="47">
        <f t="shared" si="9"/>
        <v>94.31266981565857</v>
      </c>
      <c r="P58" s="9"/>
    </row>
    <row r="59" spans="1:16" ht="15">
      <c r="A59" s="12"/>
      <c r="B59" s="25">
        <v>361.2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111083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5" ref="N59:N67">SUM(D59:M59)</f>
        <v>111083</v>
      </c>
      <c r="O59" s="47">
        <f t="shared" si="9"/>
        <v>2.321677883208628</v>
      </c>
      <c r="P59" s="9"/>
    </row>
    <row r="60" spans="1:16" ht="15">
      <c r="A60" s="12"/>
      <c r="B60" s="25">
        <v>361.3</v>
      </c>
      <c r="C60" s="20" t="s">
        <v>71</v>
      </c>
      <c r="D60" s="46">
        <v>-308646</v>
      </c>
      <c r="E60" s="46">
        <v>39643</v>
      </c>
      <c r="F60" s="46">
        <v>5139</v>
      </c>
      <c r="G60" s="46">
        <v>0</v>
      </c>
      <c r="H60" s="46">
        <v>0</v>
      </c>
      <c r="I60" s="46">
        <v>1180336</v>
      </c>
      <c r="J60" s="46">
        <v>34669</v>
      </c>
      <c r="K60" s="46">
        <v>359240</v>
      </c>
      <c r="L60" s="46">
        <v>40509</v>
      </c>
      <c r="M60" s="46">
        <v>0</v>
      </c>
      <c r="N60" s="46">
        <f t="shared" si="15"/>
        <v>1350890</v>
      </c>
      <c r="O60" s="47">
        <f t="shared" si="9"/>
        <v>28.234126154746477</v>
      </c>
      <c r="P60" s="9"/>
    </row>
    <row r="61" spans="1:16" ht="15">
      <c r="A61" s="12"/>
      <c r="B61" s="25">
        <v>362</v>
      </c>
      <c r="C61" s="20" t="s">
        <v>72</v>
      </c>
      <c r="D61" s="46">
        <v>7063</v>
      </c>
      <c r="E61" s="46">
        <v>0</v>
      </c>
      <c r="F61" s="46">
        <v>0</v>
      </c>
      <c r="G61" s="46">
        <v>0</v>
      </c>
      <c r="H61" s="46">
        <v>0</v>
      </c>
      <c r="I61" s="46">
        <v>31282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38345</v>
      </c>
      <c r="O61" s="47">
        <f t="shared" si="9"/>
        <v>0.8014254065125611</v>
      </c>
      <c r="P61" s="9"/>
    </row>
    <row r="62" spans="1:16" ht="15">
      <c r="A62" s="12"/>
      <c r="B62" s="25">
        <v>364</v>
      </c>
      <c r="C62" s="20" t="s">
        <v>155</v>
      </c>
      <c r="D62" s="46">
        <v>23396</v>
      </c>
      <c r="E62" s="46">
        <v>0</v>
      </c>
      <c r="F62" s="46">
        <v>0</v>
      </c>
      <c r="G62" s="46">
        <v>0</v>
      </c>
      <c r="H62" s="46">
        <v>0</v>
      </c>
      <c r="I62" s="46">
        <v>14792</v>
      </c>
      <c r="J62" s="46">
        <v>40</v>
      </c>
      <c r="K62" s="46">
        <v>0</v>
      </c>
      <c r="L62" s="46">
        <v>0</v>
      </c>
      <c r="M62" s="46">
        <v>0</v>
      </c>
      <c r="N62" s="46">
        <f t="shared" si="15"/>
        <v>38228</v>
      </c>
      <c r="O62" s="47">
        <f t="shared" si="9"/>
        <v>0.7989800610291351</v>
      </c>
      <c r="P62" s="9"/>
    </row>
    <row r="63" spans="1:16" ht="15">
      <c r="A63" s="12"/>
      <c r="B63" s="25">
        <v>365</v>
      </c>
      <c r="C63" s="20" t="s">
        <v>165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11885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11885</v>
      </c>
      <c r="O63" s="47">
        <f t="shared" si="9"/>
        <v>0.24840112026083686</v>
      </c>
      <c r="P63" s="9"/>
    </row>
    <row r="64" spans="1:16" ht="15">
      <c r="A64" s="12"/>
      <c r="B64" s="25">
        <v>366</v>
      </c>
      <c r="C64" s="20" t="s">
        <v>75</v>
      </c>
      <c r="D64" s="46">
        <v>55579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55579</v>
      </c>
      <c r="O64" s="47">
        <f t="shared" si="9"/>
        <v>1.161622706182335</v>
      </c>
      <c r="P64" s="9"/>
    </row>
    <row r="65" spans="1:16" ht="15">
      <c r="A65" s="12"/>
      <c r="B65" s="25">
        <v>368</v>
      </c>
      <c r="C65" s="20" t="s">
        <v>76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5069832</v>
      </c>
      <c r="L65" s="46">
        <v>0</v>
      </c>
      <c r="M65" s="46">
        <v>0</v>
      </c>
      <c r="N65" s="46">
        <f t="shared" si="15"/>
        <v>5069832</v>
      </c>
      <c r="O65" s="47">
        <f t="shared" si="9"/>
        <v>105.96145968315011</v>
      </c>
      <c r="P65" s="9"/>
    </row>
    <row r="66" spans="1:16" ht="15">
      <c r="A66" s="12"/>
      <c r="B66" s="25">
        <v>369.3</v>
      </c>
      <c r="C66" s="20" t="s">
        <v>77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649706</v>
      </c>
      <c r="K66" s="46">
        <v>0</v>
      </c>
      <c r="L66" s="46">
        <v>0</v>
      </c>
      <c r="M66" s="46">
        <v>0</v>
      </c>
      <c r="N66" s="46">
        <f t="shared" si="15"/>
        <v>649706</v>
      </c>
      <c r="O66" s="47">
        <f t="shared" si="9"/>
        <v>13.579107971408268</v>
      </c>
      <c r="P66" s="9"/>
    </row>
    <row r="67" spans="1:16" ht="15">
      <c r="A67" s="12"/>
      <c r="B67" s="25">
        <v>369.9</v>
      </c>
      <c r="C67" s="20" t="s">
        <v>78</v>
      </c>
      <c r="D67" s="46">
        <v>66428</v>
      </c>
      <c r="E67" s="46">
        <v>180650</v>
      </c>
      <c r="F67" s="46">
        <v>0</v>
      </c>
      <c r="G67" s="46">
        <v>19438</v>
      </c>
      <c r="H67" s="46">
        <v>0</v>
      </c>
      <c r="I67" s="46">
        <v>70485</v>
      </c>
      <c r="J67" s="46">
        <v>356173</v>
      </c>
      <c r="K67" s="46">
        <v>-49487</v>
      </c>
      <c r="L67" s="46">
        <v>2374343</v>
      </c>
      <c r="M67" s="46">
        <v>0</v>
      </c>
      <c r="N67" s="46">
        <f t="shared" si="15"/>
        <v>3018030</v>
      </c>
      <c r="O67" s="47">
        <f t="shared" si="9"/>
        <v>63.07800025080466</v>
      </c>
      <c r="P67" s="9"/>
    </row>
    <row r="68" spans="1:16" ht="15.75">
      <c r="A68" s="29" t="s">
        <v>54</v>
      </c>
      <c r="B68" s="30"/>
      <c r="C68" s="31"/>
      <c r="D68" s="32">
        <f aca="true" t="shared" si="16" ref="D68:M68">SUM(D69:D70)</f>
        <v>3142229</v>
      </c>
      <c r="E68" s="32">
        <f t="shared" si="16"/>
        <v>134750</v>
      </c>
      <c r="F68" s="32">
        <f t="shared" si="16"/>
        <v>123165</v>
      </c>
      <c r="G68" s="32">
        <f t="shared" si="16"/>
        <v>1620049</v>
      </c>
      <c r="H68" s="32">
        <f t="shared" si="16"/>
        <v>0</v>
      </c>
      <c r="I68" s="32">
        <f t="shared" si="16"/>
        <v>180380</v>
      </c>
      <c r="J68" s="32">
        <f t="shared" si="16"/>
        <v>508443</v>
      </c>
      <c r="K68" s="32">
        <f t="shared" si="16"/>
        <v>0</v>
      </c>
      <c r="L68" s="32">
        <f t="shared" si="16"/>
        <v>0</v>
      </c>
      <c r="M68" s="32">
        <f t="shared" si="16"/>
        <v>0</v>
      </c>
      <c r="N68" s="32">
        <f>SUM(D68:M68)</f>
        <v>5709016</v>
      </c>
      <c r="O68" s="45">
        <f t="shared" si="9"/>
        <v>119.32065376416001</v>
      </c>
      <c r="P68" s="9"/>
    </row>
    <row r="69" spans="1:16" ht="15">
      <c r="A69" s="12"/>
      <c r="B69" s="25">
        <v>381</v>
      </c>
      <c r="C69" s="20" t="s">
        <v>79</v>
      </c>
      <c r="D69" s="46">
        <v>1756931</v>
      </c>
      <c r="E69" s="46">
        <v>134750</v>
      </c>
      <c r="F69" s="46">
        <v>123165</v>
      </c>
      <c r="G69" s="46">
        <v>1620049</v>
      </c>
      <c r="H69" s="46">
        <v>0</v>
      </c>
      <c r="I69" s="46">
        <v>180380</v>
      </c>
      <c r="J69" s="46">
        <v>508443</v>
      </c>
      <c r="K69" s="46">
        <v>0</v>
      </c>
      <c r="L69" s="46">
        <v>0</v>
      </c>
      <c r="M69" s="46">
        <v>0</v>
      </c>
      <c r="N69" s="46">
        <f>SUM(D69:M69)</f>
        <v>4323718</v>
      </c>
      <c r="O69" s="47">
        <f>(N69/O$73)</f>
        <v>90.36738703339883</v>
      </c>
      <c r="P69" s="9"/>
    </row>
    <row r="70" spans="1:16" ht="15.75" thickBot="1">
      <c r="A70" s="12"/>
      <c r="B70" s="25">
        <v>383</v>
      </c>
      <c r="C70" s="20" t="s">
        <v>80</v>
      </c>
      <c r="D70" s="46">
        <v>1385298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1385298</v>
      </c>
      <c r="O70" s="47">
        <f>(N70/O$73)</f>
        <v>28.953266730761193</v>
      </c>
      <c r="P70" s="9"/>
    </row>
    <row r="71" spans="1:119" ht="16.5" thickBot="1">
      <c r="A71" s="14" t="s">
        <v>64</v>
      </c>
      <c r="B71" s="23"/>
      <c r="C71" s="22"/>
      <c r="D71" s="15">
        <f aca="true" t="shared" si="17" ref="D71:M71">SUM(D5,D12,D23,D40,D53,D57,D68)</f>
        <v>41032211</v>
      </c>
      <c r="E71" s="15">
        <f t="shared" si="17"/>
        <v>2035689</v>
      </c>
      <c r="F71" s="15">
        <f t="shared" si="17"/>
        <v>1541968</v>
      </c>
      <c r="G71" s="15">
        <f t="shared" si="17"/>
        <v>2819897</v>
      </c>
      <c r="H71" s="15">
        <f t="shared" si="17"/>
        <v>0</v>
      </c>
      <c r="I71" s="15">
        <f t="shared" si="17"/>
        <v>36776730</v>
      </c>
      <c r="J71" s="15">
        <f t="shared" si="17"/>
        <v>15944360</v>
      </c>
      <c r="K71" s="15">
        <f t="shared" si="17"/>
        <v>9736087</v>
      </c>
      <c r="L71" s="15">
        <f t="shared" si="17"/>
        <v>2467885</v>
      </c>
      <c r="M71" s="15">
        <f t="shared" si="17"/>
        <v>0</v>
      </c>
      <c r="N71" s="15">
        <f>SUM(D71:M71)</f>
        <v>112354827</v>
      </c>
      <c r="O71" s="38">
        <f>(N71/O$73)</f>
        <v>2348.259561927852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179</v>
      </c>
      <c r="M73" s="48"/>
      <c r="N73" s="48"/>
      <c r="O73" s="43">
        <v>47846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106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19544626</v>
      </c>
      <c r="E5" s="27">
        <f t="shared" si="0"/>
        <v>867986</v>
      </c>
      <c r="F5" s="27">
        <f t="shared" si="0"/>
        <v>672044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21084656</v>
      </c>
      <c r="O5" s="33">
        <f aca="true" t="shared" si="2" ref="O5:O36">(N5/O$75)</f>
        <v>444.2990559676332</v>
      </c>
      <c r="P5" s="6"/>
    </row>
    <row r="6" spans="1:16" ht="15">
      <c r="A6" s="12"/>
      <c r="B6" s="25">
        <v>311</v>
      </c>
      <c r="C6" s="20" t="s">
        <v>2</v>
      </c>
      <c r="D6" s="46">
        <v>12769755</v>
      </c>
      <c r="E6" s="46">
        <v>867986</v>
      </c>
      <c r="F6" s="46">
        <v>672044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14309785</v>
      </c>
      <c r="O6" s="47">
        <f t="shared" si="2"/>
        <v>301.5379509440324</v>
      </c>
      <c r="P6" s="9"/>
    </row>
    <row r="7" spans="1:16" ht="15">
      <c r="A7" s="12"/>
      <c r="B7" s="25">
        <v>312.41</v>
      </c>
      <c r="C7" s="20" t="s">
        <v>108</v>
      </c>
      <c r="D7" s="46">
        <v>966174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966174</v>
      </c>
      <c r="O7" s="47">
        <f t="shared" si="2"/>
        <v>20.35936446392448</v>
      </c>
      <c r="P7" s="9"/>
    </row>
    <row r="8" spans="1:16" ht="15">
      <c r="A8" s="12"/>
      <c r="B8" s="25">
        <v>314.1</v>
      </c>
      <c r="C8" s="20" t="s">
        <v>11</v>
      </c>
      <c r="D8" s="46">
        <v>3522768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3522768</v>
      </c>
      <c r="O8" s="47">
        <f t="shared" si="2"/>
        <v>74.23229939312205</v>
      </c>
      <c r="P8" s="9"/>
    </row>
    <row r="9" spans="1:16" ht="15">
      <c r="A9" s="12"/>
      <c r="B9" s="25">
        <v>314.3</v>
      </c>
      <c r="C9" s="20" t="s">
        <v>12</v>
      </c>
      <c r="D9" s="46">
        <v>736009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736009</v>
      </c>
      <c r="O9" s="47">
        <f t="shared" si="2"/>
        <v>15.509292818610923</v>
      </c>
      <c r="P9" s="9"/>
    </row>
    <row r="10" spans="1:16" ht="15">
      <c r="A10" s="12"/>
      <c r="B10" s="25">
        <v>314.4</v>
      </c>
      <c r="C10" s="20" t="s">
        <v>13</v>
      </c>
      <c r="D10" s="46">
        <v>208301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208301</v>
      </c>
      <c r="O10" s="47">
        <f t="shared" si="2"/>
        <v>4.3893501348617665</v>
      </c>
      <c r="P10" s="9"/>
    </row>
    <row r="11" spans="1:16" ht="15">
      <c r="A11" s="12"/>
      <c r="B11" s="25">
        <v>319</v>
      </c>
      <c r="C11" s="20" t="s">
        <v>118</v>
      </c>
      <c r="D11" s="46">
        <v>1341619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1341619</v>
      </c>
      <c r="O11" s="47">
        <f t="shared" si="2"/>
        <v>28.27079821308159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SUM(D13:D22)</f>
        <v>5118211</v>
      </c>
      <c r="E12" s="32">
        <f t="shared" si="3"/>
        <v>119813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9162020</v>
      </c>
      <c r="L12" s="32">
        <f t="shared" si="3"/>
        <v>148093</v>
      </c>
      <c r="M12" s="32">
        <f t="shared" si="3"/>
        <v>0</v>
      </c>
      <c r="N12" s="44">
        <f t="shared" si="1"/>
        <v>14548137</v>
      </c>
      <c r="O12" s="45">
        <f t="shared" si="2"/>
        <v>306.5605402899528</v>
      </c>
      <c r="P12" s="10"/>
    </row>
    <row r="13" spans="1:16" ht="15">
      <c r="A13" s="12"/>
      <c r="B13" s="25">
        <v>322</v>
      </c>
      <c r="C13" s="20" t="s">
        <v>0</v>
      </c>
      <c r="D13" s="46">
        <v>1156247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1156247</v>
      </c>
      <c r="O13" s="47">
        <f t="shared" si="2"/>
        <v>24.364611429534726</v>
      </c>
      <c r="P13" s="9"/>
    </row>
    <row r="14" spans="1:16" ht="15">
      <c r="A14" s="12"/>
      <c r="B14" s="25">
        <v>323.1</v>
      </c>
      <c r="C14" s="20" t="s">
        <v>17</v>
      </c>
      <c r="D14" s="46">
        <v>2945990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2945990</v>
      </c>
      <c r="O14" s="47">
        <f t="shared" si="2"/>
        <v>62.07834625758598</v>
      </c>
      <c r="P14" s="9"/>
    </row>
    <row r="15" spans="1:16" ht="15">
      <c r="A15" s="12"/>
      <c r="B15" s="25">
        <v>323.4</v>
      </c>
      <c r="C15" s="20" t="s">
        <v>18</v>
      </c>
      <c r="D15" s="46">
        <v>160815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160815</v>
      </c>
      <c r="O15" s="47">
        <f t="shared" si="2"/>
        <v>3.3887179703304113</v>
      </c>
      <c r="P15" s="9"/>
    </row>
    <row r="16" spans="1:16" ht="15">
      <c r="A16" s="12"/>
      <c r="B16" s="25">
        <v>323.7</v>
      </c>
      <c r="C16" s="20" t="s">
        <v>19</v>
      </c>
      <c r="D16" s="46">
        <v>412543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412543</v>
      </c>
      <c r="O16" s="47">
        <f t="shared" si="2"/>
        <v>8.693168408631154</v>
      </c>
      <c r="P16" s="9"/>
    </row>
    <row r="17" spans="1:16" ht="15">
      <c r="A17" s="12"/>
      <c r="B17" s="25">
        <v>323.9</v>
      </c>
      <c r="C17" s="20" t="s">
        <v>20</v>
      </c>
      <c r="D17" s="46">
        <v>32408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32408</v>
      </c>
      <c r="O17" s="47">
        <f t="shared" si="2"/>
        <v>0.6829062710721511</v>
      </c>
      <c r="P17" s="9"/>
    </row>
    <row r="18" spans="1:16" ht="15">
      <c r="A18" s="12"/>
      <c r="B18" s="25">
        <v>324.11</v>
      </c>
      <c r="C18" s="20" t="s">
        <v>21</v>
      </c>
      <c r="D18" s="46">
        <v>0</v>
      </c>
      <c r="E18" s="46">
        <v>90690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90690</v>
      </c>
      <c r="O18" s="47">
        <f t="shared" si="2"/>
        <v>1.9110333782872555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26151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26151</v>
      </c>
      <c r="O19" s="47">
        <f t="shared" si="2"/>
        <v>0.551057821982468</v>
      </c>
      <c r="P19" s="9"/>
    </row>
    <row r="20" spans="1:16" ht="15">
      <c r="A20" s="12"/>
      <c r="B20" s="25">
        <v>324.71</v>
      </c>
      <c r="C20" s="20" t="s">
        <v>24</v>
      </c>
      <c r="D20" s="46">
        <v>0</v>
      </c>
      <c r="E20" s="46">
        <v>2972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2972</v>
      </c>
      <c r="O20" s="47">
        <f t="shared" si="2"/>
        <v>0.06262643290627107</v>
      </c>
      <c r="P20" s="9"/>
    </row>
    <row r="21" spans="1:16" ht="15">
      <c r="A21" s="12"/>
      <c r="B21" s="25">
        <v>329</v>
      </c>
      <c r="C21" s="20" t="s">
        <v>109</v>
      </c>
      <c r="D21" s="46">
        <v>410208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7">SUM(D21:M21)</f>
        <v>410208</v>
      </c>
      <c r="O21" s="47">
        <f t="shared" si="2"/>
        <v>8.64396493594066</v>
      </c>
      <c r="P21" s="9"/>
    </row>
    <row r="22" spans="1:16" ht="15">
      <c r="A22" s="12"/>
      <c r="B22" s="25">
        <v>367</v>
      </c>
      <c r="C22" s="20" t="s">
        <v>174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9162020</v>
      </c>
      <c r="L22" s="46">
        <v>148093</v>
      </c>
      <c r="M22" s="46">
        <v>0</v>
      </c>
      <c r="N22" s="46">
        <f t="shared" si="5"/>
        <v>9310113</v>
      </c>
      <c r="O22" s="47">
        <f t="shared" si="2"/>
        <v>196.18410738368172</v>
      </c>
      <c r="P22" s="9"/>
    </row>
    <row r="23" spans="1:16" ht="15.75">
      <c r="A23" s="29" t="s">
        <v>27</v>
      </c>
      <c r="B23" s="30"/>
      <c r="C23" s="31"/>
      <c r="D23" s="32">
        <f aca="true" t="shared" si="6" ref="D23:M23">SUM(D24:D39)</f>
        <v>6020517</v>
      </c>
      <c r="E23" s="32">
        <f t="shared" si="6"/>
        <v>343501</v>
      </c>
      <c r="F23" s="32">
        <f t="shared" si="6"/>
        <v>0</v>
      </c>
      <c r="G23" s="32">
        <f t="shared" si="6"/>
        <v>101619</v>
      </c>
      <c r="H23" s="32">
        <f t="shared" si="6"/>
        <v>0</v>
      </c>
      <c r="I23" s="32">
        <f t="shared" si="6"/>
        <v>1403186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7868823</v>
      </c>
      <c r="O23" s="45">
        <f t="shared" si="2"/>
        <v>165.81302680377613</v>
      </c>
      <c r="P23" s="10"/>
    </row>
    <row r="24" spans="1:16" ht="15">
      <c r="A24" s="12"/>
      <c r="B24" s="25">
        <v>331.2</v>
      </c>
      <c r="C24" s="20" t="s">
        <v>26</v>
      </c>
      <c r="D24" s="46">
        <v>254908</v>
      </c>
      <c r="E24" s="46">
        <v>129613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384521</v>
      </c>
      <c r="O24" s="47">
        <f t="shared" si="2"/>
        <v>8.102684592043156</v>
      </c>
      <c r="P24" s="9"/>
    </row>
    <row r="25" spans="1:16" ht="15">
      <c r="A25" s="12"/>
      <c r="B25" s="25">
        <v>331.5</v>
      </c>
      <c r="C25" s="20" t="s">
        <v>28</v>
      </c>
      <c r="D25" s="46">
        <v>353230</v>
      </c>
      <c r="E25" s="46">
        <v>10359</v>
      </c>
      <c r="F25" s="46">
        <v>0</v>
      </c>
      <c r="G25" s="46">
        <v>0</v>
      </c>
      <c r="H25" s="46">
        <v>0</v>
      </c>
      <c r="I25" s="46">
        <v>991697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1355286</v>
      </c>
      <c r="O25" s="47">
        <f t="shared" si="2"/>
        <v>28.558791301416047</v>
      </c>
      <c r="P25" s="9"/>
    </row>
    <row r="26" spans="1:16" ht="15">
      <c r="A26" s="12"/>
      <c r="B26" s="25">
        <v>334.1</v>
      </c>
      <c r="C26" s="20" t="s">
        <v>29</v>
      </c>
      <c r="D26" s="46">
        <v>50000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50000</v>
      </c>
      <c r="O26" s="47">
        <f t="shared" si="2"/>
        <v>1.0536075522589345</v>
      </c>
      <c r="P26" s="9"/>
    </row>
    <row r="27" spans="1:16" ht="15">
      <c r="A27" s="12"/>
      <c r="B27" s="25">
        <v>334.2</v>
      </c>
      <c r="C27" s="20" t="s">
        <v>110</v>
      </c>
      <c r="D27" s="46">
        <v>47183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47183</v>
      </c>
      <c r="O27" s="47">
        <f t="shared" si="2"/>
        <v>0.9942473027646662</v>
      </c>
      <c r="P27" s="9"/>
    </row>
    <row r="28" spans="1:16" ht="15">
      <c r="A28" s="12"/>
      <c r="B28" s="25">
        <v>334.49</v>
      </c>
      <c r="C28" s="20" t="s">
        <v>33</v>
      </c>
      <c r="D28" s="46">
        <v>349068</v>
      </c>
      <c r="E28" s="46">
        <v>0</v>
      </c>
      <c r="F28" s="46">
        <v>0</v>
      </c>
      <c r="G28" s="46">
        <v>101619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5">SUM(D28:M28)</f>
        <v>450687</v>
      </c>
      <c r="O28" s="47">
        <f t="shared" si="2"/>
        <v>9.496944538098449</v>
      </c>
      <c r="P28" s="9"/>
    </row>
    <row r="29" spans="1:16" ht="15">
      <c r="A29" s="12"/>
      <c r="B29" s="25">
        <v>335.12</v>
      </c>
      <c r="C29" s="20" t="s">
        <v>146</v>
      </c>
      <c r="D29" s="46">
        <v>1928809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1928809</v>
      </c>
      <c r="O29" s="47">
        <f t="shared" si="2"/>
        <v>40.644154585300065</v>
      </c>
      <c r="P29" s="9"/>
    </row>
    <row r="30" spans="1:16" ht="15">
      <c r="A30" s="12"/>
      <c r="B30" s="25">
        <v>335.14</v>
      </c>
      <c r="C30" s="20" t="s">
        <v>147</v>
      </c>
      <c r="D30" s="46">
        <v>23626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23626</v>
      </c>
      <c r="O30" s="47">
        <f t="shared" si="2"/>
        <v>0.4978506405933918</v>
      </c>
      <c r="P30" s="9"/>
    </row>
    <row r="31" spans="1:16" ht="15">
      <c r="A31" s="12"/>
      <c r="B31" s="25">
        <v>335.15</v>
      </c>
      <c r="C31" s="20" t="s">
        <v>148</v>
      </c>
      <c r="D31" s="46">
        <v>28456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28456</v>
      </c>
      <c r="O31" s="47">
        <f t="shared" si="2"/>
        <v>0.5996291301416049</v>
      </c>
      <c r="P31" s="9"/>
    </row>
    <row r="32" spans="1:16" ht="15">
      <c r="A32" s="12"/>
      <c r="B32" s="25">
        <v>335.18</v>
      </c>
      <c r="C32" s="20" t="s">
        <v>149</v>
      </c>
      <c r="D32" s="46">
        <v>2872583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2872583</v>
      </c>
      <c r="O32" s="47">
        <f t="shared" si="2"/>
        <v>60.53150286581254</v>
      </c>
      <c r="P32" s="9"/>
    </row>
    <row r="33" spans="1:16" ht="15">
      <c r="A33" s="12"/>
      <c r="B33" s="25">
        <v>335.21</v>
      </c>
      <c r="C33" s="20" t="s">
        <v>40</v>
      </c>
      <c r="D33" s="46">
        <v>18600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18600</v>
      </c>
      <c r="O33" s="47">
        <f t="shared" si="2"/>
        <v>0.39194200944032365</v>
      </c>
      <c r="P33" s="9"/>
    </row>
    <row r="34" spans="1:16" ht="15">
      <c r="A34" s="12"/>
      <c r="B34" s="25">
        <v>335.49</v>
      </c>
      <c r="C34" s="20" t="s">
        <v>98</v>
      </c>
      <c r="D34" s="46">
        <v>23320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23320</v>
      </c>
      <c r="O34" s="47">
        <f t="shared" si="2"/>
        <v>0.4914025623735671</v>
      </c>
      <c r="P34" s="9"/>
    </row>
    <row r="35" spans="1:16" ht="15">
      <c r="A35" s="12"/>
      <c r="B35" s="25">
        <v>335.5</v>
      </c>
      <c r="C35" s="20" t="s">
        <v>41</v>
      </c>
      <c r="D35" s="46">
        <v>0</v>
      </c>
      <c r="E35" s="46">
        <v>198400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198400</v>
      </c>
      <c r="O35" s="47">
        <f t="shared" si="2"/>
        <v>4.180714767363453</v>
      </c>
      <c r="P35" s="9"/>
    </row>
    <row r="36" spans="1:16" ht="15">
      <c r="A36" s="12"/>
      <c r="B36" s="25">
        <v>337.3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316099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1">SUM(D36:M36)</f>
        <v>316099</v>
      </c>
      <c r="O36" s="47">
        <f t="shared" si="2"/>
        <v>6.660885873229939</v>
      </c>
      <c r="P36" s="9"/>
    </row>
    <row r="37" spans="1:16" ht="15">
      <c r="A37" s="12"/>
      <c r="B37" s="25">
        <v>337.5</v>
      </c>
      <c r="C37" s="20" t="s">
        <v>45</v>
      </c>
      <c r="D37" s="46">
        <v>0</v>
      </c>
      <c r="E37" s="46">
        <v>5129</v>
      </c>
      <c r="F37" s="46">
        <v>0</v>
      </c>
      <c r="G37" s="46">
        <v>0</v>
      </c>
      <c r="H37" s="46">
        <v>0</v>
      </c>
      <c r="I37" s="46">
        <v>95390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100519</v>
      </c>
      <c r="O37" s="47">
        <f aca="true" t="shared" si="9" ref="O37:O68">(N37/O$75)</f>
        <v>2.118151550910317</v>
      </c>
      <c r="P37" s="9"/>
    </row>
    <row r="38" spans="1:16" ht="15">
      <c r="A38" s="12"/>
      <c r="B38" s="25">
        <v>338</v>
      </c>
      <c r="C38" s="20" t="s">
        <v>46</v>
      </c>
      <c r="D38" s="46">
        <v>18013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18013</v>
      </c>
      <c r="O38" s="47">
        <f t="shared" si="9"/>
        <v>0.3795726567768038</v>
      </c>
      <c r="P38" s="9"/>
    </row>
    <row r="39" spans="1:16" ht="15">
      <c r="A39" s="12"/>
      <c r="B39" s="25">
        <v>339</v>
      </c>
      <c r="C39" s="20" t="s">
        <v>47</v>
      </c>
      <c r="D39" s="46">
        <v>52721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52721</v>
      </c>
      <c r="O39" s="47">
        <f t="shared" si="9"/>
        <v>1.110944875252866</v>
      </c>
      <c r="P39" s="9"/>
    </row>
    <row r="40" spans="1:16" ht="15.75">
      <c r="A40" s="29" t="s">
        <v>52</v>
      </c>
      <c r="B40" s="30"/>
      <c r="C40" s="31"/>
      <c r="D40" s="32">
        <f aca="true" t="shared" si="10" ref="D40:M40">SUM(D41:D54)</f>
        <v>4302509</v>
      </c>
      <c r="E40" s="32">
        <f t="shared" si="10"/>
        <v>0</v>
      </c>
      <c r="F40" s="32">
        <f t="shared" si="10"/>
        <v>133684</v>
      </c>
      <c r="G40" s="32">
        <f t="shared" si="10"/>
        <v>0</v>
      </c>
      <c r="H40" s="32">
        <f t="shared" si="10"/>
        <v>0</v>
      </c>
      <c r="I40" s="32">
        <f t="shared" si="10"/>
        <v>32026945</v>
      </c>
      <c r="J40" s="32">
        <f t="shared" si="10"/>
        <v>14392155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50855293</v>
      </c>
      <c r="O40" s="45">
        <f t="shared" si="9"/>
        <v>1071.6304155428186</v>
      </c>
      <c r="P40" s="10"/>
    </row>
    <row r="41" spans="1:16" ht="15">
      <c r="A41" s="12"/>
      <c r="B41" s="25">
        <v>341.1</v>
      </c>
      <c r="C41" s="20" t="s">
        <v>150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25553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25553</v>
      </c>
      <c r="O41" s="47">
        <f t="shared" si="9"/>
        <v>0.5384566756574511</v>
      </c>
      <c r="P41" s="9"/>
    </row>
    <row r="42" spans="1:16" ht="15">
      <c r="A42" s="12"/>
      <c r="B42" s="25">
        <v>341.2</v>
      </c>
      <c r="C42" s="20" t="s">
        <v>151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14392155</v>
      </c>
      <c r="K42" s="46">
        <v>0</v>
      </c>
      <c r="L42" s="46">
        <v>0</v>
      </c>
      <c r="M42" s="46">
        <v>0</v>
      </c>
      <c r="N42" s="46">
        <f aca="true" t="shared" si="11" ref="N42:N54">SUM(D42:M42)</f>
        <v>14392155</v>
      </c>
      <c r="O42" s="47">
        <f t="shared" si="9"/>
        <v>303.27366402562376</v>
      </c>
      <c r="P42" s="9"/>
    </row>
    <row r="43" spans="1:16" ht="15">
      <c r="A43" s="12"/>
      <c r="B43" s="25">
        <v>341.9</v>
      </c>
      <c r="C43" s="20" t="s">
        <v>153</v>
      </c>
      <c r="D43" s="46">
        <v>3705887</v>
      </c>
      <c r="E43" s="46">
        <v>0</v>
      </c>
      <c r="F43" s="46">
        <v>0</v>
      </c>
      <c r="G43" s="46">
        <v>0</v>
      </c>
      <c r="H43" s="46">
        <v>0</v>
      </c>
      <c r="I43" s="46">
        <v>363883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4069770</v>
      </c>
      <c r="O43" s="47">
        <f t="shared" si="9"/>
        <v>85.75880815913689</v>
      </c>
      <c r="P43" s="9"/>
    </row>
    <row r="44" spans="1:16" ht="15">
      <c r="A44" s="12"/>
      <c r="B44" s="25">
        <v>342.1</v>
      </c>
      <c r="C44" s="20" t="s">
        <v>58</v>
      </c>
      <c r="D44" s="46">
        <v>374731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374731</v>
      </c>
      <c r="O44" s="47">
        <f t="shared" si="9"/>
        <v>7.896388233310856</v>
      </c>
      <c r="P44" s="9"/>
    </row>
    <row r="45" spans="1:16" ht="15">
      <c r="A45" s="12"/>
      <c r="B45" s="25">
        <v>342.2</v>
      </c>
      <c r="C45" s="20" t="s">
        <v>59</v>
      </c>
      <c r="D45" s="46">
        <v>126039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126039</v>
      </c>
      <c r="O45" s="47">
        <f t="shared" si="9"/>
        <v>2.655912845583277</v>
      </c>
      <c r="P45" s="9"/>
    </row>
    <row r="46" spans="1:16" ht="15">
      <c r="A46" s="12"/>
      <c r="B46" s="25">
        <v>343.3</v>
      </c>
      <c r="C46" s="20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9318551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9318551</v>
      </c>
      <c r="O46" s="47">
        <f t="shared" si="9"/>
        <v>196.36191419420095</v>
      </c>
      <c r="P46" s="9"/>
    </row>
    <row r="47" spans="1:16" ht="15">
      <c r="A47" s="12"/>
      <c r="B47" s="25">
        <v>343.4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4677037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4677037</v>
      </c>
      <c r="O47" s="47">
        <f t="shared" si="9"/>
        <v>98.55523010788941</v>
      </c>
      <c r="P47" s="9"/>
    </row>
    <row r="48" spans="1:16" ht="15">
      <c r="A48" s="12"/>
      <c r="B48" s="25">
        <v>343.5</v>
      </c>
      <c r="C48" s="20" t="s">
        <v>99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13430092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13430092</v>
      </c>
      <c r="O48" s="47">
        <f t="shared" si="9"/>
        <v>283.000927174646</v>
      </c>
      <c r="P48" s="9"/>
    </row>
    <row r="49" spans="1:16" ht="15">
      <c r="A49" s="12"/>
      <c r="B49" s="25">
        <v>343.6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43117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43117</v>
      </c>
      <c r="O49" s="47">
        <f t="shared" si="9"/>
        <v>0.9085679366149697</v>
      </c>
      <c r="P49" s="9"/>
    </row>
    <row r="50" spans="1:16" ht="15">
      <c r="A50" s="12"/>
      <c r="B50" s="25">
        <v>343.7</v>
      </c>
      <c r="C50" s="20" t="s">
        <v>123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48538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48538</v>
      </c>
      <c r="O50" s="47">
        <f t="shared" si="9"/>
        <v>1.0228000674308833</v>
      </c>
      <c r="P50" s="9"/>
    </row>
    <row r="51" spans="1:16" ht="15">
      <c r="A51" s="12"/>
      <c r="B51" s="25">
        <v>343.9</v>
      </c>
      <c r="C51" s="20" t="s">
        <v>62</v>
      </c>
      <c r="D51" s="46">
        <v>94898</v>
      </c>
      <c r="E51" s="46">
        <v>0</v>
      </c>
      <c r="F51" s="46">
        <v>0</v>
      </c>
      <c r="G51" s="46">
        <v>0</v>
      </c>
      <c r="H51" s="46">
        <v>0</v>
      </c>
      <c r="I51" s="46">
        <v>2918310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3013208</v>
      </c>
      <c r="O51" s="47">
        <f t="shared" si="9"/>
        <v>63.494774106540795</v>
      </c>
      <c r="P51" s="9"/>
    </row>
    <row r="52" spans="1:16" ht="15">
      <c r="A52" s="12"/>
      <c r="B52" s="25">
        <v>345.9</v>
      </c>
      <c r="C52" s="20" t="s">
        <v>175</v>
      </c>
      <c r="D52" s="46">
        <v>0</v>
      </c>
      <c r="E52" s="46">
        <v>0</v>
      </c>
      <c r="F52" s="46">
        <v>133684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133684</v>
      </c>
      <c r="O52" s="47">
        <f t="shared" si="9"/>
        <v>2.8170094403236683</v>
      </c>
      <c r="P52" s="9"/>
    </row>
    <row r="53" spans="1:16" ht="15">
      <c r="A53" s="12"/>
      <c r="B53" s="25">
        <v>347.4</v>
      </c>
      <c r="C53" s="20" t="s">
        <v>113</v>
      </c>
      <c r="D53" s="46">
        <v>954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954</v>
      </c>
      <c r="O53" s="47">
        <f t="shared" si="9"/>
        <v>0.02010283209710047</v>
      </c>
      <c r="P53" s="9"/>
    </row>
    <row r="54" spans="1:16" ht="15">
      <c r="A54" s="12"/>
      <c r="B54" s="25">
        <v>347.5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1201864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1201864</v>
      </c>
      <c r="O54" s="47">
        <f t="shared" si="9"/>
        <v>25.325859743762642</v>
      </c>
      <c r="P54" s="9"/>
    </row>
    <row r="55" spans="1:16" ht="15.75">
      <c r="A55" s="29" t="s">
        <v>53</v>
      </c>
      <c r="B55" s="30"/>
      <c r="C55" s="31"/>
      <c r="D55" s="32">
        <f aca="true" t="shared" si="12" ref="D55:M55">SUM(D56:D58)</f>
        <v>430799</v>
      </c>
      <c r="E55" s="32">
        <f t="shared" si="12"/>
        <v>65614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aca="true" t="shared" si="13" ref="N55:N60">SUM(D55:M55)</f>
        <v>496413</v>
      </c>
      <c r="O55" s="45">
        <f t="shared" si="9"/>
        <v>10.46048971679029</v>
      </c>
      <c r="P55" s="10"/>
    </row>
    <row r="56" spans="1:16" ht="15">
      <c r="A56" s="13"/>
      <c r="B56" s="39">
        <v>351.1</v>
      </c>
      <c r="C56" s="21" t="s">
        <v>66</v>
      </c>
      <c r="D56" s="46">
        <v>0</v>
      </c>
      <c r="E56" s="46">
        <v>19514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19514</v>
      </c>
      <c r="O56" s="47">
        <f t="shared" si="9"/>
        <v>0.411201955495617</v>
      </c>
      <c r="P56" s="9"/>
    </row>
    <row r="57" spans="1:16" ht="15">
      <c r="A57" s="13"/>
      <c r="B57" s="39">
        <v>354</v>
      </c>
      <c r="C57" s="21" t="s">
        <v>67</v>
      </c>
      <c r="D57" s="46">
        <v>430799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430799</v>
      </c>
      <c r="O57" s="47">
        <f t="shared" si="9"/>
        <v>9.077861598111935</v>
      </c>
      <c r="P57" s="9"/>
    </row>
    <row r="58" spans="1:16" ht="15">
      <c r="A58" s="13"/>
      <c r="B58" s="39">
        <v>359</v>
      </c>
      <c r="C58" s="21" t="s">
        <v>68</v>
      </c>
      <c r="D58" s="46">
        <v>0</v>
      </c>
      <c r="E58" s="46">
        <v>46100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46100</v>
      </c>
      <c r="O58" s="47">
        <f t="shared" si="9"/>
        <v>0.9714261631827377</v>
      </c>
      <c r="P58" s="9"/>
    </row>
    <row r="59" spans="1:16" ht="15.75">
      <c r="A59" s="29" t="s">
        <v>3</v>
      </c>
      <c r="B59" s="30"/>
      <c r="C59" s="31"/>
      <c r="D59" s="32">
        <f aca="true" t="shared" si="14" ref="D59:M59">SUM(D60:D68)</f>
        <v>194782</v>
      </c>
      <c r="E59" s="32">
        <f t="shared" si="14"/>
        <v>234074</v>
      </c>
      <c r="F59" s="32">
        <f t="shared" si="14"/>
        <v>3458</v>
      </c>
      <c r="G59" s="32">
        <f t="shared" si="14"/>
        <v>462</v>
      </c>
      <c r="H59" s="32">
        <f t="shared" si="14"/>
        <v>0</v>
      </c>
      <c r="I59" s="32">
        <f t="shared" si="14"/>
        <v>1204806</v>
      </c>
      <c r="J59" s="32">
        <f t="shared" si="14"/>
        <v>178155</v>
      </c>
      <c r="K59" s="32">
        <f t="shared" si="14"/>
        <v>7554260</v>
      </c>
      <c r="L59" s="32">
        <f t="shared" si="14"/>
        <v>2065359</v>
      </c>
      <c r="M59" s="32">
        <f t="shared" si="14"/>
        <v>0</v>
      </c>
      <c r="N59" s="32">
        <f t="shared" si="13"/>
        <v>11435356</v>
      </c>
      <c r="O59" s="45">
        <f t="shared" si="9"/>
        <v>240.96754888739042</v>
      </c>
      <c r="P59" s="10"/>
    </row>
    <row r="60" spans="1:16" ht="15">
      <c r="A60" s="12"/>
      <c r="B60" s="25">
        <v>361.1</v>
      </c>
      <c r="C60" s="20" t="s">
        <v>69</v>
      </c>
      <c r="D60" s="46">
        <v>79063</v>
      </c>
      <c r="E60" s="46">
        <v>18407</v>
      </c>
      <c r="F60" s="46">
        <v>4820</v>
      </c>
      <c r="G60" s="46">
        <v>0</v>
      </c>
      <c r="H60" s="46">
        <v>0</v>
      </c>
      <c r="I60" s="46">
        <v>420414</v>
      </c>
      <c r="J60" s="46">
        <v>18195</v>
      </c>
      <c r="K60" s="46">
        <v>1958574</v>
      </c>
      <c r="L60" s="46">
        <v>56011</v>
      </c>
      <c r="M60" s="46">
        <v>0</v>
      </c>
      <c r="N60" s="46">
        <f t="shared" si="13"/>
        <v>2555484</v>
      </c>
      <c r="O60" s="47">
        <f t="shared" si="9"/>
        <v>53.84954484153742</v>
      </c>
      <c r="P60" s="9"/>
    </row>
    <row r="61" spans="1:16" ht="15">
      <c r="A61" s="12"/>
      <c r="B61" s="25">
        <v>361.3</v>
      </c>
      <c r="C61" s="20" t="s">
        <v>71</v>
      </c>
      <c r="D61" s="46">
        <v>28646</v>
      </c>
      <c r="E61" s="46">
        <v>-10933</v>
      </c>
      <c r="F61" s="46">
        <v>-1362</v>
      </c>
      <c r="G61" s="46">
        <v>0</v>
      </c>
      <c r="H61" s="46">
        <v>0</v>
      </c>
      <c r="I61" s="46">
        <v>467151</v>
      </c>
      <c r="J61" s="46">
        <v>-10509</v>
      </c>
      <c r="K61" s="46">
        <v>0</v>
      </c>
      <c r="L61" s="46">
        <v>0</v>
      </c>
      <c r="M61" s="46">
        <v>0</v>
      </c>
      <c r="N61" s="46">
        <f aca="true" t="shared" si="15" ref="N61:N68">SUM(D61:M61)</f>
        <v>472993</v>
      </c>
      <c r="O61" s="47">
        <f t="shared" si="9"/>
        <v>9.966979939312205</v>
      </c>
      <c r="P61" s="9"/>
    </row>
    <row r="62" spans="1:16" ht="15">
      <c r="A62" s="12"/>
      <c r="B62" s="25">
        <v>362</v>
      </c>
      <c r="C62" s="20" t="s">
        <v>72</v>
      </c>
      <c r="D62" s="46">
        <v>7063</v>
      </c>
      <c r="E62" s="46">
        <v>0</v>
      </c>
      <c r="F62" s="46">
        <v>0</v>
      </c>
      <c r="G62" s="46">
        <v>0</v>
      </c>
      <c r="H62" s="46">
        <v>0</v>
      </c>
      <c r="I62" s="46">
        <v>29563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36626</v>
      </c>
      <c r="O62" s="47">
        <f t="shared" si="9"/>
        <v>0.7717886041807148</v>
      </c>
      <c r="P62" s="9"/>
    </row>
    <row r="63" spans="1:16" ht="15">
      <c r="A63" s="12"/>
      <c r="B63" s="25">
        <v>364</v>
      </c>
      <c r="C63" s="20" t="s">
        <v>155</v>
      </c>
      <c r="D63" s="46">
        <v>18607</v>
      </c>
      <c r="E63" s="46">
        <v>0</v>
      </c>
      <c r="F63" s="46">
        <v>0</v>
      </c>
      <c r="G63" s="46">
        <v>0</v>
      </c>
      <c r="H63" s="46">
        <v>0</v>
      </c>
      <c r="I63" s="46">
        <v>230966</v>
      </c>
      <c r="J63" s="46">
        <v>640</v>
      </c>
      <c r="K63" s="46">
        <v>0</v>
      </c>
      <c r="L63" s="46">
        <v>0</v>
      </c>
      <c r="M63" s="46">
        <v>0</v>
      </c>
      <c r="N63" s="46">
        <f t="shared" si="15"/>
        <v>250213</v>
      </c>
      <c r="O63" s="47">
        <f t="shared" si="9"/>
        <v>5.272526129467296</v>
      </c>
      <c r="P63" s="9"/>
    </row>
    <row r="64" spans="1:16" ht="15">
      <c r="A64" s="12"/>
      <c r="B64" s="25">
        <v>365</v>
      </c>
      <c r="C64" s="20" t="s">
        <v>165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13816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13816</v>
      </c>
      <c r="O64" s="47">
        <f t="shared" si="9"/>
        <v>0.2911328388401888</v>
      </c>
      <c r="P64" s="9"/>
    </row>
    <row r="65" spans="1:16" ht="15">
      <c r="A65" s="12"/>
      <c r="B65" s="25">
        <v>366</v>
      </c>
      <c r="C65" s="20" t="s">
        <v>75</v>
      </c>
      <c r="D65" s="46">
        <v>49500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49500</v>
      </c>
      <c r="O65" s="47">
        <f t="shared" si="9"/>
        <v>1.0430714767363451</v>
      </c>
      <c r="P65" s="9"/>
    </row>
    <row r="66" spans="1:16" ht="15">
      <c r="A66" s="12"/>
      <c r="B66" s="25">
        <v>368</v>
      </c>
      <c r="C66" s="20" t="s">
        <v>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5540143</v>
      </c>
      <c r="L66" s="46">
        <v>0</v>
      </c>
      <c r="M66" s="46">
        <v>0</v>
      </c>
      <c r="N66" s="46">
        <f t="shared" si="15"/>
        <v>5540143</v>
      </c>
      <c r="O66" s="47">
        <f t="shared" si="9"/>
        <v>116.74273010788941</v>
      </c>
      <c r="P66" s="9"/>
    </row>
    <row r="67" spans="1:16" ht="15">
      <c r="A67" s="12"/>
      <c r="B67" s="25">
        <v>369.3</v>
      </c>
      <c r="C67" s="20" t="s">
        <v>77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168506</v>
      </c>
      <c r="K67" s="46">
        <v>0</v>
      </c>
      <c r="L67" s="46">
        <v>0</v>
      </c>
      <c r="M67" s="46">
        <v>0</v>
      </c>
      <c r="N67" s="46">
        <f t="shared" si="15"/>
        <v>168506</v>
      </c>
      <c r="O67" s="47">
        <f t="shared" si="9"/>
        <v>3.550783884018881</v>
      </c>
      <c r="P67" s="9"/>
    </row>
    <row r="68" spans="1:16" ht="15">
      <c r="A68" s="12"/>
      <c r="B68" s="25">
        <v>369.9</v>
      </c>
      <c r="C68" s="20" t="s">
        <v>78</v>
      </c>
      <c r="D68" s="46">
        <v>11903</v>
      </c>
      <c r="E68" s="46">
        <v>226600</v>
      </c>
      <c r="F68" s="46">
        <v>0</v>
      </c>
      <c r="G68" s="46">
        <v>462</v>
      </c>
      <c r="H68" s="46">
        <v>0</v>
      </c>
      <c r="I68" s="46">
        <v>42896</v>
      </c>
      <c r="J68" s="46">
        <v>1323</v>
      </c>
      <c r="K68" s="46">
        <v>55543</v>
      </c>
      <c r="L68" s="46">
        <v>2009348</v>
      </c>
      <c r="M68" s="46">
        <v>0</v>
      </c>
      <c r="N68" s="46">
        <f t="shared" si="15"/>
        <v>2348075</v>
      </c>
      <c r="O68" s="47">
        <f t="shared" si="9"/>
        <v>49.47899106540795</v>
      </c>
      <c r="P68" s="9"/>
    </row>
    <row r="69" spans="1:16" ht="15.75">
      <c r="A69" s="29" t="s">
        <v>54</v>
      </c>
      <c r="B69" s="30"/>
      <c r="C69" s="31"/>
      <c r="D69" s="32">
        <f aca="true" t="shared" si="16" ref="D69:M69">SUM(D70:D72)</f>
        <v>4115418</v>
      </c>
      <c r="E69" s="32">
        <f t="shared" si="16"/>
        <v>33000</v>
      </c>
      <c r="F69" s="32">
        <f t="shared" si="16"/>
        <v>124081</v>
      </c>
      <c r="G69" s="32">
        <f t="shared" si="16"/>
        <v>224716</v>
      </c>
      <c r="H69" s="32">
        <f t="shared" si="16"/>
        <v>0</v>
      </c>
      <c r="I69" s="32">
        <f t="shared" si="16"/>
        <v>249066</v>
      </c>
      <c r="J69" s="32">
        <f t="shared" si="16"/>
        <v>113766</v>
      </c>
      <c r="K69" s="32">
        <f t="shared" si="16"/>
        <v>0</v>
      </c>
      <c r="L69" s="32">
        <f t="shared" si="16"/>
        <v>0</v>
      </c>
      <c r="M69" s="32">
        <f t="shared" si="16"/>
        <v>0</v>
      </c>
      <c r="N69" s="32">
        <f>SUM(D69:M69)</f>
        <v>4860047</v>
      </c>
      <c r="O69" s="45">
        <f>(N69/O$75)</f>
        <v>102.41164447066757</v>
      </c>
      <c r="P69" s="9"/>
    </row>
    <row r="70" spans="1:16" ht="15">
      <c r="A70" s="12"/>
      <c r="B70" s="25">
        <v>381</v>
      </c>
      <c r="C70" s="20" t="s">
        <v>79</v>
      </c>
      <c r="D70" s="46">
        <v>1722742</v>
      </c>
      <c r="E70" s="46">
        <v>33000</v>
      </c>
      <c r="F70" s="46">
        <v>124081</v>
      </c>
      <c r="G70" s="46">
        <v>224716</v>
      </c>
      <c r="H70" s="46">
        <v>0</v>
      </c>
      <c r="I70" s="46">
        <v>193000</v>
      </c>
      <c r="J70" s="46">
        <v>113766</v>
      </c>
      <c r="K70" s="46">
        <v>0</v>
      </c>
      <c r="L70" s="46">
        <v>0</v>
      </c>
      <c r="M70" s="46">
        <v>0</v>
      </c>
      <c r="N70" s="46">
        <f>SUM(D70:M70)</f>
        <v>2411305</v>
      </c>
      <c r="O70" s="47">
        <f>(N70/O$75)</f>
        <v>50.81138317599461</v>
      </c>
      <c r="P70" s="9"/>
    </row>
    <row r="71" spans="1:16" ht="15">
      <c r="A71" s="12"/>
      <c r="B71" s="25">
        <v>383</v>
      </c>
      <c r="C71" s="20" t="s">
        <v>80</v>
      </c>
      <c r="D71" s="46">
        <v>2364833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2364833</v>
      </c>
      <c r="O71" s="47">
        <f>(N71/O$75)</f>
        <v>49.83211817262306</v>
      </c>
      <c r="P71" s="9"/>
    </row>
    <row r="72" spans="1:16" ht="15.75" thickBot="1">
      <c r="A72" s="12"/>
      <c r="B72" s="25">
        <v>388.1</v>
      </c>
      <c r="C72" s="20" t="s">
        <v>176</v>
      </c>
      <c r="D72" s="46">
        <v>27843</v>
      </c>
      <c r="E72" s="46">
        <v>0</v>
      </c>
      <c r="F72" s="46">
        <v>0</v>
      </c>
      <c r="G72" s="46">
        <v>0</v>
      </c>
      <c r="H72" s="46">
        <v>0</v>
      </c>
      <c r="I72" s="46">
        <v>56066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83909</v>
      </c>
      <c r="O72" s="47">
        <f>(N72/O$75)</f>
        <v>1.7681431220498989</v>
      </c>
      <c r="P72" s="9"/>
    </row>
    <row r="73" spans="1:119" ht="16.5" thickBot="1">
      <c r="A73" s="14" t="s">
        <v>64</v>
      </c>
      <c r="B73" s="23"/>
      <c r="C73" s="22"/>
      <c r="D73" s="15">
        <f aca="true" t="shared" si="17" ref="D73:M73">SUM(D5,D12,D23,D40,D55,D59,D69)</f>
        <v>39726862</v>
      </c>
      <c r="E73" s="15">
        <f t="shared" si="17"/>
        <v>1663988</v>
      </c>
      <c r="F73" s="15">
        <f t="shared" si="17"/>
        <v>933267</v>
      </c>
      <c r="G73" s="15">
        <f t="shared" si="17"/>
        <v>326797</v>
      </c>
      <c r="H73" s="15">
        <f t="shared" si="17"/>
        <v>0</v>
      </c>
      <c r="I73" s="15">
        <f t="shared" si="17"/>
        <v>34884003</v>
      </c>
      <c r="J73" s="15">
        <f t="shared" si="17"/>
        <v>14684076</v>
      </c>
      <c r="K73" s="15">
        <f t="shared" si="17"/>
        <v>16716280</v>
      </c>
      <c r="L73" s="15">
        <f t="shared" si="17"/>
        <v>2213452</v>
      </c>
      <c r="M73" s="15">
        <f t="shared" si="17"/>
        <v>0</v>
      </c>
      <c r="N73" s="15">
        <f>SUM(D73:M73)</f>
        <v>111148725</v>
      </c>
      <c r="O73" s="38">
        <f>(N73/O$75)</f>
        <v>2342.142721679029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177</v>
      </c>
      <c r="M75" s="48"/>
      <c r="N75" s="48"/>
      <c r="O75" s="43">
        <v>47456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106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18218529</v>
      </c>
      <c r="E5" s="27">
        <f t="shared" si="0"/>
        <v>0</v>
      </c>
      <c r="F5" s="27">
        <f t="shared" si="0"/>
        <v>718508</v>
      </c>
      <c r="G5" s="27">
        <f t="shared" si="0"/>
        <v>793838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681740</v>
      </c>
      <c r="L5" s="27">
        <f t="shared" si="0"/>
        <v>0</v>
      </c>
      <c r="M5" s="27">
        <f t="shared" si="0"/>
        <v>0</v>
      </c>
      <c r="N5" s="28">
        <f>SUM(D5:M5)</f>
        <v>20412615</v>
      </c>
      <c r="O5" s="33">
        <f aca="true" t="shared" si="1" ref="O5:O36">(N5/O$72)</f>
        <v>439.8038265141232</v>
      </c>
      <c r="P5" s="6"/>
    </row>
    <row r="6" spans="1:16" ht="15">
      <c r="A6" s="12"/>
      <c r="B6" s="25">
        <v>311</v>
      </c>
      <c r="C6" s="20" t="s">
        <v>2</v>
      </c>
      <c r="D6" s="46">
        <v>11487418</v>
      </c>
      <c r="E6" s="46">
        <v>0</v>
      </c>
      <c r="F6" s="46">
        <v>718508</v>
      </c>
      <c r="G6" s="46">
        <v>793838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12999764</v>
      </c>
      <c r="O6" s="47">
        <f t="shared" si="1"/>
        <v>280.08885441578866</v>
      </c>
      <c r="P6" s="9"/>
    </row>
    <row r="7" spans="1:16" ht="15">
      <c r="A7" s="12"/>
      <c r="B7" s="25">
        <v>312.41</v>
      </c>
      <c r="C7" s="20" t="s">
        <v>108</v>
      </c>
      <c r="D7" s="46">
        <v>1185532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1185532</v>
      </c>
      <c r="O7" s="47">
        <f t="shared" si="1"/>
        <v>25.543102148105056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331460</v>
      </c>
      <c r="L8" s="46">
        <v>0</v>
      </c>
      <c r="M8" s="46">
        <v>0</v>
      </c>
      <c r="N8" s="46">
        <f>SUM(D8:M8)</f>
        <v>331460</v>
      </c>
      <c r="O8" s="47">
        <f t="shared" si="1"/>
        <v>7.141533622045547</v>
      </c>
      <c r="P8" s="9"/>
    </row>
    <row r="9" spans="1:16" ht="15">
      <c r="A9" s="12"/>
      <c r="B9" s="25">
        <v>312.52</v>
      </c>
      <c r="C9" s="20" t="s">
        <v>141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350280</v>
      </c>
      <c r="L9" s="46">
        <v>0</v>
      </c>
      <c r="M9" s="46">
        <v>0</v>
      </c>
      <c r="N9" s="46">
        <f>SUM(D9:M9)</f>
        <v>350280</v>
      </c>
      <c r="O9" s="47">
        <f t="shared" si="1"/>
        <v>7.547023463253829</v>
      </c>
      <c r="P9" s="9"/>
    </row>
    <row r="10" spans="1:16" ht="15">
      <c r="A10" s="12"/>
      <c r="B10" s="25">
        <v>314.1</v>
      </c>
      <c r="C10" s="20" t="s">
        <v>11</v>
      </c>
      <c r="D10" s="46">
        <v>3482721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3482721</v>
      </c>
      <c r="O10" s="47">
        <f t="shared" si="1"/>
        <v>75.03761877060306</v>
      </c>
      <c r="P10" s="9"/>
    </row>
    <row r="11" spans="1:16" ht="15">
      <c r="A11" s="12"/>
      <c r="B11" s="25">
        <v>314.3</v>
      </c>
      <c r="C11" s="20" t="s">
        <v>12</v>
      </c>
      <c r="D11" s="46">
        <v>712811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712811</v>
      </c>
      <c r="O11" s="47">
        <f t="shared" si="1"/>
        <v>15.358003145670395</v>
      </c>
      <c r="P11" s="9"/>
    </row>
    <row r="12" spans="1:16" ht="15">
      <c r="A12" s="12"/>
      <c r="B12" s="25">
        <v>314.4</v>
      </c>
      <c r="C12" s="20" t="s">
        <v>13</v>
      </c>
      <c r="D12" s="46">
        <v>213812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213812</v>
      </c>
      <c r="O12" s="47">
        <f t="shared" si="1"/>
        <v>4.60672656367828</v>
      </c>
      <c r="P12" s="9"/>
    </row>
    <row r="13" spans="1:16" ht="15">
      <c r="A13" s="12"/>
      <c r="B13" s="25">
        <v>315</v>
      </c>
      <c r="C13" s="20" t="s">
        <v>143</v>
      </c>
      <c r="D13" s="46">
        <v>1136235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1136235</v>
      </c>
      <c r="O13" s="47">
        <f t="shared" si="1"/>
        <v>24.480964384978346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SUM(D15:D23)</f>
        <v>4944258</v>
      </c>
      <c r="E14" s="32">
        <f t="shared" si="3"/>
        <v>173667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5117925</v>
      </c>
      <c r="O14" s="45">
        <f t="shared" si="1"/>
        <v>110.26921336694461</v>
      </c>
      <c r="P14" s="10"/>
    </row>
    <row r="15" spans="1:16" ht="15">
      <c r="A15" s="12"/>
      <c r="B15" s="25">
        <v>322</v>
      </c>
      <c r="C15" s="20" t="s">
        <v>0</v>
      </c>
      <c r="D15" s="46">
        <v>1504964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1504964</v>
      </c>
      <c r="O15" s="47">
        <f t="shared" si="1"/>
        <v>32.4254842393295</v>
      </c>
      <c r="P15" s="9"/>
    </row>
    <row r="16" spans="1:16" ht="15">
      <c r="A16" s="12"/>
      <c r="B16" s="25">
        <v>323.1</v>
      </c>
      <c r="C16" s="20" t="s">
        <v>17</v>
      </c>
      <c r="D16" s="46">
        <v>2604822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2604822</v>
      </c>
      <c r="O16" s="47">
        <f t="shared" si="1"/>
        <v>56.12268114536875</v>
      </c>
      <c r="P16" s="9"/>
    </row>
    <row r="17" spans="1:16" ht="15">
      <c r="A17" s="12"/>
      <c r="B17" s="25">
        <v>323.4</v>
      </c>
      <c r="C17" s="20" t="s">
        <v>18</v>
      </c>
      <c r="D17" s="46">
        <v>120554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120554</v>
      </c>
      <c r="O17" s="47">
        <f t="shared" si="1"/>
        <v>2.5974188266218516</v>
      </c>
      <c r="P17" s="9"/>
    </row>
    <row r="18" spans="1:16" ht="15">
      <c r="A18" s="12"/>
      <c r="B18" s="25">
        <v>323.7</v>
      </c>
      <c r="C18" s="20" t="s">
        <v>19</v>
      </c>
      <c r="D18" s="46">
        <v>472118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472118</v>
      </c>
      <c r="O18" s="47">
        <f t="shared" si="1"/>
        <v>10.1721069527934</v>
      </c>
      <c r="P18" s="9"/>
    </row>
    <row r="19" spans="1:16" ht="15">
      <c r="A19" s="12"/>
      <c r="B19" s="25">
        <v>323.9</v>
      </c>
      <c r="C19" s="20" t="s">
        <v>20</v>
      </c>
      <c r="D19" s="46">
        <v>42416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42416</v>
      </c>
      <c r="O19" s="47">
        <f t="shared" si="1"/>
        <v>0.9138818865404089</v>
      </c>
      <c r="P19" s="9"/>
    </row>
    <row r="20" spans="1:16" ht="15">
      <c r="A20" s="12"/>
      <c r="B20" s="25">
        <v>324.12</v>
      </c>
      <c r="C20" s="20" t="s">
        <v>144</v>
      </c>
      <c r="D20" s="46">
        <v>0</v>
      </c>
      <c r="E20" s="46">
        <v>132981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132981</v>
      </c>
      <c r="O20" s="47">
        <f t="shared" si="1"/>
        <v>2.8651670868075754</v>
      </c>
      <c r="P20" s="9"/>
    </row>
    <row r="21" spans="1:16" ht="15">
      <c r="A21" s="12"/>
      <c r="B21" s="25">
        <v>324.32</v>
      </c>
      <c r="C21" s="20" t="s">
        <v>158</v>
      </c>
      <c r="D21" s="46">
        <v>0</v>
      </c>
      <c r="E21" s="46">
        <v>37870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37870</v>
      </c>
      <c r="O21" s="47">
        <f t="shared" si="1"/>
        <v>0.8159351905716071</v>
      </c>
      <c r="P21" s="9"/>
    </row>
    <row r="22" spans="1:16" ht="15">
      <c r="A22" s="12"/>
      <c r="B22" s="25">
        <v>324.72</v>
      </c>
      <c r="C22" s="20" t="s">
        <v>159</v>
      </c>
      <c r="D22" s="46">
        <v>0</v>
      </c>
      <c r="E22" s="46">
        <v>2816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2816</v>
      </c>
      <c r="O22" s="47">
        <f t="shared" si="1"/>
        <v>0.06067265636782798</v>
      </c>
      <c r="P22" s="9"/>
    </row>
    <row r="23" spans="1:16" ht="15">
      <c r="A23" s="12"/>
      <c r="B23" s="25">
        <v>329</v>
      </c>
      <c r="C23" s="20" t="s">
        <v>109</v>
      </c>
      <c r="D23" s="46">
        <v>199384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28">SUM(D23:M23)</f>
        <v>199384</v>
      </c>
      <c r="O23" s="47">
        <f t="shared" si="1"/>
        <v>4.295865382543684</v>
      </c>
      <c r="P23" s="9"/>
    </row>
    <row r="24" spans="1:16" ht="15.75">
      <c r="A24" s="29" t="s">
        <v>27</v>
      </c>
      <c r="B24" s="30"/>
      <c r="C24" s="31"/>
      <c r="D24" s="32">
        <f aca="true" t="shared" si="6" ref="D24:M24">SUM(D25:D39)</f>
        <v>4924838</v>
      </c>
      <c r="E24" s="32">
        <f t="shared" si="6"/>
        <v>662654</v>
      </c>
      <c r="F24" s="32">
        <f t="shared" si="6"/>
        <v>0</v>
      </c>
      <c r="G24" s="32">
        <f t="shared" si="6"/>
        <v>478989</v>
      </c>
      <c r="H24" s="32">
        <f t="shared" si="6"/>
        <v>0</v>
      </c>
      <c r="I24" s="32">
        <f t="shared" si="6"/>
        <v>1069410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7135891</v>
      </c>
      <c r="O24" s="45">
        <f t="shared" si="1"/>
        <v>153.7476784521578</v>
      </c>
      <c r="P24" s="10"/>
    </row>
    <row r="25" spans="1:16" ht="15">
      <c r="A25" s="12"/>
      <c r="B25" s="25">
        <v>331.2</v>
      </c>
      <c r="C25" s="20" t="s">
        <v>26</v>
      </c>
      <c r="D25" s="46">
        <v>32829</v>
      </c>
      <c r="E25" s="46">
        <v>315656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348485</v>
      </c>
      <c r="O25" s="47">
        <f t="shared" si="1"/>
        <v>7.508348953956865</v>
      </c>
      <c r="P25" s="9"/>
    </row>
    <row r="26" spans="1:16" ht="15">
      <c r="A26" s="12"/>
      <c r="B26" s="25">
        <v>331.39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4446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4446</v>
      </c>
      <c r="O26" s="47">
        <f t="shared" si="1"/>
        <v>0.09579212720573978</v>
      </c>
      <c r="P26" s="9"/>
    </row>
    <row r="27" spans="1:16" ht="15">
      <c r="A27" s="12"/>
      <c r="B27" s="25">
        <v>331.5</v>
      </c>
      <c r="C27" s="20" t="s">
        <v>28</v>
      </c>
      <c r="D27" s="46">
        <v>0</v>
      </c>
      <c r="E27" s="46">
        <v>0</v>
      </c>
      <c r="F27" s="46">
        <v>0</v>
      </c>
      <c r="G27" s="46">
        <v>478989</v>
      </c>
      <c r="H27" s="46">
        <v>0</v>
      </c>
      <c r="I27" s="46">
        <v>360679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839668</v>
      </c>
      <c r="O27" s="47">
        <f t="shared" si="1"/>
        <v>18.091224441428047</v>
      </c>
      <c r="P27" s="9"/>
    </row>
    <row r="28" spans="1:16" ht="15">
      <c r="A28" s="12"/>
      <c r="B28" s="25">
        <v>334.2</v>
      </c>
      <c r="C28" s="20" t="s">
        <v>110</v>
      </c>
      <c r="D28" s="46">
        <v>47170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47170</v>
      </c>
      <c r="O28" s="47">
        <f t="shared" si="1"/>
        <v>1.0163100855363798</v>
      </c>
      <c r="P28" s="9"/>
    </row>
    <row r="29" spans="1:16" ht="15">
      <c r="A29" s="12"/>
      <c r="B29" s="25">
        <v>334.49</v>
      </c>
      <c r="C29" s="20" t="s">
        <v>33</v>
      </c>
      <c r="D29" s="46">
        <v>308200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5">SUM(D29:M29)</f>
        <v>308200</v>
      </c>
      <c r="O29" s="47">
        <f t="shared" si="1"/>
        <v>6.64038092775731</v>
      </c>
      <c r="P29" s="9"/>
    </row>
    <row r="30" spans="1:16" ht="15">
      <c r="A30" s="12"/>
      <c r="B30" s="25">
        <v>335.12</v>
      </c>
      <c r="C30" s="20" t="s">
        <v>146</v>
      </c>
      <c r="D30" s="46">
        <v>1849901</v>
      </c>
      <c r="E30" s="46">
        <v>289773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2139674</v>
      </c>
      <c r="O30" s="47">
        <f t="shared" si="1"/>
        <v>46.10074763536078</v>
      </c>
      <c r="P30" s="9"/>
    </row>
    <row r="31" spans="1:16" ht="15">
      <c r="A31" s="12"/>
      <c r="B31" s="25">
        <v>335.14</v>
      </c>
      <c r="C31" s="20" t="s">
        <v>147</v>
      </c>
      <c r="D31" s="46">
        <v>23042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23042</v>
      </c>
      <c r="O31" s="47">
        <f t="shared" si="1"/>
        <v>0.49645573438476287</v>
      </c>
      <c r="P31" s="9"/>
    </row>
    <row r="32" spans="1:16" ht="15">
      <c r="A32" s="12"/>
      <c r="B32" s="25">
        <v>335.15</v>
      </c>
      <c r="C32" s="20" t="s">
        <v>148</v>
      </c>
      <c r="D32" s="46">
        <v>24840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24840</v>
      </c>
      <c r="O32" s="47">
        <f t="shared" si="1"/>
        <v>0.535194880744619</v>
      </c>
      <c r="P32" s="9"/>
    </row>
    <row r="33" spans="1:16" ht="15">
      <c r="A33" s="12"/>
      <c r="B33" s="25">
        <v>335.18</v>
      </c>
      <c r="C33" s="20" t="s">
        <v>149</v>
      </c>
      <c r="D33" s="46">
        <v>2460549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2460549</v>
      </c>
      <c r="O33" s="47">
        <f t="shared" si="1"/>
        <v>53.01422015383621</v>
      </c>
      <c r="P33" s="9"/>
    </row>
    <row r="34" spans="1:16" ht="15">
      <c r="A34" s="12"/>
      <c r="B34" s="25">
        <v>335.21</v>
      </c>
      <c r="C34" s="20" t="s">
        <v>40</v>
      </c>
      <c r="D34" s="46">
        <v>18720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18720</v>
      </c>
      <c r="O34" s="47">
        <f t="shared" si="1"/>
        <v>0.4033352724452201</v>
      </c>
      <c r="P34" s="9"/>
    </row>
    <row r="35" spans="1:16" ht="15">
      <c r="A35" s="12"/>
      <c r="B35" s="25">
        <v>335.49</v>
      </c>
      <c r="C35" s="20" t="s">
        <v>98</v>
      </c>
      <c r="D35" s="46">
        <v>37315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37315</v>
      </c>
      <c r="O35" s="47">
        <f t="shared" si="1"/>
        <v>0.8039773339366126</v>
      </c>
      <c r="P35" s="9"/>
    </row>
    <row r="36" spans="1:16" ht="15">
      <c r="A36" s="12"/>
      <c r="B36" s="25">
        <v>337.1</v>
      </c>
      <c r="C36" s="20" t="s">
        <v>122</v>
      </c>
      <c r="D36" s="46">
        <v>0</v>
      </c>
      <c r="E36" s="46">
        <v>57225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1">SUM(D36:M36)</f>
        <v>57225</v>
      </c>
      <c r="O36" s="47">
        <f t="shared" si="1"/>
        <v>1.2329519746622712</v>
      </c>
      <c r="P36" s="9"/>
    </row>
    <row r="37" spans="1:16" ht="15">
      <c r="A37" s="12"/>
      <c r="B37" s="25">
        <v>337.3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704285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704285</v>
      </c>
      <c r="O37" s="47">
        <f aca="true" t="shared" si="9" ref="O37:O68">(N37/O$72)</f>
        <v>15.174304612931723</v>
      </c>
      <c r="P37" s="9"/>
    </row>
    <row r="38" spans="1:16" ht="15">
      <c r="A38" s="12"/>
      <c r="B38" s="25">
        <v>338</v>
      </c>
      <c r="C38" s="20" t="s">
        <v>46</v>
      </c>
      <c r="D38" s="46">
        <v>16674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16674</v>
      </c>
      <c r="O38" s="47">
        <f t="shared" si="9"/>
        <v>0.3592527955529701</v>
      </c>
      <c r="P38" s="9"/>
    </row>
    <row r="39" spans="1:16" ht="15">
      <c r="A39" s="12"/>
      <c r="B39" s="25">
        <v>339</v>
      </c>
      <c r="C39" s="20" t="s">
        <v>47</v>
      </c>
      <c r="D39" s="46">
        <v>105598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105598</v>
      </c>
      <c r="O39" s="47">
        <f t="shared" si="9"/>
        <v>2.275181522418288</v>
      </c>
      <c r="P39" s="9"/>
    </row>
    <row r="40" spans="1:16" ht="15.75">
      <c r="A40" s="29" t="s">
        <v>52</v>
      </c>
      <c r="B40" s="30"/>
      <c r="C40" s="31"/>
      <c r="D40" s="32">
        <f aca="true" t="shared" si="10" ref="D40:M40">SUM(D41:D51)</f>
        <v>4446752</v>
      </c>
      <c r="E40" s="32">
        <f t="shared" si="10"/>
        <v>5632</v>
      </c>
      <c r="F40" s="32">
        <f t="shared" si="10"/>
        <v>0</v>
      </c>
      <c r="G40" s="32">
        <f t="shared" si="10"/>
        <v>35</v>
      </c>
      <c r="H40" s="32">
        <f t="shared" si="10"/>
        <v>0</v>
      </c>
      <c r="I40" s="32">
        <f t="shared" si="10"/>
        <v>30181436</v>
      </c>
      <c r="J40" s="32">
        <f t="shared" si="10"/>
        <v>13330139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47963994</v>
      </c>
      <c r="O40" s="45">
        <f t="shared" si="9"/>
        <v>1033.417232240967</v>
      </c>
      <c r="P40" s="10"/>
    </row>
    <row r="41" spans="1:16" ht="15">
      <c r="A41" s="12"/>
      <c r="B41" s="25">
        <v>341.1</v>
      </c>
      <c r="C41" s="20" t="s">
        <v>150</v>
      </c>
      <c r="D41" s="46">
        <v>299102</v>
      </c>
      <c r="E41" s="46">
        <v>0</v>
      </c>
      <c r="F41" s="46">
        <v>0</v>
      </c>
      <c r="G41" s="46">
        <v>35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299137</v>
      </c>
      <c r="O41" s="47">
        <f t="shared" si="9"/>
        <v>6.4451123607609935</v>
      </c>
      <c r="P41" s="9"/>
    </row>
    <row r="42" spans="1:16" ht="15">
      <c r="A42" s="12"/>
      <c r="B42" s="25">
        <v>341.2</v>
      </c>
      <c r="C42" s="20" t="s">
        <v>151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13330139</v>
      </c>
      <c r="K42" s="46">
        <v>0</v>
      </c>
      <c r="L42" s="46">
        <v>0</v>
      </c>
      <c r="M42" s="46">
        <v>0</v>
      </c>
      <c r="N42" s="46">
        <f aca="true" t="shared" si="11" ref="N42:N51">SUM(D42:M42)</f>
        <v>13330139</v>
      </c>
      <c r="O42" s="47">
        <f t="shared" si="9"/>
        <v>287.207010966755</v>
      </c>
      <c r="P42" s="9"/>
    </row>
    <row r="43" spans="1:16" ht="15">
      <c r="A43" s="12"/>
      <c r="B43" s="25">
        <v>341.3</v>
      </c>
      <c r="C43" s="20" t="s">
        <v>152</v>
      </c>
      <c r="D43" s="46">
        <v>3680462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3680462</v>
      </c>
      <c r="O43" s="47">
        <f t="shared" si="9"/>
        <v>79.29808458836963</v>
      </c>
      <c r="P43" s="9"/>
    </row>
    <row r="44" spans="1:16" ht="15">
      <c r="A44" s="12"/>
      <c r="B44" s="25">
        <v>342.1</v>
      </c>
      <c r="C44" s="20" t="s">
        <v>58</v>
      </c>
      <c r="D44" s="46">
        <v>245206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245206</v>
      </c>
      <c r="O44" s="47">
        <f t="shared" si="9"/>
        <v>5.283131881153987</v>
      </c>
      <c r="P44" s="9"/>
    </row>
    <row r="45" spans="1:16" ht="15">
      <c r="A45" s="12"/>
      <c r="B45" s="25">
        <v>342.2</v>
      </c>
      <c r="C45" s="20" t="s">
        <v>59</v>
      </c>
      <c r="D45" s="46">
        <v>126450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126450</v>
      </c>
      <c r="O45" s="47">
        <f t="shared" si="9"/>
        <v>2.7244522008919914</v>
      </c>
      <c r="P45" s="9"/>
    </row>
    <row r="46" spans="1:16" ht="15">
      <c r="A46" s="12"/>
      <c r="B46" s="25">
        <v>342.9</v>
      </c>
      <c r="C46" s="20" t="s">
        <v>171</v>
      </c>
      <c r="D46" s="46">
        <v>5632</v>
      </c>
      <c r="E46" s="46">
        <v>5632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11264</v>
      </c>
      <c r="O46" s="47">
        <f t="shared" si="9"/>
        <v>0.24269062547131193</v>
      </c>
      <c r="P46" s="9"/>
    </row>
    <row r="47" spans="1:16" ht="15">
      <c r="A47" s="12"/>
      <c r="B47" s="25">
        <v>343.3</v>
      </c>
      <c r="C47" s="20" t="s">
        <v>111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22022657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22022657</v>
      </c>
      <c r="O47" s="47">
        <f t="shared" si="9"/>
        <v>474.4932885183031</v>
      </c>
      <c r="P47" s="9"/>
    </row>
    <row r="48" spans="1:16" ht="15">
      <c r="A48" s="12"/>
      <c r="B48" s="25">
        <v>343.4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4472488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4472488</v>
      </c>
      <c r="O48" s="47">
        <f t="shared" si="9"/>
        <v>96.36282937969965</v>
      </c>
      <c r="P48" s="9"/>
    </row>
    <row r="49" spans="1:16" ht="15">
      <c r="A49" s="12"/>
      <c r="B49" s="25">
        <v>343.9</v>
      </c>
      <c r="C49" s="20" t="s">
        <v>62</v>
      </c>
      <c r="D49" s="46">
        <v>88500</v>
      </c>
      <c r="E49" s="46">
        <v>0</v>
      </c>
      <c r="F49" s="46">
        <v>0</v>
      </c>
      <c r="G49" s="46">
        <v>0</v>
      </c>
      <c r="H49" s="46">
        <v>0</v>
      </c>
      <c r="I49" s="46">
        <v>2528604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2617104</v>
      </c>
      <c r="O49" s="47">
        <f t="shared" si="9"/>
        <v>56.38730528084804</v>
      </c>
      <c r="P49" s="9"/>
    </row>
    <row r="50" spans="1:16" ht="15">
      <c r="A50" s="12"/>
      <c r="B50" s="25">
        <v>347.5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1157687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1157687</v>
      </c>
      <c r="O50" s="47">
        <f t="shared" si="9"/>
        <v>24.943162476030423</v>
      </c>
      <c r="P50" s="9"/>
    </row>
    <row r="51" spans="1:16" ht="15">
      <c r="A51" s="12"/>
      <c r="B51" s="25">
        <v>349</v>
      </c>
      <c r="C51" s="20" t="s">
        <v>126</v>
      </c>
      <c r="D51" s="46">
        <v>1400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1400</v>
      </c>
      <c r="O51" s="47">
        <f t="shared" si="9"/>
        <v>0.030163962682869024</v>
      </c>
      <c r="P51" s="9"/>
    </row>
    <row r="52" spans="1:16" ht="15.75">
      <c r="A52" s="29" t="s">
        <v>53</v>
      </c>
      <c r="B52" s="30"/>
      <c r="C52" s="31"/>
      <c r="D52" s="32">
        <f aca="true" t="shared" si="12" ref="D52:M52">SUM(D53:D55)</f>
        <v>282275</v>
      </c>
      <c r="E52" s="32">
        <f t="shared" si="12"/>
        <v>96849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aca="true" t="shared" si="13" ref="N52:N57">SUM(D52:M52)</f>
        <v>379124</v>
      </c>
      <c r="O52" s="45">
        <f t="shared" si="9"/>
        <v>8.168487277271455</v>
      </c>
      <c r="P52" s="10"/>
    </row>
    <row r="53" spans="1:16" ht="15">
      <c r="A53" s="13"/>
      <c r="B53" s="39">
        <v>351.1</v>
      </c>
      <c r="C53" s="21" t="s">
        <v>66</v>
      </c>
      <c r="D53" s="46">
        <v>0</v>
      </c>
      <c r="E53" s="46">
        <v>73576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73576</v>
      </c>
      <c r="O53" s="47">
        <f t="shared" si="9"/>
        <v>1.585245513110551</v>
      </c>
      <c r="P53" s="9"/>
    </row>
    <row r="54" spans="1:16" ht="15">
      <c r="A54" s="13"/>
      <c r="B54" s="39">
        <v>354</v>
      </c>
      <c r="C54" s="21" t="s">
        <v>67</v>
      </c>
      <c r="D54" s="46">
        <v>860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860</v>
      </c>
      <c r="O54" s="47">
        <f t="shared" si="9"/>
        <v>0.01852929136233383</v>
      </c>
      <c r="P54" s="9"/>
    </row>
    <row r="55" spans="1:16" ht="15">
      <c r="A55" s="13"/>
      <c r="B55" s="39">
        <v>359</v>
      </c>
      <c r="C55" s="21" t="s">
        <v>68</v>
      </c>
      <c r="D55" s="46">
        <v>281415</v>
      </c>
      <c r="E55" s="46">
        <v>23273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304688</v>
      </c>
      <c r="O55" s="47">
        <f t="shared" si="9"/>
        <v>6.564712472798569</v>
      </c>
      <c r="P55" s="9"/>
    </row>
    <row r="56" spans="1:16" ht="15.75">
      <c r="A56" s="29" t="s">
        <v>3</v>
      </c>
      <c r="B56" s="30"/>
      <c r="C56" s="31"/>
      <c r="D56" s="32">
        <f aca="true" t="shared" si="14" ref="D56:M56">SUM(D57:D65)</f>
        <v>424658</v>
      </c>
      <c r="E56" s="32">
        <f t="shared" si="14"/>
        <v>48762</v>
      </c>
      <c r="F56" s="32">
        <f t="shared" si="14"/>
        <v>5108</v>
      </c>
      <c r="G56" s="32">
        <f t="shared" si="14"/>
        <v>6379</v>
      </c>
      <c r="H56" s="32">
        <f t="shared" si="14"/>
        <v>0</v>
      </c>
      <c r="I56" s="32">
        <f t="shared" si="14"/>
        <v>990718</v>
      </c>
      <c r="J56" s="32">
        <f t="shared" si="14"/>
        <v>342085</v>
      </c>
      <c r="K56" s="32">
        <f t="shared" si="14"/>
        <v>20125539</v>
      </c>
      <c r="L56" s="32">
        <f t="shared" si="14"/>
        <v>2365229</v>
      </c>
      <c r="M56" s="32">
        <f t="shared" si="14"/>
        <v>0</v>
      </c>
      <c r="N56" s="32">
        <f t="shared" si="13"/>
        <v>24308478</v>
      </c>
      <c r="O56" s="45">
        <f t="shared" si="9"/>
        <v>523.7428737638162</v>
      </c>
      <c r="P56" s="10"/>
    </row>
    <row r="57" spans="1:16" ht="15">
      <c r="A57" s="12"/>
      <c r="B57" s="25">
        <v>361.1</v>
      </c>
      <c r="C57" s="20" t="s">
        <v>69</v>
      </c>
      <c r="D57" s="46">
        <v>80254</v>
      </c>
      <c r="E57" s="46">
        <v>2848</v>
      </c>
      <c r="F57" s="46">
        <v>5770</v>
      </c>
      <c r="G57" s="46">
        <v>9864</v>
      </c>
      <c r="H57" s="46">
        <v>0</v>
      </c>
      <c r="I57" s="46">
        <v>646178</v>
      </c>
      <c r="J57" s="46">
        <v>8901</v>
      </c>
      <c r="K57" s="46">
        <v>2241703</v>
      </c>
      <c r="L57" s="46">
        <v>48303</v>
      </c>
      <c r="M57" s="46">
        <v>0</v>
      </c>
      <c r="N57" s="46">
        <f t="shared" si="13"/>
        <v>3043821</v>
      </c>
      <c r="O57" s="47">
        <f t="shared" si="9"/>
        <v>65.58121646952362</v>
      </c>
      <c r="P57" s="9"/>
    </row>
    <row r="58" spans="1:16" ht="15">
      <c r="A58" s="12"/>
      <c r="B58" s="25">
        <v>361.3</v>
      </c>
      <c r="C58" s="20" t="s">
        <v>71</v>
      </c>
      <c r="D58" s="46">
        <v>18819</v>
      </c>
      <c r="E58" s="46">
        <v>-2255</v>
      </c>
      <c r="F58" s="46">
        <v>-662</v>
      </c>
      <c r="G58" s="46">
        <v>-3512</v>
      </c>
      <c r="H58" s="46">
        <v>0</v>
      </c>
      <c r="I58" s="46">
        <v>0</v>
      </c>
      <c r="J58" s="46">
        <v>-5203</v>
      </c>
      <c r="K58" s="46">
        <v>0</v>
      </c>
      <c r="L58" s="46">
        <v>0</v>
      </c>
      <c r="M58" s="46">
        <v>0</v>
      </c>
      <c r="N58" s="46">
        <f aca="true" t="shared" si="15" ref="N58:N65">SUM(D58:M58)</f>
        <v>7187</v>
      </c>
      <c r="O58" s="47">
        <f t="shared" si="9"/>
        <v>0.15484885700127118</v>
      </c>
      <c r="P58" s="9"/>
    </row>
    <row r="59" spans="1:16" ht="15">
      <c r="A59" s="12"/>
      <c r="B59" s="25">
        <v>361.4</v>
      </c>
      <c r="C59" s="20" t="s">
        <v>154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12788590</v>
      </c>
      <c r="L59" s="46">
        <v>215579</v>
      </c>
      <c r="M59" s="46">
        <v>0</v>
      </c>
      <c r="N59" s="46">
        <f t="shared" si="15"/>
        <v>13004169</v>
      </c>
      <c r="O59" s="47">
        <f t="shared" si="9"/>
        <v>280.1837631698016</v>
      </c>
      <c r="P59" s="9"/>
    </row>
    <row r="60" spans="1:16" ht="15">
      <c r="A60" s="12"/>
      <c r="B60" s="25">
        <v>362</v>
      </c>
      <c r="C60" s="20" t="s">
        <v>72</v>
      </c>
      <c r="D60" s="46">
        <v>20316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20316</v>
      </c>
      <c r="O60" s="47">
        <f t="shared" si="9"/>
        <v>0.4377221899036908</v>
      </c>
      <c r="P60" s="9"/>
    </row>
    <row r="61" spans="1:16" ht="15">
      <c r="A61" s="12"/>
      <c r="B61" s="25">
        <v>364</v>
      </c>
      <c r="C61" s="20" t="s">
        <v>155</v>
      </c>
      <c r="D61" s="46">
        <v>14522</v>
      </c>
      <c r="E61" s="46">
        <v>956</v>
      </c>
      <c r="F61" s="46">
        <v>0</v>
      </c>
      <c r="G61" s="46">
        <v>0</v>
      </c>
      <c r="H61" s="46">
        <v>0</v>
      </c>
      <c r="I61" s="46">
        <v>94500</v>
      </c>
      <c r="J61" s="46">
        <v>42</v>
      </c>
      <c r="K61" s="46">
        <v>0</v>
      </c>
      <c r="L61" s="46">
        <v>0</v>
      </c>
      <c r="M61" s="46">
        <v>0</v>
      </c>
      <c r="N61" s="46">
        <f t="shared" si="15"/>
        <v>110020</v>
      </c>
      <c r="O61" s="47">
        <f t="shared" si="9"/>
        <v>2.370456553120893</v>
      </c>
      <c r="P61" s="9"/>
    </row>
    <row r="62" spans="1:16" ht="15">
      <c r="A62" s="12"/>
      <c r="B62" s="25">
        <v>366</v>
      </c>
      <c r="C62" s="20" t="s">
        <v>75</v>
      </c>
      <c r="D62" s="46">
        <v>65682</v>
      </c>
      <c r="E62" s="46">
        <v>38259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103941</v>
      </c>
      <c r="O62" s="47">
        <f t="shared" si="9"/>
        <v>2.2394803180143494</v>
      </c>
      <c r="P62" s="9"/>
    </row>
    <row r="63" spans="1:16" ht="15">
      <c r="A63" s="12"/>
      <c r="B63" s="25">
        <v>368</v>
      </c>
      <c r="C63" s="20" t="s">
        <v>76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4805128</v>
      </c>
      <c r="L63" s="46">
        <v>0</v>
      </c>
      <c r="M63" s="46">
        <v>0</v>
      </c>
      <c r="N63" s="46">
        <f t="shared" si="15"/>
        <v>4805128</v>
      </c>
      <c r="O63" s="47">
        <f t="shared" si="9"/>
        <v>103.52978691314934</v>
      </c>
      <c r="P63" s="9"/>
    </row>
    <row r="64" spans="1:16" ht="15">
      <c r="A64" s="12"/>
      <c r="B64" s="25">
        <v>369.3</v>
      </c>
      <c r="C64" s="20" t="s">
        <v>77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326708</v>
      </c>
      <c r="K64" s="46">
        <v>0</v>
      </c>
      <c r="L64" s="46">
        <v>0</v>
      </c>
      <c r="M64" s="46">
        <v>0</v>
      </c>
      <c r="N64" s="46">
        <f t="shared" si="15"/>
        <v>326708</v>
      </c>
      <c r="O64" s="47">
        <f t="shared" si="9"/>
        <v>7.039148514424838</v>
      </c>
      <c r="P64" s="9"/>
    </row>
    <row r="65" spans="1:16" ht="15">
      <c r="A65" s="12"/>
      <c r="B65" s="25">
        <v>369.9</v>
      </c>
      <c r="C65" s="20" t="s">
        <v>78</v>
      </c>
      <c r="D65" s="46">
        <v>225065</v>
      </c>
      <c r="E65" s="46">
        <v>8954</v>
      </c>
      <c r="F65" s="46">
        <v>0</v>
      </c>
      <c r="G65" s="46">
        <v>27</v>
      </c>
      <c r="H65" s="46">
        <v>0</v>
      </c>
      <c r="I65" s="46">
        <v>250040</v>
      </c>
      <c r="J65" s="46">
        <v>11637</v>
      </c>
      <c r="K65" s="46">
        <v>290118</v>
      </c>
      <c r="L65" s="46">
        <v>2101347</v>
      </c>
      <c r="M65" s="46">
        <v>0</v>
      </c>
      <c r="N65" s="46">
        <f t="shared" si="15"/>
        <v>2887188</v>
      </c>
      <c r="O65" s="47">
        <f t="shared" si="9"/>
        <v>62.20645077887661</v>
      </c>
      <c r="P65" s="9"/>
    </row>
    <row r="66" spans="1:16" ht="15.75">
      <c r="A66" s="29" t="s">
        <v>54</v>
      </c>
      <c r="B66" s="30"/>
      <c r="C66" s="31"/>
      <c r="D66" s="32">
        <f aca="true" t="shared" si="16" ref="D66:M66">SUM(D67:D69)</f>
        <v>2133706</v>
      </c>
      <c r="E66" s="32">
        <f t="shared" si="16"/>
        <v>0</v>
      </c>
      <c r="F66" s="32">
        <f t="shared" si="16"/>
        <v>124225</v>
      </c>
      <c r="G66" s="32">
        <f t="shared" si="16"/>
        <v>8886100</v>
      </c>
      <c r="H66" s="32">
        <f t="shared" si="16"/>
        <v>0</v>
      </c>
      <c r="I66" s="32">
        <f t="shared" si="16"/>
        <v>173716</v>
      </c>
      <c r="J66" s="32">
        <f t="shared" si="16"/>
        <v>556796</v>
      </c>
      <c r="K66" s="32">
        <f t="shared" si="16"/>
        <v>0</v>
      </c>
      <c r="L66" s="32">
        <f t="shared" si="16"/>
        <v>0</v>
      </c>
      <c r="M66" s="32">
        <f t="shared" si="16"/>
        <v>0</v>
      </c>
      <c r="N66" s="32">
        <f>SUM(D66:M66)</f>
        <v>11874543</v>
      </c>
      <c r="O66" s="45">
        <f t="shared" si="9"/>
        <v>255.845194234374</v>
      </c>
      <c r="P66" s="9"/>
    </row>
    <row r="67" spans="1:16" ht="15">
      <c r="A67" s="12"/>
      <c r="B67" s="25">
        <v>381</v>
      </c>
      <c r="C67" s="20" t="s">
        <v>79</v>
      </c>
      <c r="D67" s="46">
        <v>1284706</v>
      </c>
      <c r="E67" s="46">
        <v>0</v>
      </c>
      <c r="F67" s="46">
        <v>124225</v>
      </c>
      <c r="G67" s="46">
        <v>2351100</v>
      </c>
      <c r="H67" s="46">
        <v>0</v>
      </c>
      <c r="I67" s="46">
        <v>173716</v>
      </c>
      <c r="J67" s="46">
        <v>556796</v>
      </c>
      <c r="K67" s="46">
        <v>0</v>
      </c>
      <c r="L67" s="46">
        <v>0</v>
      </c>
      <c r="M67" s="46">
        <v>0</v>
      </c>
      <c r="N67" s="46">
        <f>SUM(D67:M67)</f>
        <v>4490543</v>
      </c>
      <c r="O67" s="47">
        <f t="shared" si="9"/>
        <v>96.75183676987051</v>
      </c>
      <c r="P67" s="9"/>
    </row>
    <row r="68" spans="1:16" ht="15">
      <c r="A68" s="12"/>
      <c r="B68" s="25">
        <v>383</v>
      </c>
      <c r="C68" s="20" t="s">
        <v>80</v>
      </c>
      <c r="D68" s="46">
        <v>849000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849000</v>
      </c>
      <c r="O68" s="47">
        <f t="shared" si="9"/>
        <v>18.292288798397</v>
      </c>
      <c r="P68" s="9"/>
    </row>
    <row r="69" spans="1:16" ht="15.75" thickBot="1">
      <c r="A69" s="12"/>
      <c r="B69" s="25">
        <v>384</v>
      </c>
      <c r="C69" s="20" t="s">
        <v>81</v>
      </c>
      <c r="D69" s="46">
        <v>0</v>
      </c>
      <c r="E69" s="46">
        <v>0</v>
      </c>
      <c r="F69" s="46">
        <v>0</v>
      </c>
      <c r="G69" s="46">
        <v>6535000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6535000</v>
      </c>
      <c r="O69" s="47">
        <f>(N69/O$72)</f>
        <v>140.8010686661065</v>
      </c>
      <c r="P69" s="9"/>
    </row>
    <row r="70" spans="1:119" ht="16.5" thickBot="1">
      <c r="A70" s="14" t="s">
        <v>64</v>
      </c>
      <c r="B70" s="23"/>
      <c r="C70" s="22"/>
      <c r="D70" s="15">
        <f aca="true" t="shared" si="17" ref="D70:M70">SUM(D5,D14,D24,D40,D52,D56,D66)</f>
        <v>35375016</v>
      </c>
      <c r="E70" s="15">
        <f t="shared" si="17"/>
        <v>987564</v>
      </c>
      <c r="F70" s="15">
        <f t="shared" si="17"/>
        <v>847841</v>
      </c>
      <c r="G70" s="15">
        <f t="shared" si="17"/>
        <v>10165341</v>
      </c>
      <c r="H70" s="15">
        <f t="shared" si="17"/>
        <v>0</v>
      </c>
      <c r="I70" s="15">
        <f t="shared" si="17"/>
        <v>32415280</v>
      </c>
      <c r="J70" s="15">
        <f t="shared" si="17"/>
        <v>14229020</v>
      </c>
      <c r="K70" s="15">
        <f t="shared" si="17"/>
        <v>20807279</v>
      </c>
      <c r="L70" s="15">
        <f t="shared" si="17"/>
        <v>2365229</v>
      </c>
      <c r="M70" s="15">
        <f t="shared" si="17"/>
        <v>0</v>
      </c>
      <c r="N70" s="15">
        <f>SUM(D70:M70)</f>
        <v>117192570</v>
      </c>
      <c r="O70" s="38">
        <f>(N70/O$72)</f>
        <v>2524.994505849654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172</v>
      </c>
      <c r="M72" s="48"/>
      <c r="N72" s="48"/>
      <c r="O72" s="43">
        <v>46413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106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17595155</v>
      </c>
      <c r="E5" s="27">
        <f t="shared" si="0"/>
        <v>766683</v>
      </c>
      <c r="F5" s="27">
        <f t="shared" si="0"/>
        <v>712303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731350</v>
      </c>
      <c r="L5" s="27">
        <f t="shared" si="0"/>
        <v>0</v>
      </c>
      <c r="M5" s="27">
        <f t="shared" si="0"/>
        <v>0</v>
      </c>
      <c r="N5" s="28">
        <f>SUM(D5:M5)</f>
        <v>19805491</v>
      </c>
      <c r="O5" s="33">
        <f aca="true" t="shared" si="1" ref="O5:O36">(N5/O$70)</f>
        <v>430.34833340576245</v>
      </c>
      <c r="P5" s="6"/>
    </row>
    <row r="6" spans="1:16" ht="15">
      <c r="A6" s="12"/>
      <c r="B6" s="25">
        <v>311</v>
      </c>
      <c r="C6" s="20" t="s">
        <v>2</v>
      </c>
      <c r="D6" s="46">
        <v>11023161</v>
      </c>
      <c r="E6" s="46">
        <v>766683</v>
      </c>
      <c r="F6" s="46">
        <v>712303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12502147</v>
      </c>
      <c r="O6" s="47">
        <f t="shared" si="1"/>
        <v>271.65588196949284</v>
      </c>
      <c r="P6" s="9"/>
    </row>
    <row r="7" spans="1:16" ht="15">
      <c r="A7" s="12"/>
      <c r="B7" s="25">
        <v>312.41</v>
      </c>
      <c r="C7" s="20" t="s">
        <v>108</v>
      </c>
      <c r="D7" s="46">
        <v>1072899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1072899</v>
      </c>
      <c r="O7" s="47">
        <f t="shared" si="1"/>
        <v>23.312741732215027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360361</v>
      </c>
      <c r="L8" s="46">
        <v>0</v>
      </c>
      <c r="M8" s="46">
        <v>0</v>
      </c>
      <c r="N8" s="46">
        <f>SUM(D8:M8)</f>
        <v>360361</v>
      </c>
      <c r="O8" s="47">
        <f t="shared" si="1"/>
        <v>7.830189909173874</v>
      </c>
      <c r="P8" s="9"/>
    </row>
    <row r="9" spans="1:16" ht="15">
      <c r="A9" s="12"/>
      <c r="B9" s="25">
        <v>312.52</v>
      </c>
      <c r="C9" s="20" t="s">
        <v>141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370989</v>
      </c>
      <c r="L9" s="46">
        <v>0</v>
      </c>
      <c r="M9" s="46">
        <v>0</v>
      </c>
      <c r="N9" s="46">
        <f>SUM(D9:M9)</f>
        <v>370989</v>
      </c>
      <c r="O9" s="47">
        <f t="shared" si="1"/>
        <v>8.061122941202035</v>
      </c>
      <c r="P9" s="9"/>
    </row>
    <row r="10" spans="1:16" ht="15">
      <c r="A10" s="12"/>
      <c r="B10" s="25">
        <v>314.1</v>
      </c>
      <c r="C10" s="20" t="s">
        <v>11</v>
      </c>
      <c r="D10" s="46">
        <v>3287551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3287551</v>
      </c>
      <c r="O10" s="47">
        <f t="shared" si="1"/>
        <v>71.43433575246621</v>
      </c>
      <c r="P10" s="9"/>
    </row>
    <row r="11" spans="1:16" ht="15">
      <c r="A11" s="12"/>
      <c r="B11" s="25">
        <v>314.3</v>
      </c>
      <c r="C11" s="20" t="s">
        <v>12</v>
      </c>
      <c r="D11" s="46">
        <v>689329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689329</v>
      </c>
      <c r="O11" s="47">
        <f t="shared" si="1"/>
        <v>14.978249532832123</v>
      </c>
      <c r="P11" s="9"/>
    </row>
    <row r="12" spans="1:16" ht="15">
      <c r="A12" s="12"/>
      <c r="B12" s="25">
        <v>314.4</v>
      </c>
      <c r="C12" s="20" t="s">
        <v>13</v>
      </c>
      <c r="D12" s="46">
        <v>192542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192542</v>
      </c>
      <c r="O12" s="47">
        <f t="shared" si="1"/>
        <v>4.183694754682543</v>
      </c>
      <c r="P12" s="9"/>
    </row>
    <row r="13" spans="1:16" ht="15">
      <c r="A13" s="12"/>
      <c r="B13" s="25">
        <v>315</v>
      </c>
      <c r="C13" s="20" t="s">
        <v>143</v>
      </c>
      <c r="D13" s="46">
        <v>1329673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1329673</v>
      </c>
      <c r="O13" s="47">
        <f t="shared" si="1"/>
        <v>28.892116813697797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SUM(D15:D23)</f>
        <v>4422070</v>
      </c>
      <c r="E14" s="32">
        <f t="shared" si="3"/>
        <v>80835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7700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4510605</v>
      </c>
      <c r="O14" s="45">
        <f t="shared" si="1"/>
        <v>98.00975620355482</v>
      </c>
      <c r="P14" s="10"/>
    </row>
    <row r="15" spans="1:16" ht="15">
      <c r="A15" s="12"/>
      <c r="B15" s="25">
        <v>322</v>
      </c>
      <c r="C15" s="20" t="s">
        <v>0</v>
      </c>
      <c r="D15" s="46">
        <v>1167689</v>
      </c>
      <c r="E15" s="46">
        <v>0</v>
      </c>
      <c r="F15" s="46">
        <v>0</v>
      </c>
      <c r="G15" s="46">
        <v>0</v>
      </c>
      <c r="H15" s="46">
        <v>0</v>
      </c>
      <c r="I15" s="46">
        <v>7700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1175389</v>
      </c>
      <c r="O15" s="47">
        <f t="shared" si="1"/>
        <v>25.539720133849027</v>
      </c>
      <c r="P15" s="9"/>
    </row>
    <row r="16" spans="1:16" ht="15">
      <c r="A16" s="12"/>
      <c r="B16" s="25">
        <v>323.1</v>
      </c>
      <c r="C16" s="20" t="s">
        <v>17</v>
      </c>
      <c r="D16" s="46">
        <v>2559321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2559321</v>
      </c>
      <c r="O16" s="47">
        <f t="shared" si="1"/>
        <v>55.61081656599018</v>
      </c>
      <c r="P16" s="9"/>
    </row>
    <row r="17" spans="1:16" ht="15">
      <c r="A17" s="12"/>
      <c r="B17" s="25">
        <v>323.4</v>
      </c>
      <c r="C17" s="20" t="s">
        <v>18</v>
      </c>
      <c r="D17" s="46">
        <v>136603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136603</v>
      </c>
      <c r="O17" s="47">
        <f t="shared" si="1"/>
        <v>2.9682108556777194</v>
      </c>
      <c r="P17" s="9"/>
    </row>
    <row r="18" spans="1:16" ht="15">
      <c r="A18" s="12"/>
      <c r="B18" s="25">
        <v>323.7</v>
      </c>
      <c r="C18" s="20" t="s">
        <v>19</v>
      </c>
      <c r="D18" s="46">
        <v>420660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420660</v>
      </c>
      <c r="O18" s="47">
        <f t="shared" si="1"/>
        <v>9.140411107731085</v>
      </c>
      <c r="P18" s="9"/>
    </row>
    <row r="19" spans="1:16" ht="15">
      <c r="A19" s="12"/>
      <c r="B19" s="25">
        <v>323.9</v>
      </c>
      <c r="C19" s="20" t="s">
        <v>20</v>
      </c>
      <c r="D19" s="46">
        <v>24449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24449</v>
      </c>
      <c r="O19" s="47">
        <f t="shared" si="1"/>
        <v>0.5312459258615445</v>
      </c>
      <c r="P19" s="9"/>
    </row>
    <row r="20" spans="1:16" ht="15">
      <c r="A20" s="12"/>
      <c r="B20" s="25">
        <v>324.12</v>
      </c>
      <c r="C20" s="20" t="s">
        <v>144</v>
      </c>
      <c r="D20" s="46">
        <v>0</v>
      </c>
      <c r="E20" s="46">
        <v>60104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60104</v>
      </c>
      <c r="O20" s="47">
        <f t="shared" si="1"/>
        <v>1.3059840945634698</v>
      </c>
      <c r="P20" s="9"/>
    </row>
    <row r="21" spans="1:16" ht="15">
      <c r="A21" s="12"/>
      <c r="B21" s="25">
        <v>324.32</v>
      </c>
      <c r="C21" s="20" t="s">
        <v>158</v>
      </c>
      <c r="D21" s="46">
        <v>0</v>
      </c>
      <c r="E21" s="46">
        <v>17385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17385</v>
      </c>
      <c r="O21" s="47">
        <f t="shared" si="1"/>
        <v>0.37775411759593236</v>
      </c>
      <c r="P21" s="9"/>
    </row>
    <row r="22" spans="1:16" ht="15">
      <c r="A22" s="12"/>
      <c r="B22" s="25">
        <v>324.72</v>
      </c>
      <c r="C22" s="20" t="s">
        <v>159</v>
      </c>
      <c r="D22" s="46">
        <v>0</v>
      </c>
      <c r="E22" s="46">
        <v>3346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3346</v>
      </c>
      <c r="O22" s="47">
        <f t="shared" si="1"/>
        <v>0.07270435878492895</v>
      </c>
      <c r="P22" s="9"/>
    </row>
    <row r="23" spans="1:16" ht="15">
      <c r="A23" s="12"/>
      <c r="B23" s="25">
        <v>329</v>
      </c>
      <c r="C23" s="20" t="s">
        <v>109</v>
      </c>
      <c r="D23" s="46">
        <v>113348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29">SUM(D23:M23)</f>
        <v>113348</v>
      </c>
      <c r="O23" s="47">
        <f t="shared" si="1"/>
        <v>2.462909043500934</v>
      </c>
      <c r="P23" s="9"/>
    </row>
    <row r="24" spans="1:16" ht="15.75">
      <c r="A24" s="29" t="s">
        <v>27</v>
      </c>
      <c r="B24" s="30"/>
      <c r="C24" s="31"/>
      <c r="D24" s="32">
        <f aca="true" t="shared" si="6" ref="D24:M24">SUM(D25:D40)</f>
        <v>4721921</v>
      </c>
      <c r="E24" s="32">
        <f t="shared" si="6"/>
        <v>567223</v>
      </c>
      <c r="F24" s="32">
        <f t="shared" si="6"/>
        <v>0</v>
      </c>
      <c r="G24" s="32">
        <f t="shared" si="6"/>
        <v>2732602</v>
      </c>
      <c r="H24" s="32">
        <f t="shared" si="6"/>
        <v>0</v>
      </c>
      <c r="I24" s="32">
        <f t="shared" si="6"/>
        <v>1916249</v>
      </c>
      <c r="J24" s="32">
        <f t="shared" si="6"/>
        <v>50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9938045</v>
      </c>
      <c r="O24" s="45">
        <f t="shared" si="1"/>
        <v>215.9411803050715</v>
      </c>
      <c r="P24" s="10"/>
    </row>
    <row r="25" spans="1:16" ht="15">
      <c r="A25" s="12"/>
      <c r="B25" s="25">
        <v>331.2</v>
      </c>
      <c r="C25" s="20" t="s">
        <v>26</v>
      </c>
      <c r="D25" s="46">
        <v>25557</v>
      </c>
      <c r="E25" s="46">
        <v>255591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281148</v>
      </c>
      <c r="O25" s="47">
        <f t="shared" si="1"/>
        <v>6.108991351962105</v>
      </c>
      <c r="P25" s="9"/>
    </row>
    <row r="26" spans="1:16" ht="15">
      <c r="A26" s="12"/>
      <c r="B26" s="25">
        <v>331.39</v>
      </c>
      <c r="C26" s="20" t="s">
        <v>31</v>
      </c>
      <c r="D26" s="46">
        <v>0</v>
      </c>
      <c r="E26" s="46">
        <v>0</v>
      </c>
      <c r="F26" s="46">
        <v>0</v>
      </c>
      <c r="G26" s="46">
        <v>89848</v>
      </c>
      <c r="H26" s="46">
        <v>0</v>
      </c>
      <c r="I26" s="46">
        <v>3821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93669</v>
      </c>
      <c r="O26" s="47">
        <f t="shared" si="1"/>
        <v>2.035309199947851</v>
      </c>
      <c r="P26" s="9"/>
    </row>
    <row r="27" spans="1:16" ht="15">
      <c r="A27" s="12"/>
      <c r="B27" s="25">
        <v>331.5</v>
      </c>
      <c r="C27" s="20" t="s">
        <v>28</v>
      </c>
      <c r="D27" s="46">
        <v>0</v>
      </c>
      <c r="E27" s="46">
        <v>0</v>
      </c>
      <c r="F27" s="46">
        <v>0</v>
      </c>
      <c r="G27" s="46">
        <v>2642754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2642754</v>
      </c>
      <c r="O27" s="47">
        <f t="shared" si="1"/>
        <v>57.423710399374215</v>
      </c>
      <c r="P27" s="9"/>
    </row>
    <row r="28" spans="1:16" ht="15">
      <c r="A28" s="12"/>
      <c r="B28" s="25">
        <v>334.2</v>
      </c>
      <c r="C28" s="20" t="s">
        <v>110</v>
      </c>
      <c r="D28" s="46">
        <v>48979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48979</v>
      </c>
      <c r="O28" s="47">
        <f t="shared" si="1"/>
        <v>1.0642518795358742</v>
      </c>
      <c r="P28" s="9"/>
    </row>
    <row r="29" spans="1:16" ht="15">
      <c r="A29" s="12"/>
      <c r="B29" s="25">
        <v>334.31</v>
      </c>
      <c r="C29" s="20" t="s">
        <v>120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318718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318718</v>
      </c>
      <c r="O29" s="47">
        <f t="shared" si="1"/>
        <v>6.925340054756421</v>
      </c>
      <c r="P29" s="9"/>
    </row>
    <row r="30" spans="1:16" ht="15">
      <c r="A30" s="12"/>
      <c r="B30" s="25">
        <v>334.5</v>
      </c>
      <c r="C30" s="20" t="s">
        <v>34</v>
      </c>
      <c r="D30" s="46">
        <v>347314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6">SUM(D30:M30)</f>
        <v>347314</v>
      </c>
      <c r="O30" s="47">
        <f t="shared" si="1"/>
        <v>7.546695058884882</v>
      </c>
      <c r="P30" s="9"/>
    </row>
    <row r="31" spans="1:16" ht="15">
      <c r="A31" s="12"/>
      <c r="B31" s="25">
        <v>335.12</v>
      </c>
      <c r="C31" s="20" t="s">
        <v>146</v>
      </c>
      <c r="D31" s="46">
        <v>1978067</v>
      </c>
      <c r="E31" s="46">
        <v>215842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2193909</v>
      </c>
      <c r="O31" s="47">
        <f t="shared" si="1"/>
        <v>47.67087479900917</v>
      </c>
      <c r="P31" s="9"/>
    </row>
    <row r="32" spans="1:16" ht="15">
      <c r="A32" s="12"/>
      <c r="B32" s="25">
        <v>335.14</v>
      </c>
      <c r="C32" s="20" t="s">
        <v>147</v>
      </c>
      <c r="D32" s="46">
        <v>22018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22018</v>
      </c>
      <c r="O32" s="47">
        <f t="shared" si="1"/>
        <v>0.4784233627395593</v>
      </c>
      <c r="P32" s="9"/>
    </row>
    <row r="33" spans="1:16" ht="15">
      <c r="A33" s="12"/>
      <c r="B33" s="25">
        <v>335.15</v>
      </c>
      <c r="C33" s="20" t="s">
        <v>148</v>
      </c>
      <c r="D33" s="46">
        <v>25569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25569</v>
      </c>
      <c r="O33" s="47">
        <f t="shared" si="1"/>
        <v>0.5555821129025249</v>
      </c>
      <c r="P33" s="9"/>
    </row>
    <row r="34" spans="1:16" ht="15">
      <c r="A34" s="12"/>
      <c r="B34" s="25">
        <v>335.18</v>
      </c>
      <c r="C34" s="20" t="s">
        <v>149</v>
      </c>
      <c r="D34" s="46">
        <v>2185730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2185730</v>
      </c>
      <c r="O34" s="47">
        <f t="shared" si="1"/>
        <v>47.49315544739473</v>
      </c>
      <c r="P34" s="9"/>
    </row>
    <row r="35" spans="1:16" ht="15">
      <c r="A35" s="12"/>
      <c r="B35" s="25">
        <v>335.21</v>
      </c>
      <c r="C35" s="20" t="s">
        <v>40</v>
      </c>
      <c r="D35" s="46">
        <v>9590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9590</v>
      </c>
      <c r="O35" s="47">
        <f t="shared" si="1"/>
        <v>0.2083786015383947</v>
      </c>
      <c r="P35" s="9"/>
    </row>
    <row r="36" spans="1:16" ht="15">
      <c r="A36" s="12"/>
      <c r="B36" s="25">
        <v>335.49</v>
      </c>
      <c r="C36" s="20" t="s">
        <v>98</v>
      </c>
      <c r="D36" s="46">
        <v>4571</v>
      </c>
      <c r="E36" s="46">
        <v>0</v>
      </c>
      <c r="F36" s="46">
        <v>0</v>
      </c>
      <c r="G36" s="46">
        <v>0</v>
      </c>
      <c r="H36" s="46">
        <v>0</v>
      </c>
      <c r="I36" s="46">
        <v>4852</v>
      </c>
      <c r="J36" s="46">
        <v>50</v>
      </c>
      <c r="K36" s="46">
        <v>0</v>
      </c>
      <c r="L36" s="46">
        <v>0</v>
      </c>
      <c r="M36" s="46">
        <v>0</v>
      </c>
      <c r="N36" s="46">
        <f t="shared" si="7"/>
        <v>9473</v>
      </c>
      <c r="O36" s="47">
        <f t="shared" si="1"/>
        <v>0.2058363391421494</v>
      </c>
      <c r="P36" s="9"/>
    </row>
    <row r="37" spans="1:16" ht="15">
      <c r="A37" s="12"/>
      <c r="B37" s="25">
        <v>337.1</v>
      </c>
      <c r="C37" s="20" t="s">
        <v>122</v>
      </c>
      <c r="D37" s="46">
        <v>0</v>
      </c>
      <c r="E37" s="46">
        <v>95790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2">SUM(D37:M37)</f>
        <v>95790</v>
      </c>
      <c r="O37" s="47">
        <f aca="true" t="shared" si="9" ref="O37:O68">(N37/O$70)</f>
        <v>2.0813958541567077</v>
      </c>
      <c r="P37" s="9"/>
    </row>
    <row r="38" spans="1:16" ht="15">
      <c r="A38" s="12"/>
      <c r="B38" s="25">
        <v>337.3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1588858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1588858</v>
      </c>
      <c r="O38" s="47">
        <f t="shared" si="9"/>
        <v>34.523879883533965</v>
      </c>
      <c r="P38" s="9"/>
    </row>
    <row r="39" spans="1:16" ht="15">
      <c r="A39" s="12"/>
      <c r="B39" s="25">
        <v>338</v>
      </c>
      <c r="C39" s="20" t="s">
        <v>46</v>
      </c>
      <c r="D39" s="46">
        <v>22235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22235</v>
      </c>
      <c r="O39" s="47">
        <f t="shared" si="9"/>
        <v>0.4831384989787493</v>
      </c>
      <c r="P39" s="9"/>
    </row>
    <row r="40" spans="1:16" ht="15">
      <c r="A40" s="12"/>
      <c r="B40" s="25">
        <v>339</v>
      </c>
      <c r="C40" s="20" t="s">
        <v>47</v>
      </c>
      <c r="D40" s="46">
        <v>52291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52291</v>
      </c>
      <c r="O40" s="47">
        <f t="shared" si="9"/>
        <v>1.136217461214202</v>
      </c>
      <c r="P40" s="9"/>
    </row>
    <row r="41" spans="1:16" ht="15.75">
      <c r="A41" s="29" t="s">
        <v>52</v>
      </c>
      <c r="B41" s="30"/>
      <c r="C41" s="31"/>
      <c r="D41" s="32">
        <f aca="true" t="shared" si="10" ref="D41:M41">SUM(D42:D51)</f>
        <v>4336323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29031740</v>
      </c>
      <c r="J41" s="32">
        <f t="shared" si="10"/>
        <v>11767837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45135900</v>
      </c>
      <c r="O41" s="45">
        <f t="shared" si="9"/>
        <v>980.7461648776672</v>
      </c>
      <c r="P41" s="10"/>
    </row>
    <row r="42" spans="1:16" ht="15">
      <c r="A42" s="12"/>
      <c r="B42" s="25">
        <v>341.1</v>
      </c>
      <c r="C42" s="20" t="s">
        <v>150</v>
      </c>
      <c r="D42" s="46">
        <v>406955</v>
      </c>
      <c r="E42" s="46">
        <v>0</v>
      </c>
      <c r="F42" s="46">
        <v>0</v>
      </c>
      <c r="G42" s="46">
        <v>0</v>
      </c>
      <c r="H42" s="46">
        <v>0</v>
      </c>
      <c r="I42" s="46">
        <v>35380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442335</v>
      </c>
      <c r="O42" s="47">
        <f t="shared" si="9"/>
        <v>9.611381513189345</v>
      </c>
      <c r="P42" s="9"/>
    </row>
    <row r="43" spans="1:16" ht="15">
      <c r="A43" s="12"/>
      <c r="B43" s="25">
        <v>341.2</v>
      </c>
      <c r="C43" s="20" t="s">
        <v>151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11767837</v>
      </c>
      <c r="K43" s="46">
        <v>0</v>
      </c>
      <c r="L43" s="46">
        <v>0</v>
      </c>
      <c r="M43" s="46">
        <v>0</v>
      </c>
      <c r="N43" s="46">
        <f aca="true" t="shared" si="11" ref="N43:N51">SUM(D43:M43)</f>
        <v>11767837</v>
      </c>
      <c r="O43" s="47">
        <f t="shared" si="9"/>
        <v>255.70025205336577</v>
      </c>
      <c r="P43" s="9"/>
    </row>
    <row r="44" spans="1:16" ht="15">
      <c r="A44" s="12"/>
      <c r="B44" s="25">
        <v>341.3</v>
      </c>
      <c r="C44" s="20" t="s">
        <v>152</v>
      </c>
      <c r="D44" s="46">
        <v>3346808</v>
      </c>
      <c r="E44" s="46">
        <v>0</v>
      </c>
      <c r="F44" s="46">
        <v>0</v>
      </c>
      <c r="G44" s="46">
        <v>0</v>
      </c>
      <c r="H44" s="46">
        <v>0</v>
      </c>
      <c r="I44" s="46">
        <v>102489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3449297</v>
      </c>
      <c r="O44" s="47">
        <f t="shared" si="9"/>
        <v>74.9488722784755</v>
      </c>
      <c r="P44" s="9"/>
    </row>
    <row r="45" spans="1:16" ht="15">
      <c r="A45" s="12"/>
      <c r="B45" s="25">
        <v>342.1</v>
      </c>
      <c r="C45" s="20" t="s">
        <v>58</v>
      </c>
      <c r="D45" s="46">
        <v>388397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388397</v>
      </c>
      <c r="O45" s="47">
        <f t="shared" si="9"/>
        <v>8.439376819781844</v>
      </c>
      <c r="P45" s="9"/>
    </row>
    <row r="46" spans="1:16" ht="15">
      <c r="A46" s="12"/>
      <c r="B46" s="25">
        <v>342.2</v>
      </c>
      <c r="C46" s="20" t="s">
        <v>59</v>
      </c>
      <c r="D46" s="46">
        <v>114991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114991</v>
      </c>
      <c r="O46" s="47">
        <f t="shared" si="9"/>
        <v>2.4986093607405153</v>
      </c>
      <c r="P46" s="9"/>
    </row>
    <row r="47" spans="1:16" ht="15">
      <c r="A47" s="12"/>
      <c r="B47" s="25">
        <v>343.3</v>
      </c>
      <c r="C47" s="20" t="s">
        <v>111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8955128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8955128</v>
      </c>
      <c r="O47" s="47">
        <f t="shared" si="9"/>
        <v>194.58363391421494</v>
      </c>
      <c r="P47" s="9"/>
    </row>
    <row r="48" spans="1:16" ht="15">
      <c r="A48" s="12"/>
      <c r="B48" s="25">
        <v>343.4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16381173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16381173</v>
      </c>
      <c r="O48" s="47">
        <f t="shared" si="9"/>
        <v>355.9422232845161</v>
      </c>
      <c r="P48" s="9"/>
    </row>
    <row r="49" spans="1:16" ht="15">
      <c r="A49" s="12"/>
      <c r="B49" s="25">
        <v>343.6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84100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84100</v>
      </c>
      <c r="O49" s="47">
        <f t="shared" si="9"/>
        <v>1.8273869019164748</v>
      </c>
      <c r="P49" s="9"/>
    </row>
    <row r="50" spans="1:16" ht="15">
      <c r="A50" s="12"/>
      <c r="B50" s="25">
        <v>343.9</v>
      </c>
      <c r="C50" s="20" t="s">
        <v>62</v>
      </c>
      <c r="D50" s="46">
        <v>78272</v>
      </c>
      <c r="E50" s="46">
        <v>0</v>
      </c>
      <c r="F50" s="46">
        <v>0</v>
      </c>
      <c r="G50" s="46">
        <v>0</v>
      </c>
      <c r="H50" s="46">
        <v>0</v>
      </c>
      <c r="I50" s="46">
        <v>2562239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2640511</v>
      </c>
      <c r="O50" s="47">
        <f t="shared" si="9"/>
        <v>57.37497283907696</v>
      </c>
      <c r="P50" s="9"/>
    </row>
    <row r="51" spans="1:16" ht="15">
      <c r="A51" s="12"/>
      <c r="B51" s="25">
        <v>347.2</v>
      </c>
      <c r="C51" s="20" t="s">
        <v>100</v>
      </c>
      <c r="D51" s="46">
        <v>900</v>
      </c>
      <c r="E51" s="46">
        <v>0</v>
      </c>
      <c r="F51" s="46">
        <v>0</v>
      </c>
      <c r="G51" s="46">
        <v>0</v>
      </c>
      <c r="H51" s="46">
        <v>0</v>
      </c>
      <c r="I51" s="46">
        <v>911231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912131</v>
      </c>
      <c r="O51" s="47">
        <f t="shared" si="9"/>
        <v>19.819455912389728</v>
      </c>
      <c r="P51" s="9"/>
    </row>
    <row r="52" spans="1:16" ht="15.75">
      <c r="A52" s="29" t="s">
        <v>53</v>
      </c>
      <c r="B52" s="30"/>
      <c r="C52" s="31"/>
      <c r="D52" s="32">
        <f aca="true" t="shared" si="12" ref="D52:M52">SUM(D53:D54)</f>
        <v>258655</v>
      </c>
      <c r="E52" s="32">
        <f t="shared" si="12"/>
        <v>97237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>SUM(D52:M52)</f>
        <v>355892</v>
      </c>
      <c r="O52" s="45">
        <f t="shared" si="9"/>
        <v>7.7330841771326755</v>
      </c>
      <c r="P52" s="10"/>
    </row>
    <row r="53" spans="1:16" ht="15">
      <c r="A53" s="13"/>
      <c r="B53" s="39">
        <v>351.1</v>
      </c>
      <c r="C53" s="21" t="s">
        <v>66</v>
      </c>
      <c r="D53" s="46">
        <v>0</v>
      </c>
      <c r="E53" s="46">
        <v>73246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73246</v>
      </c>
      <c r="O53" s="47">
        <f t="shared" si="9"/>
        <v>1.5915431750032594</v>
      </c>
      <c r="P53" s="9"/>
    </row>
    <row r="54" spans="1:16" ht="15">
      <c r="A54" s="13"/>
      <c r="B54" s="39">
        <v>359</v>
      </c>
      <c r="C54" s="21" t="s">
        <v>68</v>
      </c>
      <c r="D54" s="46">
        <v>258655</v>
      </c>
      <c r="E54" s="46">
        <v>23991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282646</v>
      </c>
      <c r="O54" s="47">
        <f t="shared" si="9"/>
        <v>6.141541002129417</v>
      </c>
      <c r="P54" s="9"/>
    </row>
    <row r="55" spans="1:16" ht="15.75">
      <c r="A55" s="29" t="s">
        <v>3</v>
      </c>
      <c r="B55" s="30"/>
      <c r="C55" s="31"/>
      <c r="D55" s="32">
        <f aca="true" t="shared" si="13" ref="D55:M55">SUM(D56:D64)</f>
        <v>275095</v>
      </c>
      <c r="E55" s="32">
        <f t="shared" si="13"/>
        <v>206247</v>
      </c>
      <c r="F55" s="32">
        <f t="shared" si="13"/>
        <v>4068</v>
      </c>
      <c r="G55" s="32">
        <f t="shared" si="13"/>
        <v>12580</v>
      </c>
      <c r="H55" s="32">
        <f t="shared" si="13"/>
        <v>0</v>
      </c>
      <c r="I55" s="32">
        <f t="shared" si="13"/>
        <v>855395</v>
      </c>
      <c r="J55" s="32">
        <f t="shared" si="13"/>
        <v>565843</v>
      </c>
      <c r="K55" s="32">
        <f t="shared" si="13"/>
        <v>16530433</v>
      </c>
      <c r="L55" s="32">
        <f t="shared" si="13"/>
        <v>1892856</v>
      </c>
      <c r="M55" s="32">
        <f t="shared" si="13"/>
        <v>0</v>
      </c>
      <c r="N55" s="32">
        <f>SUM(D55:M55)</f>
        <v>20342517</v>
      </c>
      <c r="O55" s="45">
        <f t="shared" si="9"/>
        <v>442.01723088957453</v>
      </c>
      <c r="P55" s="10"/>
    </row>
    <row r="56" spans="1:16" ht="15">
      <c r="A56" s="12"/>
      <c r="B56" s="25">
        <v>361.1</v>
      </c>
      <c r="C56" s="20" t="s">
        <v>69</v>
      </c>
      <c r="D56" s="46">
        <v>103603</v>
      </c>
      <c r="E56" s="46">
        <v>14605</v>
      </c>
      <c r="F56" s="46">
        <v>4068</v>
      </c>
      <c r="G56" s="46">
        <v>0</v>
      </c>
      <c r="H56" s="46">
        <v>0</v>
      </c>
      <c r="I56" s="46">
        <v>448729</v>
      </c>
      <c r="J56" s="46">
        <v>14076</v>
      </c>
      <c r="K56" s="46">
        <v>2226317</v>
      </c>
      <c r="L56" s="46">
        <v>40475</v>
      </c>
      <c r="M56" s="46">
        <v>0</v>
      </c>
      <c r="N56" s="46">
        <f>SUM(D56:M56)</f>
        <v>2851873</v>
      </c>
      <c r="O56" s="47">
        <f t="shared" si="9"/>
        <v>61.967602451001696</v>
      </c>
      <c r="P56" s="9"/>
    </row>
    <row r="57" spans="1:16" ht="15">
      <c r="A57" s="12"/>
      <c r="B57" s="25">
        <v>361.3</v>
      </c>
      <c r="C57" s="20" t="s">
        <v>71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9113747</v>
      </c>
      <c r="L57" s="46">
        <v>150330</v>
      </c>
      <c r="M57" s="46">
        <v>0</v>
      </c>
      <c r="N57" s="46">
        <f aca="true" t="shared" si="14" ref="N57:N64">SUM(D57:M57)</f>
        <v>9264077</v>
      </c>
      <c r="O57" s="47">
        <f t="shared" si="9"/>
        <v>201.2967059232541</v>
      </c>
      <c r="P57" s="9"/>
    </row>
    <row r="58" spans="1:16" ht="15">
      <c r="A58" s="12"/>
      <c r="B58" s="25">
        <v>362</v>
      </c>
      <c r="C58" s="20" t="s">
        <v>72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24470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24470</v>
      </c>
      <c r="O58" s="47">
        <f t="shared" si="9"/>
        <v>0.5317022293685628</v>
      </c>
      <c r="P58" s="9"/>
    </row>
    <row r="59" spans="1:16" ht="15">
      <c r="A59" s="12"/>
      <c r="B59" s="25">
        <v>364</v>
      </c>
      <c r="C59" s="20" t="s">
        <v>155</v>
      </c>
      <c r="D59" s="46">
        <v>4963</v>
      </c>
      <c r="E59" s="46">
        <v>1209</v>
      </c>
      <c r="F59" s="46">
        <v>0</v>
      </c>
      <c r="G59" s="46">
        <v>0</v>
      </c>
      <c r="H59" s="46">
        <v>0</v>
      </c>
      <c r="I59" s="46">
        <v>89598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95770</v>
      </c>
      <c r="O59" s="47">
        <f t="shared" si="9"/>
        <v>2.0809612793881187</v>
      </c>
      <c r="P59" s="9"/>
    </row>
    <row r="60" spans="1:16" ht="15">
      <c r="A60" s="12"/>
      <c r="B60" s="25">
        <v>365</v>
      </c>
      <c r="C60" s="20" t="s">
        <v>165</v>
      </c>
      <c r="D60" s="46">
        <v>4809</v>
      </c>
      <c r="E60" s="46">
        <v>0</v>
      </c>
      <c r="F60" s="46">
        <v>0</v>
      </c>
      <c r="G60" s="46">
        <v>0</v>
      </c>
      <c r="H60" s="46">
        <v>0</v>
      </c>
      <c r="I60" s="46">
        <v>16495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21304</v>
      </c>
      <c r="O60" s="47">
        <f t="shared" si="9"/>
        <v>0.4629090435009343</v>
      </c>
      <c r="P60" s="9"/>
    </row>
    <row r="61" spans="1:16" ht="15">
      <c r="A61" s="12"/>
      <c r="B61" s="25">
        <v>366</v>
      </c>
      <c r="C61" s="20" t="s">
        <v>75</v>
      </c>
      <c r="D61" s="46">
        <v>48004</v>
      </c>
      <c r="E61" s="46">
        <v>172494</v>
      </c>
      <c r="F61" s="46">
        <v>0</v>
      </c>
      <c r="G61" s="46">
        <v>10835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231333</v>
      </c>
      <c r="O61" s="47">
        <f t="shared" si="9"/>
        <v>5.026574247099213</v>
      </c>
      <c r="P61" s="9"/>
    </row>
    <row r="62" spans="1:16" ht="15">
      <c r="A62" s="12"/>
      <c r="B62" s="25">
        <v>368</v>
      </c>
      <c r="C62" s="20" t="s">
        <v>76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5162226</v>
      </c>
      <c r="L62" s="46">
        <v>0</v>
      </c>
      <c r="M62" s="46">
        <v>0</v>
      </c>
      <c r="N62" s="46">
        <f t="shared" si="14"/>
        <v>5162226</v>
      </c>
      <c r="O62" s="47">
        <f t="shared" si="9"/>
        <v>112.16865846768937</v>
      </c>
      <c r="P62" s="9"/>
    </row>
    <row r="63" spans="1:16" ht="15">
      <c r="A63" s="12"/>
      <c r="B63" s="25">
        <v>369.3</v>
      </c>
      <c r="C63" s="20" t="s">
        <v>77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238892</v>
      </c>
      <c r="K63" s="46">
        <v>0</v>
      </c>
      <c r="L63" s="46">
        <v>0</v>
      </c>
      <c r="M63" s="46">
        <v>0</v>
      </c>
      <c r="N63" s="46">
        <f t="shared" si="14"/>
        <v>238892</v>
      </c>
      <c r="O63" s="47">
        <f t="shared" si="9"/>
        <v>5.1908217808874015</v>
      </c>
      <c r="P63" s="9"/>
    </row>
    <row r="64" spans="1:16" ht="15">
      <c r="A64" s="12"/>
      <c r="B64" s="25">
        <v>369.9</v>
      </c>
      <c r="C64" s="20" t="s">
        <v>78</v>
      </c>
      <c r="D64" s="46">
        <v>113716</v>
      </c>
      <c r="E64" s="46">
        <v>17939</v>
      </c>
      <c r="F64" s="46">
        <v>0</v>
      </c>
      <c r="G64" s="46">
        <v>1745</v>
      </c>
      <c r="H64" s="46">
        <v>0</v>
      </c>
      <c r="I64" s="46">
        <v>276103</v>
      </c>
      <c r="J64" s="46">
        <v>312875</v>
      </c>
      <c r="K64" s="46">
        <v>28143</v>
      </c>
      <c r="L64" s="46">
        <v>1702051</v>
      </c>
      <c r="M64" s="46">
        <v>0</v>
      </c>
      <c r="N64" s="46">
        <f t="shared" si="14"/>
        <v>2452572</v>
      </c>
      <c r="O64" s="47">
        <f t="shared" si="9"/>
        <v>53.29129546738516</v>
      </c>
      <c r="P64" s="9"/>
    </row>
    <row r="65" spans="1:16" ht="15.75">
      <c r="A65" s="29" t="s">
        <v>54</v>
      </c>
      <c r="B65" s="30"/>
      <c r="C65" s="31"/>
      <c r="D65" s="32">
        <f aca="true" t="shared" si="15" ref="D65:M65">SUM(D66:D67)</f>
        <v>1924811</v>
      </c>
      <c r="E65" s="32">
        <f t="shared" si="15"/>
        <v>0</v>
      </c>
      <c r="F65" s="32">
        <f t="shared" si="15"/>
        <v>191181</v>
      </c>
      <c r="G65" s="32">
        <f t="shared" si="15"/>
        <v>1576031</v>
      </c>
      <c r="H65" s="32">
        <f t="shared" si="15"/>
        <v>0</v>
      </c>
      <c r="I65" s="32">
        <f t="shared" si="15"/>
        <v>192845</v>
      </c>
      <c r="J65" s="32">
        <f t="shared" si="15"/>
        <v>1570579</v>
      </c>
      <c r="K65" s="32">
        <f t="shared" si="15"/>
        <v>0</v>
      </c>
      <c r="L65" s="32">
        <f t="shared" si="15"/>
        <v>0</v>
      </c>
      <c r="M65" s="32">
        <f t="shared" si="15"/>
        <v>0</v>
      </c>
      <c r="N65" s="32">
        <f>SUM(D65:M65)</f>
        <v>5455447</v>
      </c>
      <c r="O65" s="45">
        <f t="shared" si="9"/>
        <v>118.53998087871018</v>
      </c>
      <c r="P65" s="9"/>
    </row>
    <row r="66" spans="1:16" ht="15">
      <c r="A66" s="12"/>
      <c r="B66" s="25">
        <v>381</v>
      </c>
      <c r="C66" s="20" t="s">
        <v>79</v>
      </c>
      <c r="D66" s="46">
        <v>1543677</v>
      </c>
      <c r="E66" s="46">
        <v>0</v>
      </c>
      <c r="F66" s="46">
        <v>191181</v>
      </c>
      <c r="G66" s="46">
        <v>1576031</v>
      </c>
      <c r="H66" s="46">
        <v>0</v>
      </c>
      <c r="I66" s="46">
        <v>192845</v>
      </c>
      <c r="J66" s="46">
        <v>1570579</v>
      </c>
      <c r="K66" s="46">
        <v>0</v>
      </c>
      <c r="L66" s="46">
        <v>0</v>
      </c>
      <c r="M66" s="46">
        <v>0</v>
      </c>
      <c r="N66" s="46">
        <f>SUM(D66:M66)</f>
        <v>5074313</v>
      </c>
      <c r="O66" s="47">
        <f t="shared" si="9"/>
        <v>110.25841988614141</v>
      </c>
      <c r="P66" s="9"/>
    </row>
    <row r="67" spans="1:16" ht="15.75" thickBot="1">
      <c r="A67" s="12"/>
      <c r="B67" s="25">
        <v>384</v>
      </c>
      <c r="C67" s="20" t="s">
        <v>81</v>
      </c>
      <c r="D67" s="46">
        <v>381134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381134</v>
      </c>
      <c r="O67" s="47">
        <f t="shared" si="9"/>
        <v>8.281560992568771</v>
      </c>
      <c r="P67" s="9"/>
    </row>
    <row r="68" spans="1:119" ht="16.5" thickBot="1">
      <c r="A68" s="14" t="s">
        <v>64</v>
      </c>
      <c r="B68" s="23"/>
      <c r="C68" s="22"/>
      <c r="D68" s="15">
        <f aca="true" t="shared" si="16" ref="D68:M68">SUM(D5,D14,D24,D41,D52,D55,D65)</f>
        <v>33534030</v>
      </c>
      <c r="E68" s="15">
        <f t="shared" si="16"/>
        <v>1718225</v>
      </c>
      <c r="F68" s="15">
        <f t="shared" si="16"/>
        <v>907552</v>
      </c>
      <c r="G68" s="15">
        <f t="shared" si="16"/>
        <v>4321213</v>
      </c>
      <c r="H68" s="15">
        <f t="shared" si="16"/>
        <v>0</v>
      </c>
      <c r="I68" s="15">
        <f t="shared" si="16"/>
        <v>32003929</v>
      </c>
      <c r="J68" s="15">
        <f t="shared" si="16"/>
        <v>13904309</v>
      </c>
      <c r="K68" s="15">
        <f t="shared" si="16"/>
        <v>17261783</v>
      </c>
      <c r="L68" s="15">
        <f t="shared" si="16"/>
        <v>1892856</v>
      </c>
      <c r="M68" s="15">
        <f t="shared" si="16"/>
        <v>0</v>
      </c>
      <c r="N68" s="15">
        <f>SUM(D68:M68)</f>
        <v>105543897</v>
      </c>
      <c r="O68" s="38">
        <f t="shared" si="9"/>
        <v>2293.3357307374736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169</v>
      </c>
      <c r="M70" s="48"/>
      <c r="N70" s="48"/>
      <c r="O70" s="43">
        <v>46022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106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16845900</v>
      </c>
      <c r="E5" s="27">
        <f t="shared" si="0"/>
        <v>712212</v>
      </c>
      <c r="F5" s="27">
        <f t="shared" si="0"/>
        <v>748760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670200</v>
      </c>
      <c r="L5" s="27">
        <f t="shared" si="0"/>
        <v>0</v>
      </c>
      <c r="M5" s="27">
        <f t="shared" si="0"/>
        <v>0</v>
      </c>
      <c r="N5" s="28">
        <f>SUM(D5:M5)</f>
        <v>18977072</v>
      </c>
      <c r="O5" s="33">
        <f aca="true" t="shared" si="1" ref="O5:O36">(N5/O$73)</f>
        <v>418.6888472145615</v>
      </c>
      <c r="P5" s="6"/>
    </row>
    <row r="6" spans="1:16" ht="15">
      <c r="A6" s="12"/>
      <c r="B6" s="25">
        <v>311</v>
      </c>
      <c r="C6" s="20" t="s">
        <v>2</v>
      </c>
      <c r="D6" s="46">
        <v>10258853</v>
      </c>
      <c r="E6" s="46">
        <v>712212</v>
      </c>
      <c r="F6" s="46">
        <v>748760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11719825</v>
      </c>
      <c r="O6" s="47">
        <f t="shared" si="1"/>
        <v>258.573083287369</v>
      </c>
      <c r="P6" s="9"/>
    </row>
    <row r="7" spans="1:16" ht="15">
      <c r="A7" s="12"/>
      <c r="B7" s="25">
        <v>312.41</v>
      </c>
      <c r="C7" s="20" t="s">
        <v>108</v>
      </c>
      <c r="D7" s="46">
        <v>1036493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1036493</v>
      </c>
      <c r="O7" s="47">
        <f t="shared" si="1"/>
        <v>22.868019856591285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367868</v>
      </c>
      <c r="L8" s="46">
        <v>0</v>
      </c>
      <c r="M8" s="46">
        <v>0</v>
      </c>
      <c r="N8" s="46">
        <f>SUM(D8:M8)</f>
        <v>367868</v>
      </c>
      <c r="O8" s="47">
        <f t="shared" si="1"/>
        <v>8.11622724765582</v>
      </c>
      <c r="P8" s="9"/>
    </row>
    <row r="9" spans="1:16" ht="15">
      <c r="A9" s="12"/>
      <c r="B9" s="25">
        <v>312.52</v>
      </c>
      <c r="C9" s="20" t="s">
        <v>141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302332</v>
      </c>
      <c r="L9" s="46">
        <v>0</v>
      </c>
      <c r="M9" s="46">
        <v>0</v>
      </c>
      <c r="N9" s="46">
        <f>SUM(D9:M9)</f>
        <v>302332</v>
      </c>
      <c r="O9" s="47">
        <f t="shared" si="1"/>
        <v>6.670314396028682</v>
      </c>
      <c r="P9" s="9"/>
    </row>
    <row r="10" spans="1:16" ht="15">
      <c r="A10" s="12"/>
      <c r="B10" s="25">
        <v>314.1</v>
      </c>
      <c r="C10" s="20" t="s">
        <v>11</v>
      </c>
      <c r="D10" s="46">
        <v>3147876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3147876</v>
      </c>
      <c r="O10" s="47">
        <f t="shared" si="1"/>
        <v>69.45120794263651</v>
      </c>
      <c r="P10" s="9"/>
    </row>
    <row r="11" spans="1:16" ht="15">
      <c r="A11" s="12"/>
      <c r="B11" s="25">
        <v>314.3</v>
      </c>
      <c r="C11" s="20" t="s">
        <v>12</v>
      </c>
      <c r="D11" s="46">
        <v>659463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659463</v>
      </c>
      <c r="O11" s="47">
        <f t="shared" si="1"/>
        <v>14.54965250965251</v>
      </c>
      <c r="P11" s="9"/>
    </row>
    <row r="12" spans="1:16" ht="15">
      <c r="A12" s="12"/>
      <c r="B12" s="25">
        <v>314.4</v>
      </c>
      <c r="C12" s="20" t="s">
        <v>13</v>
      </c>
      <c r="D12" s="46">
        <v>199347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199347</v>
      </c>
      <c r="O12" s="47">
        <f t="shared" si="1"/>
        <v>4.398168781025924</v>
      </c>
      <c r="P12" s="9"/>
    </row>
    <row r="13" spans="1:16" ht="15">
      <c r="A13" s="12"/>
      <c r="B13" s="25">
        <v>315</v>
      </c>
      <c r="C13" s="20" t="s">
        <v>143</v>
      </c>
      <c r="D13" s="46">
        <v>1543868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1543868</v>
      </c>
      <c r="O13" s="47">
        <f t="shared" si="1"/>
        <v>34.062173193601765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SUM(D15:D24)</f>
        <v>4357341</v>
      </c>
      <c r="E14" s="32">
        <f t="shared" si="3"/>
        <v>41160</v>
      </c>
      <c r="F14" s="32">
        <f t="shared" si="3"/>
        <v>0</v>
      </c>
      <c r="G14" s="32">
        <f t="shared" si="3"/>
        <v>450000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4848501</v>
      </c>
      <c r="O14" s="45">
        <f t="shared" si="1"/>
        <v>106.97189189189189</v>
      </c>
      <c r="P14" s="10"/>
    </row>
    <row r="15" spans="1:16" ht="15">
      <c r="A15" s="12"/>
      <c r="B15" s="25">
        <v>322</v>
      </c>
      <c r="C15" s="20" t="s">
        <v>0</v>
      </c>
      <c r="D15" s="46">
        <v>707405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707405</v>
      </c>
      <c r="O15" s="47">
        <f t="shared" si="1"/>
        <v>15.607391064533921</v>
      </c>
      <c r="P15" s="9"/>
    </row>
    <row r="16" spans="1:16" ht="15">
      <c r="A16" s="12"/>
      <c r="B16" s="25">
        <v>323.1</v>
      </c>
      <c r="C16" s="20" t="s">
        <v>17</v>
      </c>
      <c r="D16" s="46">
        <v>2610766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2610766</v>
      </c>
      <c r="O16" s="47">
        <f t="shared" si="1"/>
        <v>57.601014892443466</v>
      </c>
      <c r="P16" s="9"/>
    </row>
    <row r="17" spans="1:16" ht="15">
      <c r="A17" s="12"/>
      <c r="B17" s="25">
        <v>323.4</v>
      </c>
      <c r="C17" s="20" t="s">
        <v>18</v>
      </c>
      <c r="D17" s="46">
        <v>151206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151206</v>
      </c>
      <c r="O17" s="47">
        <f t="shared" si="1"/>
        <v>3.3360397131825703</v>
      </c>
      <c r="P17" s="9"/>
    </row>
    <row r="18" spans="1:16" ht="15">
      <c r="A18" s="12"/>
      <c r="B18" s="25">
        <v>323.7</v>
      </c>
      <c r="C18" s="20" t="s">
        <v>19</v>
      </c>
      <c r="D18" s="46">
        <v>398989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398989</v>
      </c>
      <c r="O18" s="47">
        <f t="shared" si="1"/>
        <v>8.80284611141754</v>
      </c>
      <c r="P18" s="9"/>
    </row>
    <row r="19" spans="1:16" ht="15">
      <c r="A19" s="12"/>
      <c r="B19" s="25">
        <v>323.9</v>
      </c>
      <c r="C19" s="20" t="s">
        <v>20</v>
      </c>
      <c r="D19" s="46">
        <v>54551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54551</v>
      </c>
      <c r="O19" s="47">
        <f t="shared" si="1"/>
        <v>1.2035521235521236</v>
      </c>
      <c r="P19" s="9"/>
    </row>
    <row r="20" spans="1:16" ht="15">
      <c r="A20" s="12"/>
      <c r="B20" s="25">
        <v>324.12</v>
      </c>
      <c r="C20" s="20" t="s">
        <v>144</v>
      </c>
      <c r="D20" s="46">
        <v>0</v>
      </c>
      <c r="E20" s="46">
        <v>30822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30822</v>
      </c>
      <c r="O20" s="47">
        <f t="shared" si="1"/>
        <v>0.6800220628792057</v>
      </c>
      <c r="P20" s="9"/>
    </row>
    <row r="21" spans="1:16" ht="15">
      <c r="A21" s="12"/>
      <c r="B21" s="25">
        <v>324.22</v>
      </c>
      <c r="C21" s="20" t="s">
        <v>145</v>
      </c>
      <c r="D21" s="46">
        <v>0</v>
      </c>
      <c r="E21" s="46">
        <v>8969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8969</v>
      </c>
      <c r="O21" s="47">
        <f t="shared" si="1"/>
        <v>0.19788196359624932</v>
      </c>
      <c r="P21" s="9"/>
    </row>
    <row r="22" spans="1:16" ht="15">
      <c r="A22" s="12"/>
      <c r="B22" s="25">
        <v>324.32</v>
      </c>
      <c r="C22" s="20" t="s">
        <v>158</v>
      </c>
      <c r="D22" s="46">
        <v>0</v>
      </c>
      <c r="E22" s="46">
        <v>434</v>
      </c>
      <c r="F22" s="46">
        <v>0</v>
      </c>
      <c r="G22" s="46">
        <v>450000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450434</v>
      </c>
      <c r="O22" s="47">
        <f t="shared" si="1"/>
        <v>9.937870932156647</v>
      </c>
      <c r="P22" s="9"/>
    </row>
    <row r="23" spans="1:16" ht="15">
      <c r="A23" s="12"/>
      <c r="B23" s="25">
        <v>324.72</v>
      </c>
      <c r="C23" s="20" t="s">
        <v>159</v>
      </c>
      <c r="D23" s="46">
        <v>0</v>
      </c>
      <c r="E23" s="46">
        <v>935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935</v>
      </c>
      <c r="O23" s="47">
        <f t="shared" si="1"/>
        <v>0.020628792057363485</v>
      </c>
      <c r="P23" s="9"/>
    </row>
    <row r="24" spans="1:16" ht="15">
      <c r="A24" s="12"/>
      <c r="B24" s="25">
        <v>329</v>
      </c>
      <c r="C24" s="20" t="s">
        <v>109</v>
      </c>
      <c r="D24" s="46">
        <v>434424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434424</v>
      </c>
      <c r="O24" s="47">
        <f t="shared" si="1"/>
        <v>9.584644236072808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SUM(D26:D40)</f>
        <v>4661752</v>
      </c>
      <c r="E25" s="32">
        <f t="shared" si="6"/>
        <v>712399</v>
      </c>
      <c r="F25" s="32">
        <f t="shared" si="6"/>
        <v>0</v>
      </c>
      <c r="G25" s="32">
        <f t="shared" si="6"/>
        <v>550045</v>
      </c>
      <c r="H25" s="32">
        <f t="shared" si="6"/>
        <v>0</v>
      </c>
      <c r="I25" s="32">
        <f t="shared" si="6"/>
        <v>20685</v>
      </c>
      <c r="J25" s="32">
        <f t="shared" si="6"/>
        <v>100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5944981</v>
      </c>
      <c r="O25" s="45">
        <f t="shared" si="1"/>
        <v>131.16339768339768</v>
      </c>
      <c r="P25" s="10"/>
    </row>
    <row r="26" spans="1:16" ht="15">
      <c r="A26" s="12"/>
      <c r="B26" s="25">
        <v>331.2</v>
      </c>
      <c r="C26" s="20" t="s">
        <v>26</v>
      </c>
      <c r="D26" s="46">
        <v>36786</v>
      </c>
      <c r="E26" s="46">
        <v>383408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420194</v>
      </c>
      <c r="O26" s="47">
        <f t="shared" si="1"/>
        <v>9.27068946497518</v>
      </c>
      <c r="P26" s="9"/>
    </row>
    <row r="27" spans="1:16" ht="15">
      <c r="A27" s="12"/>
      <c r="B27" s="25">
        <v>331.39</v>
      </c>
      <c r="C27" s="20" t="s">
        <v>31</v>
      </c>
      <c r="D27" s="46">
        <v>0</v>
      </c>
      <c r="E27" s="46">
        <v>0</v>
      </c>
      <c r="F27" s="46">
        <v>0</v>
      </c>
      <c r="G27" s="46">
        <v>166481</v>
      </c>
      <c r="H27" s="46">
        <v>0</v>
      </c>
      <c r="I27" s="46">
        <v>3998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170479</v>
      </c>
      <c r="O27" s="47">
        <f t="shared" si="1"/>
        <v>3.761257584114727</v>
      </c>
      <c r="P27" s="9"/>
    </row>
    <row r="28" spans="1:16" ht="15">
      <c r="A28" s="12"/>
      <c r="B28" s="25">
        <v>331.5</v>
      </c>
      <c r="C28" s="20" t="s">
        <v>28</v>
      </c>
      <c r="D28" s="46">
        <v>0</v>
      </c>
      <c r="E28" s="46">
        <v>43440</v>
      </c>
      <c r="F28" s="46">
        <v>0</v>
      </c>
      <c r="G28" s="46">
        <v>383564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427004</v>
      </c>
      <c r="O28" s="47">
        <f t="shared" si="1"/>
        <v>9.420937672366243</v>
      </c>
      <c r="P28" s="9"/>
    </row>
    <row r="29" spans="1:16" ht="15">
      <c r="A29" s="12"/>
      <c r="B29" s="25">
        <v>334.2</v>
      </c>
      <c r="C29" s="20" t="s">
        <v>110</v>
      </c>
      <c r="D29" s="46">
        <v>47748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47748</v>
      </c>
      <c r="O29" s="47">
        <f t="shared" si="1"/>
        <v>1.0534583563154991</v>
      </c>
      <c r="P29" s="9"/>
    </row>
    <row r="30" spans="1:16" ht="15">
      <c r="A30" s="12"/>
      <c r="B30" s="25">
        <v>334.5</v>
      </c>
      <c r="C30" s="20" t="s">
        <v>34</v>
      </c>
      <c r="D30" s="46">
        <v>255858</v>
      </c>
      <c r="E30" s="46">
        <v>0</v>
      </c>
      <c r="F30" s="46">
        <v>0</v>
      </c>
      <c r="G30" s="46">
        <v>0</v>
      </c>
      <c r="H30" s="46">
        <v>0</v>
      </c>
      <c r="I30" s="46">
        <v>1315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8">SUM(D30:M30)</f>
        <v>257173</v>
      </c>
      <c r="O30" s="47">
        <f t="shared" si="1"/>
        <v>5.673976833976834</v>
      </c>
      <c r="P30" s="9"/>
    </row>
    <row r="31" spans="1:16" ht="15">
      <c r="A31" s="12"/>
      <c r="B31" s="25">
        <v>335.12</v>
      </c>
      <c r="C31" s="20" t="s">
        <v>146</v>
      </c>
      <c r="D31" s="46">
        <v>1642104</v>
      </c>
      <c r="E31" s="46">
        <v>154820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1796924</v>
      </c>
      <c r="O31" s="47">
        <f t="shared" si="1"/>
        <v>39.645317153888584</v>
      </c>
      <c r="P31" s="9"/>
    </row>
    <row r="32" spans="1:16" ht="15">
      <c r="A32" s="12"/>
      <c r="B32" s="25">
        <v>335.14</v>
      </c>
      <c r="C32" s="20" t="s">
        <v>147</v>
      </c>
      <c r="D32" s="46">
        <v>22948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22948</v>
      </c>
      <c r="O32" s="47">
        <f t="shared" si="1"/>
        <v>0.5062989520132377</v>
      </c>
      <c r="P32" s="9"/>
    </row>
    <row r="33" spans="1:16" ht="15">
      <c r="A33" s="12"/>
      <c r="B33" s="25">
        <v>335.15</v>
      </c>
      <c r="C33" s="20" t="s">
        <v>148</v>
      </c>
      <c r="D33" s="46">
        <v>25040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25040</v>
      </c>
      <c r="O33" s="47">
        <f t="shared" si="1"/>
        <v>0.5524544953116381</v>
      </c>
      <c r="P33" s="9"/>
    </row>
    <row r="34" spans="1:16" ht="15">
      <c r="A34" s="12"/>
      <c r="B34" s="25">
        <v>335.18</v>
      </c>
      <c r="C34" s="20" t="s">
        <v>149</v>
      </c>
      <c r="D34" s="46">
        <v>2523132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2523132</v>
      </c>
      <c r="O34" s="47">
        <f t="shared" si="1"/>
        <v>55.66755653612797</v>
      </c>
      <c r="P34" s="9"/>
    </row>
    <row r="35" spans="1:16" ht="15">
      <c r="A35" s="12"/>
      <c r="B35" s="25">
        <v>335.19</v>
      </c>
      <c r="C35" s="20" t="s">
        <v>163</v>
      </c>
      <c r="D35" s="46">
        <v>21055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21055</v>
      </c>
      <c r="O35" s="47">
        <f t="shared" si="1"/>
        <v>0.4645339216767788</v>
      </c>
      <c r="P35" s="9"/>
    </row>
    <row r="36" spans="1:16" ht="15">
      <c r="A36" s="12"/>
      <c r="B36" s="25">
        <v>335.21</v>
      </c>
      <c r="C36" s="20" t="s">
        <v>40</v>
      </c>
      <c r="D36" s="46">
        <v>27790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27790</v>
      </c>
      <c r="O36" s="47">
        <f t="shared" si="1"/>
        <v>0.6131274131274131</v>
      </c>
      <c r="P36" s="9"/>
    </row>
    <row r="37" spans="1:16" ht="15">
      <c r="A37" s="12"/>
      <c r="B37" s="25">
        <v>335.22</v>
      </c>
      <c r="C37" s="20" t="s">
        <v>121</v>
      </c>
      <c r="D37" s="46">
        <v>3946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3946</v>
      </c>
      <c r="O37" s="47">
        <f aca="true" t="shared" si="8" ref="O37:O68">(N37/O$73)</f>
        <v>0.08706012134583563</v>
      </c>
      <c r="P37" s="9"/>
    </row>
    <row r="38" spans="1:16" ht="15">
      <c r="A38" s="12"/>
      <c r="B38" s="25">
        <v>335.49</v>
      </c>
      <c r="C38" s="20" t="s">
        <v>98</v>
      </c>
      <c r="D38" s="46">
        <v>12996</v>
      </c>
      <c r="E38" s="46">
        <v>0</v>
      </c>
      <c r="F38" s="46">
        <v>0</v>
      </c>
      <c r="G38" s="46">
        <v>0</v>
      </c>
      <c r="H38" s="46">
        <v>0</v>
      </c>
      <c r="I38" s="46">
        <v>15372</v>
      </c>
      <c r="J38" s="46">
        <v>100</v>
      </c>
      <c r="K38" s="46">
        <v>0</v>
      </c>
      <c r="L38" s="46">
        <v>0</v>
      </c>
      <c r="M38" s="46">
        <v>0</v>
      </c>
      <c r="N38" s="46">
        <f t="shared" si="7"/>
        <v>28468</v>
      </c>
      <c r="O38" s="47">
        <f t="shared" si="8"/>
        <v>0.6280860452289023</v>
      </c>
      <c r="P38" s="9"/>
    </row>
    <row r="39" spans="1:16" ht="15">
      <c r="A39" s="12"/>
      <c r="B39" s="25">
        <v>337.1</v>
      </c>
      <c r="C39" s="20" t="s">
        <v>122</v>
      </c>
      <c r="D39" s="46">
        <v>0</v>
      </c>
      <c r="E39" s="46">
        <v>130731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130731</v>
      </c>
      <c r="O39" s="47">
        <f t="shared" si="8"/>
        <v>2.884302261445119</v>
      </c>
      <c r="P39" s="9"/>
    </row>
    <row r="40" spans="1:16" ht="15">
      <c r="A40" s="12"/>
      <c r="B40" s="25">
        <v>339</v>
      </c>
      <c r="C40" s="20" t="s">
        <v>47</v>
      </c>
      <c r="D40" s="46">
        <v>42349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42349</v>
      </c>
      <c r="O40" s="47">
        <f t="shared" si="8"/>
        <v>0.9343408714837286</v>
      </c>
      <c r="P40" s="9"/>
    </row>
    <row r="41" spans="1:16" ht="15.75">
      <c r="A41" s="29" t="s">
        <v>52</v>
      </c>
      <c r="B41" s="30"/>
      <c r="C41" s="31"/>
      <c r="D41" s="32">
        <f aca="true" t="shared" si="9" ref="D41:M41">SUM(D42:D52)</f>
        <v>4418275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28236749</v>
      </c>
      <c r="J41" s="32">
        <f t="shared" si="9"/>
        <v>11357247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44012271</v>
      </c>
      <c r="O41" s="45">
        <f t="shared" si="8"/>
        <v>971.0374186431329</v>
      </c>
      <c r="P41" s="10"/>
    </row>
    <row r="42" spans="1:16" ht="15">
      <c r="A42" s="12"/>
      <c r="B42" s="25">
        <v>341.1</v>
      </c>
      <c r="C42" s="20" t="s">
        <v>150</v>
      </c>
      <c r="D42" s="46">
        <v>255961</v>
      </c>
      <c r="E42" s="46">
        <v>0</v>
      </c>
      <c r="F42" s="46">
        <v>0</v>
      </c>
      <c r="G42" s="46">
        <v>0</v>
      </c>
      <c r="H42" s="46">
        <v>0</v>
      </c>
      <c r="I42" s="46">
        <v>49061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305022</v>
      </c>
      <c r="O42" s="47">
        <f t="shared" si="8"/>
        <v>6.729663541092113</v>
      </c>
      <c r="P42" s="9"/>
    </row>
    <row r="43" spans="1:16" ht="15">
      <c r="A43" s="12"/>
      <c r="B43" s="25">
        <v>341.2</v>
      </c>
      <c r="C43" s="20" t="s">
        <v>151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11357247</v>
      </c>
      <c r="K43" s="46">
        <v>0</v>
      </c>
      <c r="L43" s="46">
        <v>0</v>
      </c>
      <c r="M43" s="46">
        <v>0</v>
      </c>
      <c r="N43" s="46">
        <f aca="true" t="shared" si="10" ref="N43:N52">SUM(D43:M43)</f>
        <v>11357247</v>
      </c>
      <c r="O43" s="47">
        <f t="shared" si="8"/>
        <v>250.57356867071152</v>
      </c>
      <c r="P43" s="9"/>
    </row>
    <row r="44" spans="1:16" ht="15">
      <c r="A44" s="12"/>
      <c r="B44" s="25">
        <v>341.3</v>
      </c>
      <c r="C44" s="20" t="s">
        <v>152</v>
      </c>
      <c r="D44" s="46">
        <v>3716580</v>
      </c>
      <c r="E44" s="46">
        <v>0</v>
      </c>
      <c r="F44" s="46">
        <v>0</v>
      </c>
      <c r="G44" s="46">
        <v>0</v>
      </c>
      <c r="H44" s="46">
        <v>0</v>
      </c>
      <c r="I44" s="46">
        <v>60414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3776994</v>
      </c>
      <c r="O44" s="47">
        <f t="shared" si="8"/>
        <v>83.33136238279096</v>
      </c>
      <c r="P44" s="9"/>
    </row>
    <row r="45" spans="1:16" ht="15">
      <c r="A45" s="12"/>
      <c r="B45" s="25">
        <v>342.1</v>
      </c>
      <c r="C45" s="20" t="s">
        <v>58</v>
      </c>
      <c r="D45" s="46">
        <v>225716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225716</v>
      </c>
      <c r="O45" s="47">
        <f t="shared" si="8"/>
        <v>4.979944842801985</v>
      </c>
      <c r="P45" s="9"/>
    </row>
    <row r="46" spans="1:16" ht="15">
      <c r="A46" s="12"/>
      <c r="B46" s="25">
        <v>342.2</v>
      </c>
      <c r="C46" s="20" t="s">
        <v>59</v>
      </c>
      <c r="D46" s="46">
        <v>153098</v>
      </c>
      <c r="E46" s="46">
        <v>0</v>
      </c>
      <c r="F46" s="46">
        <v>0</v>
      </c>
      <c r="G46" s="46">
        <v>0</v>
      </c>
      <c r="H46" s="46">
        <v>0</v>
      </c>
      <c r="I46" s="46">
        <v>41170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194268</v>
      </c>
      <c r="O46" s="47">
        <f t="shared" si="8"/>
        <v>4.286111417539989</v>
      </c>
      <c r="P46" s="9"/>
    </row>
    <row r="47" spans="1:16" ht="15">
      <c r="A47" s="12"/>
      <c r="B47" s="25">
        <v>343.1</v>
      </c>
      <c r="C47" s="20" t="s">
        <v>164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66467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66467</v>
      </c>
      <c r="O47" s="47">
        <f t="shared" si="8"/>
        <v>1.466453392167678</v>
      </c>
      <c r="P47" s="9"/>
    </row>
    <row r="48" spans="1:16" ht="15">
      <c r="A48" s="12"/>
      <c r="B48" s="25">
        <v>343.3</v>
      </c>
      <c r="C48" s="20" t="s">
        <v>111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8742569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8742569</v>
      </c>
      <c r="O48" s="47">
        <f t="shared" si="8"/>
        <v>192.88624379481521</v>
      </c>
      <c r="P48" s="9"/>
    </row>
    <row r="49" spans="1:16" ht="15">
      <c r="A49" s="12"/>
      <c r="B49" s="25">
        <v>343.4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4098443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4098443</v>
      </c>
      <c r="O49" s="47">
        <f t="shared" si="8"/>
        <v>90.4234528405957</v>
      </c>
      <c r="P49" s="9"/>
    </row>
    <row r="50" spans="1:16" ht="15">
      <c r="A50" s="12"/>
      <c r="B50" s="25">
        <v>343.6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11826538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11826538</v>
      </c>
      <c r="O50" s="47">
        <f t="shared" si="8"/>
        <v>260.9274793160507</v>
      </c>
      <c r="P50" s="9"/>
    </row>
    <row r="51" spans="1:16" ht="15">
      <c r="A51" s="12"/>
      <c r="B51" s="25">
        <v>343.9</v>
      </c>
      <c r="C51" s="20" t="s">
        <v>62</v>
      </c>
      <c r="D51" s="46">
        <v>66920</v>
      </c>
      <c r="E51" s="46">
        <v>0</v>
      </c>
      <c r="F51" s="46">
        <v>0</v>
      </c>
      <c r="G51" s="46">
        <v>0</v>
      </c>
      <c r="H51" s="46">
        <v>0</v>
      </c>
      <c r="I51" s="46">
        <v>916792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983712</v>
      </c>
      <c r="O51" s="47">
        <f t="shared" si="8"/>
        <v>21.703519029233316</v>
      </c>
      <c r="P51" s="9"/>
    </row>
    <row r="52" spans="1:16" ht="15">
      <c r="A52" s="12"/>
      <c r="B52" s="25">
        <v>349</v>
      </c>
      <c r="C52" s="20" t="s">
        <v>126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2435295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2435295</v>
      </c>
      <c r="O52" s="47">
        <f t="shared" si="8"/>
        <v>53.7296194153337</v>
      </c>
      <c r="P52" s="9"/>
    </row>
    <row r="53" spans="1:16" ht="15.75">
      <c r="A53" s="29" t="s">
        <v>53</v>
      </c>
      <c r="B53" s="30"/>
      <c r="C53" s="31"/>
      <c r="D53" s="32">
        <f aca="true" t="shared" si="11" ref="D53:M53">SUM(D54:D55)</f>
        <v>231498</v>
      </c>
      <c r="E53" s="32">
        <f t="shared" si="11"/>
        <v>60175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>SUM(D53:M53)</f>
        <v>291673</v>
      </c>
      <c r="O53" s="45">
        <f t="shared" si="8"/>
        <v>6.435146166574738</v>
      </c>
      <c r="P53" s="10"/>
    </row>
    <row r="54" spans="1:16" ht="15">
      <c r="A54" s="13"/>
      <c r="B54" s="39">
        <v>351.1</v>
      </c>
      <c r="C54" s="21" t="s">
        <v>66</v>
      </c>
      <c r="D54" s="46">
        <v>0</v>
      </c>
      <c r="E54" s="46">
        <v>37658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37658</v>
      </c>
      <c r="O54" s="47">
        <f t="shared" si="8"/>
        <v>0.8308439051296194</v>
      </c>
      <c r="P54" s="9"/>
    </row>
    <row r="55" spans="1:16" ht="15">
      <c r="A55" s="13"/>
      <c r="B55" s="39">
        <v>359</v>
      </c>
      <c r="C55" s="21" t="s">
        <v>68</v>
      </c>
      <c r="D55" s="46">
        <v>231498</v>
      </c>
      <c r="E55" s="46">
        <v>22517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254015</v>
      </c>
      <c r="O55" s="47">
        <f t="shared" si="8"/>
        <v>5.604302261445119</v>
      </c>
      <c r="P55" s="9"/>
    </row>
    <row r="56" spans="1:16" ht="15.75">
      <c r="A56" s="29" t="s">
        <v>3</v>
      </c>
      <c r="B56" s="30"/>
      <c r="C56" s="31"/>
      <c r="D56" s="32">
        <f aca="true" t="shared" si="12" ref="D56:M56">SUM(D57:D66)</f>
        <v>918572</v>
      </c>
      <c r="E56" s="32">
        <f t="shared" si="12"/>
        <v>53978</v>
      </c>
      <c r="F56" s="32">
        <f t="shared" si="12"/>
        <v>207325</v>
      </c>
      <c r="G56" s="32">
        <f t="shared" si="12"/>
        <v>36324</v>
      </c>
      <c r="H56" s="32">
        <f t="shared" si="12"/>
        <v>0</v>
      </c>
      <c r="I56" s="32">
        <f t="shared" si="12"/>
        <v>989971</v>
      </c>
      <c r="J56" s="32">
        <f t="shared" si="12"/>
        <v>710296</v>
      </c>
      <c r="K56" s="32">
        <f t="shared" si="12"/>
        <v>4517549</v>
      </c>
      <c r="L56" s="32">
        <f t="shared" si="12"/>
        <v>1981178</v>
      </c>
      <c r="M56" s="32">
        <f t="shared" si="12"/>
        <v>0</v>
      </c>
      <c r="N56" s="32">
        <f>SUM(D56:M56)</f>
        <v>9415193</v>
      </c>
      <c r="O56" s="45">
        <f t="shared" si="8"/>
        <v>207.72626585769444</v>
      </c>
      <c r="P56" s="10"/>
    </row>
    <row r="57" spans="1:16" ht="15">
      <c r="A57" s="12"/>
      <c r="B57" s="25">
        <v>361.1</v>
      </c>
      <c r="C57" s="20" t="s">
        <v>69</v>
      </c>
      <c r="D57" s="46">
        <v>126105</v>
      </c>
      <c r="E57" s="46">
        <v>15279</v>
      </c>
      <c r="F57" s="46">
        <v>8404</v>
      </c>
      <c r="G57" s="46">
        <v>34569</v>
      </c>
      <c r="H57" s="46">
        <v>0</v>
      </c>
      <c r="I57" s="46">
        <v>497409</v>
      </c>
      <c r="J57" s="46">
        <v>57596</v>
      </c>
      <c r="K57" s="46">
        <v>2574593</v>
      </c>
      <c r="L57" s="46">
        <v>41289</v>
      </c>
      <c r="M57" s="46">
        <v>0</v>
      </c>
      <c r="N57" s="46">
        <f>SUM(D57:M57)</f>
        <v>3355244</v>
      </c>
      <c r="O57" s="47">
        <f t="shared" si="8"/>
        <v>74.02634307777164</v>
      </c>
      <c r="P57" s="9"/>
    </row>
    <row r="58" spans="1:16" ht="15">
      <c r="A58" s="12"/>
      <c r="B58" s="25">
        <v>361.2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61045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3" ref="N58:N66">SUM(D58:M58)</f>
        <v>61045</v>
      </c>
      <c r="O58" s="47">
        <f t="shared" si="8"/>
        <v>1.3468284611141754</v>
      </c>
      <c r="P58" s="9"/>
    </row>
    <row r="59" spans="1:16" ht="15">
      <c r="A59" s="12"/>
      <c r="B59" s="25">
        <v>361.4</v>
      </c>
      <c r="C59" s="20" t="s">
        <v>154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-3364407</v>
      </c>
      <c r="L59" s="46">
        <v>-71399</v>
      </c>
      <c r="M59" s="46">
        <v>0</v>
      </c>
      <c r="N59" s="46">
        <f t="shared" si="13"/>
        <v>-3435806</v>
      </c>
      <c r="O59" s="47">
        <f t="shared" si="8"/>
        <v>-75.80377275234419</v>
      </c>
      <c r="P59" s="9"/>
    </row>
    <row r="60" spans="1:16" ht="15">
      <c r="A60" s="12"/>
      <c r="B60" s="25">
        <v>362</v>
      </c>
      <c r="C60" s="20" t="s">
        <v>72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22819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22819</v>
      </c>
      <c r="O60" s="47">
        <f t="shared" si="8"/>
        <v>0.5034528405956977</v>
      </c>
      <c r="P60" s="9"/>
    </row>
    <row r="61" spans="1:16" ht="15">
      <c r="A61" s="12"/>
      <c r="B61" s="25">
        <v>364</v>
      </c>
      <c r="C61" s="20" t="s">
        <v>155</v>
      </c>
      <c r="D61" s="46">
        <v>36683</v>
      </c>
      <c r="E61" s="46">
        <v>17035</v>
      </c>
      <c r="F61" s="46">
        <v>0</v>
      </c>
      <c r="G61" s="46">
        <v>0</v>
      </c>
      <c r="H61" s="46">
        <v>0</v>
      </c>
      <c r="I61" s="46">
        <v>-83544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-29826</v>
      </c>
      <c r="O61" s="47">
        <f t="shared" si="8"/>
        <v>-0.6580474351902923</v>
      </c>
      <c r="P61" s="9"/>
    </row>
    <row r="62" spans="1:16" ht="15">
      <c r="A62" s="12"/>
      <c r="B62" s="25">
        <v>365</v>
      </c>
      <c r="C62" s="20" t="s">
        <v>165</v>
      </c>
      <c r="D62" s="46">
        <v>2660</v>
      </c>
      <c r="E62" s="46">
        <v>0</v>
      </c>
      <c r="F62" s="46">
        <v>0</v>
      </c>
      <c r="G62" s="46">
        <v>0</v>
      </c>
      <c r="H62" s="46">
        <v>0</v>
      </c>
      <c r="I62" s="46">
        <v>55195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57855</v>
      </c>
      <c r="O62" s="47">
        <f t="shared" si="8"/>
        <v>1.2764478764478764</v>
      </c>
      <c r="P62" s="9"/>
    </row>
    <row r="63" spans="1:16" ht="15">
      <c r="A63" s="12"/>
      <c r="B63" s="25">
        <v>366</v>
      </c>
      <c r="C63" s="20" t="s">
        <v>75</v>
      </c>
      <c r="D63" s="46">
        <v>282099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282099</v>
      </c>
      <c r="O63" s="47">
        <f t="shared" si="8"/>
        <v>6.223916161059019</v>
      </c>
      <c r="P63" s="9"/>
    </row>
    <row r="64" spans="1:16" ht="15">
      <c r="A64" s="12"/>
      <c r="B64" s="25">
        <v>368</v>
      </c>
      <c r="C64" s="20" t="s">
        <v>76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5222543</v>
      </c>
      <c r="L64" s="46">
        <v>0</v>
      </c>
      <c r="M64" s="46">
        <v>0</v>
      </c>
      <c r="N64" s="46">
        <f t="shared" si="13"/>
        <v>5222543</v>
      </c>
      <c r="O64" s="47">
        <f t="shared" si="8"/>
        <v>115.22433535576393</v>
      </c>
      <c r="P64" s="9"/>
    </row>
    <row r="65" spans="1:16" ht="15">
      <c r="A65" s="12"/>
      <c r="B65" s="25">
        <v>369.3</v>
      </c>
      <c r="C65" s="20" t="s">
        <v>77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285830</v>
      </c>
      <c r="K65" s="46">
        <v>0</v>
      </c>
      <c r="L65" s="46">
        <v>0</v>
      </c>
      <c r="M65" s="46">
        <v>0</v>
      </c>
      <c r="N65" s="46">
        <f t="shared" si="13"/>
        <v>285830</v>
      </c>
      <c r="O65" s="47">
        <f t="shared" si="8"/>
        <v>6.30623276337562</v>
      </c>
      <c r="P65" s="9"/>
    </row>
    <row r="66" spans="1:16" ht="15">
      <c r="A66" s="12"/>
      <c r="B66" s="25">
        <v>369.9</v>
      </c>
      <c r="C66" s="20" t="s">
        <v>78</v>
      </c>
      <c r="D66" s="46">
        <v>471025</v>
      </c>
      <c r="E66" s="46">
        <v>21664</v>
      </c>
      <c r="F66" s="46">
        <v>198921</v>
      </c>
      <c r="G66" s="46">
        <v>1755</v>
      </c>
      <c r="H66" s="46">
        <v>0</v>
      </c>
      <c r="I66" s="46">
        <v>437047</v>
      </c>
      <c r="J66" s="46">
        <v>366870</v>
      </c>
      <c r="K66" s="46">
        <v>84820</v>
      </c>
      <c r="L66" s="46">
        <v>2011288</v>
      </c>
      <c r="M66" s="46">
        <v>0</v>
      </c>
      <c r="N66" s="46">
        <f t="shared" si="13"/>
        <v>3593390</v>
      </c>
      <c r="O66" s="47">
        <f t="shared" si="8"/>
        <v>79.28052950910094</v>
      </c>
      <c r="P66" s="9"/>
    </row>
    <row r="67" spans="1:16" ht="15.75">
      <c r="A67" s="29" t="s">
        <v>54</v>
      </c>
      <c r="B67" s="30"/>
      <c r="C67" s="31"/>
      <c r="D67" s="32">
        <f aca="true" t="shared" si="14" ref="D67:M67">SUM(D68:D70)</f>
        <v>1277073</v>
      </c>
      <c r="E67" s="32">
        <f t="shared" si="14"/>
        <v>0</v>
      </c>
      <c r="F67" s="32">
        <f t="shared" si="14"/>
        <v>6447157</v>
      </c>
      <c r="G67" s="32">
        <f t="shared" si="14"/>
        <v>2192367</v>
      </c>
      <c r="H67" s="32">
        <f t="shared" si="14"/>
        <v>0</v>
      </c>
      <c r="I67" s="32">
        <f t="shared" si="14"/>
        <v>130826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10047423</v>
      </c>
      <c r="O67" s="45">
        <f t="shared" si="8"/>
        <v>221.67507997793712</v>
      </c>
      <c r="P67" s="9"/>
    </row>
    <row r="68" spans="1:16" ht="15">
      <c r="A68" s="12"/>
      <c r="B68" s="25">
        <v>381</v>
      </c>
      <c r="C68" s="20" t="s">
        <v>79</v>
      </c>
      <c r="D68" s="46">
        <v>563891</v>
      </c>
      <c r="E68" s="46">
        <v>0</v>
      </c>
      <c r="F68" s="46">
        <v>227157</v>
      </c>
      <c r="G68" s="46">
        <v>2192367</v>
      </c>
      <c r="H68" s="46">
        <v>0</v>
      </c>
      <c r="I68" s="46">
        <v>130826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3114241</v>
      </c>
      <c r="O68" s="47">
        <f t="shared" si="8"/>
        <v>68.70912300055157</v>
      </c>
      <c r="P68" s="9"/>
    </row>
    <row r="69" spans="1:16" ht="15">
      <c r="A69" s="12"/>
      <c r="B69" s="25">
        <v>384</v>
      </c>
      <c r="C69" s="20" t="s">
        <v>81</v>
      </c>
      <c r="D69" s="46">
        <v>713182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713182</v>
      </c>
      <c r="O69" s="47">
        <f>(N69/O$73)</f>
        <v>15.734848317705461</v>
      </c>
      <c r="P69" s="9"/>
    </row>
    <row r="70" spans="1:16" ht="15.75" thickBot="1">
      <c r="A70" s="12"/>
      <c r="B70" s="25">
        <v>385</v>
      </c>
      <c r="C70" s="20" t="s">
        <v>166</v>
      </c>
      <c r="D70" s="46">
        <v>0</v>
      </c>
      <c r="E70" s="46">
        <v>0</v>
      </c>
      <c r="F70" s="46">
        <v>6220000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6220000</v>
      </c>
      <c r="O70" s="47">
        <f>(N70/O$73)</f>
        <v>137.23110865968007</v>
      </c>
      <c r="P70" s="9"/>
    </row>
    <row r="71" spans="1:119" ht="16.5" thickBot="1">
      <c r="A71" s="14" t="s">
        <v>64</v>
      </c>
      <c r="B71" s="23"/>
      <c r="C71" s="22"/>
      <c r="D71" s="15">
        <f aca="true" t="shared" si="15" ref="D71:M71">SUM(D5,D14,D25,D41,D53,D56,D67)</f>
        <v>32710411</v>
      </c>
      <c r="E71" s="15">
        <f t="shared" si="15"/>
        <v>1579924</v>
      </c>
      <c r="F71" s="15">
        <f t="shared" si="15"/>
        <v>7403242</v>
      </c>
      <c r="G71" s="15">
        <f t="shared" si="15"/>
        <v>3228736</v>
      </c>
      <c r="H71" s="15">
        <f t="shared" si="15"/>
        <v>0</v>
      </c>
      <c r="I71" s="15">
        <f t="shared" si="15"/>
        <v>29378231</v>
      </c>
      <c r="J71" s="15">
        <f t="shared" si="15"/>
        <v>12067643</v>
      </c>
      <c r="K71" s="15">
        <f t="shared" si="15"/>
        <v>5187749</v>
      </c>
      <c r="L71" s="15">
        <f t="shared" si="15"/>
        <v>1981178</v>
      </c>
      <c r="M71" s="15">
        <f t="shared" si="15"/>
        <v>0</v>
      </c>
      <c r="N71" s="15">
        <f>SUM(D71:M71)</f>
        <v>93537114</v>
      </c>
      <c r="O71" s="38">
        <f>(N71/O$73)</f>
        <v>2063.6980474351903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167</v>
      </c>
      <c r="M73" s="48"/>
      <c r="N73" s="48"/>
      <c r="O73" s="43">
        <v>45325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106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16055749</v>
      </c>
      <c r="E5" s="27">
        <f t="shared" si="0"/>
        <v>699901</v>
      </c>
      <c r="F5" s="27">
        <f t="shared" si="0"/>
        <v>765448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686640</v>
      </c>
      <c r="L5" s="27">
        <f t="shared" si="0"/>
        <v>0</v>
      </c>
      <c r="M5" s="27">
        <f t="shared" si="0"/>
        <v>0</v>
      </c>
      <c r="N5" s="28">
        <f>SUM(D5:M5)</f>
        <v>18207738</v>
      </c>
      <c r="O5" s="33">
        <f aca="true" t="shared" si="1" ref="O5:O36">(N5/O$71)</f>
        <v>413.0893209610454</v>
      </c>
      <c r="P5" s="6"/>
    </row>
    <row r="6" spans="1:16" ht="15">
      <c r="A6" s="12"/>
      <c r="B6" s="25">
        <v>311</v>
      </c>
      <c r="C6" s="20" t="s">
        <v>2</v>
      </c>
      <c r="D6" s="46">
        <v>9706645</v>
      </c>
      <c r="E6" s="46">
        <v>699901</v>
      </c>
      <c r="F6" s="46">
        <v>765448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11171994</v>
      </c>
      <c r="O6" s="47">
        <f t="shared" si="1"/>
        <v>253.46539011275723</v>
      </c>
      <c r="P6" s="9"/>
    </row>
    <row r="7" spans="1:16" ht="15">
      <c r="A7" s="12"/>
      <c r="B7" s="25">
        <v>312.41</v>
      </c>
      <c r="C7" s="20" t="s">
        <v>108</v>
      </c>
      <c r="D7" s="46">
        <v>919352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919352</v>
      </c>
      <c r="O7" s="47">
        <f t="shared" si="1"/>
        <v>20.85786237720353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388133</v>
      </c>
      <c r="L8" s="46">
        <v>0</v>
      </c>
      <c r="M8" s="46">
        <v>0</v>
      </c>
      <c r="N8" s="46">
        <f>SUM(D8:M8)</f>
        <v>388133</v>
      </c>
      <c r="O8" s="47">
        <f t="shared" si="1"/>
        <v>8.805794405245367</v>
      </c>
      <c r="P8" s="9"/>
    </row>
    <row r="9" spans="1:16" ht="15">
      <c r="A9" s="12"/>
      <c r="B9" s="25">
        <v>312.52</v>
      </c>
      <c r="C9" s="20" t="s">
        <v>141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298507</v>
      </c>
      <c r="L9" s="46">
        <v>0</v>
      </c>
      <c r="M9" s="46">
        <v>0</v>
      </c>
      <c r="N9" s="46">
        <f>SUM(D9:M9)</f>
        <v>298507</v>
      </c>
      <c r="O9" s="47">
        <f t="shared" si="1"/>
        <v>6.772398302969803</v>
      </c>
      <c r="P9" s="9"/>
    </row>
    <row r="10" spans="1:16" ht="15">
      <c r="A10" s="12"/>
      <c r="B10" s="25">
        <v>314.1</v>
      </c>
      <c r="C10" s="20" t="s">
        <v>11</v>
      </c>
      <c r="D10" s="46">
        <v>3062771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3062771</v>
      </c>
      <c r="O10" s="47">
        <f t="shared" si="1"/>
        <v>69.48682986591646</v>
      </c>
      <c r="P10" s="9"/>
    </row>
    <row r="11" spans="1:16" ht="15">
      <c r="A11" s="12"/>
      <c r="B11" s="25">
        <v>314.4</v>
      </c>
      <c r="C11" s="20" t="s">
        <v>13</v>
      </c>
      <c r="D11" s="46">
        <v>635323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635323</v>
      </c>
      <c r="O11" s="47">
        <f t="shared" si="1"/>
        <v>14.413934705175034</v>
      </c>
      <c r="P11" s="9"/>
    </row>
    <row r="12" spans="1:16" ht="15">
      <c r="A12" s="12"/>
      <c r="B12" s="25">
        <v>314.7</v>
      </c>
      <c r="C12" s="20" t="s">
        <v>142</v>
      </c>
      <c r="D12" s="46">
        <v>199819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199819</v>
      </c>
      <c r="O12" s="47">
        <f t="shared" si="1"/>
        <v>4.533407446060304</v>
      </c>
      <c r="P12" s="9"/>
    </row>
    <row r="13" spans="1:16" ht="15">
      <c r="A13" s="12"/>
      <c r="B13" s="25">
        <v>315</v>
      </c>
      <c r="C13" s="20" t="s">
        <v>143</v>
      </c>
      <c r="D13" s="46">
        <v>1531839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1531839</v>
      </c>
      <c r="O13" s="47">
        <f t="shared" si="1"/>
        <v>34.75370374571772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SUM(D15:D24)</f>
        <v>4116755</v>
      </c>
      <c r="E14" s="32">
        <f t="shared" si="3"/>
        <v>42505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6685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4165945</v>
      </c>
      <c r="O14" s="45">
        <f t="shared" si="1"/>
        <v>94.51516664019783</v>
      </c>
      <c r="P14" s="10"/>
    </row>
    <row r="15" spans="1:16" ht="15">
      <c r="A15" s="12"/>
      <c r="B15" s="25">
        <v>322</v>
      </c>
      <c r="C15" s="20" t="s">
        <v>0</v>
      </c>
      <c r="D15" s="46">
        <v>884974</v>
      </c>
      <c r="E15" s="46">
        <v>0</v>
      </c>
      <c r="F15" s="46">
        <v>0</v>
      </c>
      <c r="G15" s="46">
        <v>0</v>
      </c>
      <c r="H15" s="46">
        <v>0</v>
      </c>
      <c r="I15" s="46">
        <v>6685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891659</v>
      </c>
      <c r="O15" s="47">
        <f t="shared" si="1"/>
        <v>20.229575515575018</v>
      </c>
      <c r="P15" s="9"/>
    </row>
    <row r="16" spans="1:16" ht="15">
      <c r="A16" s="12"/>
      <c r="B16" s="25">
        <v>323.1</v>
      </c>
      <c r="C16" s="20" t="s">
        <v>17</v>
      </c>
      <c r="D16" s="46">
        <v>2520448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2520448</v>
      </c>
      <c r="O16" s="47">
        <f t="shared" si="1"/>
        <v>57.18283912244481</v>
      </c>
      <c r="P16" s="9"/>
    </row>
    <row r="17" spans="1:16" ht="15">
      <c r="A17" s="12"/>
      <c r="B17" s="25">
        <v>323.4</v>
      </c>
      <c r="C17" s="20" t="s">
        <v>18</v>
      </c>
      <c r="D17" s="46">
        <v>157189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157189</v>
      </c>
      <c r="O17" s="47">
        <f t="shared" si="1"/>
        <v>3.5662363590988497</v>
      </c>
      <c r="P17" s="9"/>
    </row>
    <row r="18" spans="1:16" ht="15">
      <c r="A18" s="12"/>
      <c r="B18" s="25">
        <v>323.7</v>
      </c>
      <c r="C18" s="20" t="s">
        <v>19</v>
      </c>
      <c r="D18" s="46">
        <v>418910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418910</v>
      </c>
      <c r="O18" s="47">
        <f t="shared" si="1"/>
        <v>9.504049731152302</v>
      </c>
      <c r="P18" s="9"/>
    </row>
    <row r="19" spans="1:16" ht="15">
      <c r="A19" s="12"/>
      <c r="B19" s="25">
        <v>323.9</v>
      </c>
      <c r="C19" s="20" t="s">
        <v>20</v>
      </c>
      <c r="D19" s="46">
        <v>13532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13532</v>
      </c>
      <c r="O19" s="47">
        <f t="shared" si="1"/>
        <v>0.3070081902125825</v>
      </c>
      <c r="P19" s="9"/>
    </row>
    <row r="20" spans="1:16" ht="15">
      <c r="A20" s="12"/>
      <c r="B20" s="25">
        <v>324.12</v>
      </c>
      <c r="C20" s="20" t="s">
        <v>144</v>
      </c>
      <c r="D20" s="46">
        <v>0</v>
      </c>
      <c r="E20" s="46">
        <v>31536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31536</v>
      </c>
      <c r="O20" s="47">
        <f t="shared" si="1"/>
        <v>0.7154751911427729</v>
      </c>
      <c r="P20" s="9"/>
    </row>
    <row r="21" spans="1:16" ht="15">
      <c r="A21" s="12"/>
      <c r="B21" s="25">
        <v>324.22</v>
      </c>
      <c r="C21" s="20" t="s">
        <v>145</v>
      </c>
      <c r="D21" s="46">
        <v>0</v>
      </c>
      <c r="E21" s="46">
        <v>9198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9198</v>
      </c>
      <c r="O21" s="47">
        <f t="shared" si="1"/>
        <v>0.20868026408330875</v>
      </c>
      <c r="P21" s="9"/>
    </row>
    <row r="22" spans="1:16" ht="15">
      <c r="A22" s="12"/>
      <c r="B22" s="25">
        <v>324.32</v>
      </c>
      <c r="C22" s="20" t="s">
        <v>158</v>
      </c>
      <c r="D22" s="46">
        <v>0</v>
      </c>
      <c r="E22" s="46">
        <v>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</v>
      </c>
      <c r="O22" s="47">
        <f t="shared" si="1"/>
        <v>0.0015881298636477074</v>
      </c>
      <c r="P22" s="9"/>
    </row>
    <row r="23" spans="1:16" ht="15">
      <c r="A23" s="12"/>
      <c r="B23" s="25">
        <v>324.72</v>
      </c>
      <c r="C23" s="20" t="s">
        <v>159</v>
      </c>
      <c r="D23" s="46">
        <v>0</v>
      </c>
      <c r="E23" s="46">
        <v>1701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1701</v>
      </c>
      <c r="O23" s="47">
        <f t="shared" si="1"/>
        <v>0.038591555686639294</v>
      </c>
      <c r="P23" s="9"/>
    </row>
    <row r="24" spans="1:16" ht="15">
      <c r="A24" s="12"/>
      <c r="B24" s="25">
        <v>329</v>
      </c>
      <c r="C24" s="20" t="s">
        <v>109</v>
      </c>
      <c r="D24" s="46">
        <v>121702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121702</v>
      </c>
      <c r="O24" s="47">
        <f t="shared" si="1"/>
        <v>2.7611225809379043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SUM(D26:D40)</f>
        <v>4287126</v>
      </c>
      <c r="E25" s="32">
        <f t="shared" si="6"/>
        <v>756002</v>
      </c>
      <c r="F25" s="32">
        <f t="shared" si="6"/>
        <v>0</v>
      </c>
      <c r="G25" s="32">
        <f t="shared" si="6"/>
        <v>1471753</v>
      </c>
      <c r="H25" s="32">
        <f t="shared" si="6"/>
        <v>0</v>
      </c>
      <c r="I25" s="32">
        <f t="shared" si="6"/>
        <v>24273</v>
      </c>
      <c r="J25" s="32">
        <f t="shared" si="6"/>
        <v>136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6539290</v>
      </c>
      <c r="O25" s="45">
        <f t="shared" si="1"/>
        <v>148.36059622932595</v>
      </c>
      <c r="P25" s="10"/>
    </row>
    <row r="26" spans="1:16" ht="15">
      <c r="A26" s="12"/>
      <c r="B26" s="25">
        <v>331.2</v>
      </c>
      <c r="C26" s="20" t="s">
        <v>26</v>
      </c>
      <c r="D26" s="46">
        <v>23217</v>
      </c>
      <c r="E26" s="46">
        <v>419686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442903</v>
      </c>
      <c r="O26" s="47">
        <f t="shared" si="1"/>
        <v>10.048392585702294</v>
      </c>
      <c r="P26" s="9"/>
    </row>
    <row r="27" spans="1:16" ht="15">
      <c r="A27" s="12"/>
      <c r="B27" s="25">
        <v>331.39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4356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4356</v>
      </c>
      <c r="O27" s="47">
        <f t="shared" si="1"/>
        <v>0.09882705265784876</v>
      </c>
      <c r="P27" s="9"/>
    </row>
    <row r="28" spans="1:16" ht="15">
      <c r="A28" s="12"/>
      <c r="B28" s="25">
        <v>331.5</v>
      </c>
      <c r="C28" s="20" t="s">
        <v>28</v>
      </c>
      <c r="D28" s="46">
        <v>15000</v>
      </c>
      <c r="E28" s="46">
        <v>80980</v>
      </c>
      <c r="F28" s="46">
        <v>0</v>
      </c>
      <c r="G28" s="46">
        <v>1471753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1567733</v>
      </c>
      <c r="O28" s="47">
        <f t="shared" si="1"/>
        <v>35.56805136465731</v>
      </c>
      <c r="P28" s="9"/>
    </row>
    <row r="29" spans="1:16" ht="15">
      <c r="A29" s="12"/>
      <c r="B29" s="25">
        <v>334.2</v>
      </c>
      <c r="C29" s="20" t="s">
        <v>110</v>
      </c>
      <c r="D29" s="46">
        <v>46744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46744</v>
      </c>
      <c r="O29" s="47">
        <f t="shared" si="1"/>
        <v>1.0605077478049776</v>
      </c>
      <c r="P29" s="9"/>
    </row>
    <row r="30" spans="1:16" ht="15">
      <c r="A30" s="12"/>
      <c r="B30" s="25">
        <v>334.39</v>
      </c>
      <c r="C30" s="20" t="s">
        <v>32</v>
      </c>
      <c r="D30" s="46">
        <v>280928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7">SUM(D30:M30)</f>
        <v>280928</v>
      </c>
      <c r="O30" s="47">
        <f t="shared" si="1"/>
        <v>6.373573519068902</v>
      </c>
      <c r="P30" s="9"/>
    </row>
    <row r="31" spans="1:16" ht="15">
      <c r="A31" s="12"/>
      <c r="B31" s="25">
        <v>334.5</v>
      </c>
      <c r="C31" s="20" t="s">
        <v>34</v>
      </c>
      <c r="D31" s="46">
        <v>82405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82405</v>
      </c>
      <c r="O31" s="47">
        <f t="shared" si="1"/>
        <v>1.8695691630555618</v>
      </c>
      <c r="P31" s="9"/>
    </row>
    <row r="32" spans="1:16" ht="15">
      <c r="A32" s="12"/>
      <c r="B32" s="25">
        <v>335.12</v>
      </c>
      <c r="C32" s="20" t="s">
        <v>146</v>
      </c>
      <c r="D32" s="46">
        <v>1539602</v>
      </c>
      <c r="E32" s="46">
        <v>174275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1713877</v>
      </c>
      <c r="O32" s="47">
        <f t="shared" si="1"/>
        <v>38.883703518842026</v>
      </c>
      <c r="P32" s="9"/>
    </row>
    <row r="33" spans="1:16" ht="15">
      <c r="A33" s="12"/>
      <c r="B33" s="25">
        <v>335.14</v>
      </c>
      <c r="C33" s="20" t="s">
        <v>147</v>
      </c>
      <c r="D33" s="46">
        <v>22494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22494</v>
      </c>
      <c r="O33" s="47">
        <f t="shared" si="1"/>
        <v>0.5103341878984504</v>
      </c>
      <c r="P33" s="9"/>
    </row>
    <row r="34" spans="1:16" ht="15">
      <c r="A34" s="12"/>
      <c r="B34" s="25">
        <v>335.15</v>
      </c>
      <c r="C34" s="20" t="s">
        <v>148</v>
      </c>
      <c r="D34" s="46">
        <v>29645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29645</v>
      </c>
      <c r="O34" s="47">
        <f t="shared" si="1"/>
        <v>0.6725729972548041</v>
      </c>
      <c r="P34" s="9"/>
    </row>
    <row r="35" spans="1:16" ht="15">
      <c r="A35" s="12"/>
      <c r="B35" s="25">
        <v>335.18</v>
      </c>
      <c r="C35" s="20" t="s">
        <v>149</v>
      </c>
      <c r="D35" s="46">
        <v>2188540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2188540</v>
      </c>
      <c r="O35" s="47">
        <f t="shared" si="1"/>
        <v>49.652653311250766</v>
      </c>
      <c r="P35" s="9"/>
    </row>
    <row r="36" spans="1:16" ht="15">
      <c r="A36" s="12"/>
      <c r="B36" s="25">
        <v>335.21</v>
      </c>
      <c r="C36" s="20" t="s">
        <v>40</v>
      </c>
      <c r="D36" s="46">
        <v>17143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17143</v>
      </c>
      <c r="O36" s="47">
        <f t="shared" si="1"/>
        <v>0.3889330036073235</v>
      </c>
      <c r="P36" s="9"/>
    </row>
    <row r="37" spans="1:16" ht="15">
      <c r="A37" s="12"/>
      <c r="B37" s="25">
        <v>335.49</v>
      </c>
      <c r="C37" s="20" t="s">
        <v>98</v>
      </c>
      <c r="D37" s="46">
        <v>18451</v>
      </c>
      <c r="E37" s="46">
        <v>0</v>
      </c>
      <c r="F37" s="46">
        <v>0</v>
      </c>
      <c r="G37" s="46">
        <v>0</v>
      </c>
      <c r="H37" s="46">
        <v>0</v>
      </c>
      <c r="I37" s="46">
        <v>19917</v>
      </c>
      <c r="J37" s="46">
        <v>136</v>
      </c>
      <c r="K37" s="46">
        <v>0</v>
      </c>
      <c r="L37" s="46">
        <v>0</v>
      </c>
      <c r="M37" s="46">
        <v>0</v>
      </c>
      <c r="N37" s="46">
        <f t="shared" si="7"/>
        <v>38504</v>
      </c>
      <c r="O37" s="47">
        <f aca="true" t="shared" si="8" ref="O37:O68">(N37/O$71)</f>
        <v>0.8735621752841618</v>
      </c>
      <c r="P37" s="9"/>
    </row>
    <row r="38" spans="1:16" ht="15">
      <c r="A38" s="12"/>
      <c r="B38" s="25">
        <v>337.1</v>
      </c>
      <c r="C38" s="20" t="s">
        <v>122</v>
      </c>
      <c r="D38" s="46">
        <v>0</v>
      </c>
      <c r="E38" s="46">
        <v>81061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81061</v>
      </c>
      <c r="O38" s="47">
        <f t="shared" si="8"/>
        <v>1.839077069673526</v>
      </c>
      <c r="P38" s="9"/>
    </row>
    <row r="39" spans="1:16" ht="15">
      <c r="A39" s="12"/>
      <c r="B39" s="25">
        <v>337.2</v>
      </c>
      <c r="C39" s="20" t="s">
        <v>43</v>
      </c>
      <c r="D39" s="46">
        <v>19974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19974</v>
      </c>
      <c r="O39" s="47">
        <f t="shared" si="8"/>
        <v>0.45316151280713296</v>
      </c>
      <c r="P39" s="9"/>
    </row>
    <row r="40" spans="1:16" ht="15">
      <c r="A40" s="12"/>
      <c r="B40" s="25">
        <v>339</v>
      </c>
      <c r="C40" s="20" t="s">
        <v>47</v>
      </c>
      <c r="D40" s="46">
        <v>2983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2983</v>
      </c>
      <c r="O40" s="47">
        <f t="shared" si="8"/>
        <v>0.06767701976087302</v>
      </c>
      <c r="P40" s="9"/>
    </row>
    <row r="41" spans="1:16" ht="15.75">
      <c r="A41" s="29" t="s">
        <v>52</v>
      </c>
      <c r="B41" s="30"/>
      <c r="C41" s="31"/>
      <c r="D41" s="32">
        <f aca="true" t="shared" si="9" ref="D41:M41">SUM(D42:D52)</f>
        <v>3934799</v>
      </c>
      <c r="E41" s="32">
        <f t="shared" si="9"/>
        <v>0</v>
      </c>
      <c r="F41" s="32">
        <f t="shared" si="9"/>
        <v>0</v>
      </c>
      <c r="G41" s="32">
        <f t="shared" si="9"/>
        <v>175</v>
      </c>
      <c r="H41" s="32">
        <f t="shared" si="9"/>
        <v>0</v>
      </c>
      <c r="I41" s="32">
        <f t="shared" si="9"/>
        <v>27930966</v>
      </c>
      <c r="J41" s="32">
        <f t="shared" si="9"/>
        <v>11039912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42905852</v>
      </c>
      <c r="O41" s="45">
        <f t="shared" si="8"/>
        <v>973.4294983778387</v>
      </c>
      <c r="P41" s="10"/>
    </row>
    <row r="42" spans="1:16" ht="15">
      <c r="A42" s="12"/>
      <c r="B42" s="25">
        <v>341.1</v>
      </c>
      <c r="C42" s="20" t="s">
        <v>150</v>
      </c>
      <c r="D42" s="46">
        <v>230381</v>
      </c>
      <c r="E42" s="46">
        <v>0</v>
      </c>
      <c r="F42" s="46">
        <v>0</v>
      </c>
      <c r="G42" s="46">
        <v>175</v>
      </c>
      <c r="H42" s="46">
        <v>0</v>
      </c>
      <c r="I42" s="46">
        <v>8590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239146</v>
      </c>
      <c r="O42" s="47">
        <f t="shared" si="8"/>
        <v>5.425641491027066</v>
      </c>
      <c r="P42" s="9"/>
    </row>
    <row r="43" spans="1:16" ht="15">
      <c r="A43" s="12"/>
      <c r="B43" s="25">
        <v>341.15</v>
      </c>
      <c r="C43" s="20" t="s">
        <v>160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11039912</v>
      </c>
      <c r="K43" s="46">
        <v>0</v>
      </c>
      <c r="L43" s="46">
        <v>0</v>
      </c>
      <c r="M43" s="46">
        <v>0</v>
      </c>
      <c r="N43" s="46">
        <f aca="true" t="shared" si="10" ref="N43:N52">SUM(D43:M43)</f>
        <v>11039912</v>
      </c>
      <c r="O43" s="47">
        <f t="shared" si="8"/>
        <v>250.46877056060984</v>
      </c>
      <c r="P43" s="9"/>
    </row>
    <row r="44" spans="1:16" ht="15">
      <c r="A44" s="12"/>
      <c r="B44" s="25">
        <v>341.3</v>
      </c>
      <c r="C44" s="20" t="s">
        <v>152</v>
      </c>
      <c r="D44" s="46">
        <v>3278066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3278066</v>
      </c>
      <c r="O44" s="47">
        <f t="shared" si="8"/>
        <v>74.3713501372598</v>
      </c>
      <c r="P44" s="9"/>
    </row>
    <row r="45" spans="1:16" ht="15">
      <c r="A45" s="12"/>
      <c r="B45" s="25">
        <v>342.1</v>
      </c>
      <c r="C45" s="20" t="s">
        <v>58</v>
      </c>
      <c r="D45" s="46">
        <v>257485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257485</v>
      </c>
      <c r="O45" s="47">
        <f t="shared" si="8"/>
        <v>5.841708827733285</v>
      </c>
      <c r="P45" s="9"/>
    </row>
    <row r="46" spans="1:16" ht="15">
      <c r="A46" s="12"/>
      <c r="B46" s="25">
        <v>342.2</v>
      </c>
      <c r="C46" s="20" t="s">
        <v>59</v>
      </c>
      <c r="D46" s="46">
        <v>122077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122077</v>
      </c>
      <c r="O46" s="47">
        <f t="shared" si="8"/>
        <v>2.7696304194931596</v>
      </c>
      <c r="P46" s="9"/>
    </row>
    <row r="47" spans="1:16" ht="15">
      <c r="A47" s="12"/>
      <c r="B47" s="25">
        <v>343.3</v>
      </c>
      <c r="C47" s="20" t="s">
        <v>111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8061892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8061892</v>
      </c>
      <c r="O47" s="47">
        <f t="shared" si="8"/>
        <v>182.9047348957506</v>
      </c>
      <c r="P47" s="9"/>
    </row>
    <row r="48" spans="1:16" ht="15">
      <c r="A48" s="12"/>
      <c r="B48" s="25">
        <v>343.4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4232620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4232620</v>
      </c>
      <c r="O48" s="47">
        <f t="shared" si="8"/>
        <v>96.02786033532227</v>
      </c>
      <c r="P48" s="9"/>
    </row>
    <row r="49" spans="1:16" ht="15">
      <c r="A49" s="12"/>
      <c r="B49" s="25">
        <v>343.6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12176466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12176466</v>
      </c>
      <c r="O49" s="47">
        <f t="shared" si="8"/>
        <v>276.25441840415635</v>
      </c>
      <c r="P49" s="9"/>
    </row>
    <row r="50" spans="1:16" ht="15">
      <c r="A50" s="12"/>
      <c r="B50" s="25">
        <v>343.9</v>
      </c>
      <c r="C50" s="20" t="s">
        <v>62</v>
      </c>
      <c r="D50" s="46">
        <v>46790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46790</v>
      </c>
      <c r="O50" s="47">
        <f t="shared" si="8"/>
        <v>1.061551376001089</v>
      </c>
      <c r="P50" s="9"/>
    </row>
    <row r="51" spans="1:16" ht="15">
      <c r="A51" s="12"/>
      <c r="B51" s="25">
        <v>347.2</v>
      </c>
      <c r="C51" s="20" t="s">
        <v>100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1059993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1059993</v>
      </c>
      <c r="O51" s="47">
        <f t="shared" si="8"/>
        <v>24.048664836536062</v>
      </c>
      <c r="P51" s="9"/>
    </row>
    <row r="52" spans="1:16" ht="15">
      <c r="A52" s="12"/>
      <c r="B52" s="25">
        <v>349</v>
      </c>
      <c r="C52" s="20" t="s">
        <v>126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2391405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2391405</v>
      </c>
      <c r="O52" s="47">
        <f t="shared" si="8"/>
        <v>54.255167093949225</v>
      </c>
      <c r="P52" s="9"/>
    </row>
    <row r="53" spans="1:16" ht="15.75">
      <c r="A53" s="29" t="s">
        <v>53</v>
      </c>
      <c r="B53" s="30"/>
      <c r="C53" s="31"/>
      <c r="D53" s="32">
        <f aca="true" t="shared" si="11" ref="D53:M53">SUM(D54:D55)</f>
        <v>160227</v>
      </c>
      <c r="E53" s="32">
        <f t="shared" si="11"/>
        <v>70871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>SUM(D53:M53)</f>
        <v>231098</v>
      </c>
      <c r="O53" s="45">
        <f t="shared" si="8"/>
        <v>5.243051931846542</v>
      </c>
      <c r="P53" s="10"/>
    </row>
    <row r="54" spans="1:16" ht="15">
      <c r="A54" s="13"/>
      <c r="B54" s="39">
        <v>351.1</v>
      </c>
      <c r="C54" s="21" t="s">
        <v>66</v>
      </c>
      <c r="D54" s="46">
        <v>0</v>
      </c>
      <c r="E54" s="46">
        <v>50130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50130</v>
      </c>
      <c r="O54" s="47">
        <f t="shared" si="8"/>
        <v>1.1373278580665653</v>
      </c>
      <c r="P54" s="9"/>
    </row>
    <row r="55" spans="1:16" ht="15">
      <c r="A55" s="13"/>
      <c r="B55" s="39">
        <v>359</v>
      </c>
      <c r="C55" s="21" t="s">
        <v>68</v>
      </c>
      <c r="D55" s="46">
        <v>160227</v>
      </c>
      <c r="E55" s="46">
        <v>20741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180968</v>
      </c>
      <c r="O55" s="47">
        <f t="shared" si="8"/>
        <v>4.105724073779976</v>
      </c>
      <c r="P55" s="9"/>
    </row>
    <row r="56" spans="1:16" ht="15.75">
      <c r="A56" s="29" t="s">
        <v>3</v>
      </c>
      <c r="B56" s="30"/>
      <c r="C56" s="31"/>
      <c r="D56" s="32">
        <f aca="true" t="shared" si="12" ref="D56:M56">SUM(D57:D65)</f>
        <v>317965</v>
      </c>
      <c r="E56" s="32">
        <f t="shared" si="12"/>
        <v>42644</v>
      </c>
      <c r="F56" s="32">
        <f t="shared" si="12"/>
        <v>155152</v>
      </c>
      <c r="G56" s="32">
        <f t="shared" si="12"/>
        <v>-27125</v>
      </c>
      <c r="H56" s="32">
        <f t="shared" si="12"/>
        <v>0</v>
      </c>
      <c r="I56" s="32">
        <f t="shared" si="12"/>
        <v>580431</v>
      </c>
      <c r="J56" s="32">
        <f t="shared" si="12"/>
        <v>471127</v>
      </c>
      <c r="K56" s="32">
        <f t="shared" si="12"/>
        <v>18020921</v>
      </c>
      <c r="L56" s="32">
        <f t="shared" si="12"/>
        <v>1575582</v>
      </c>
      <c r="M56" s="32">
        <f t="shared" si="12"/>
        <v>0</v>
      </c>
      <c r="N56" s="32">
        <f>SUM(D56:M56)</f>
        <v>21136697</v>
      </c>
      <c r="O56" s="45">
        <f t="shared" si="8"/>
        <v>479.54028177961294</v>
      </c>
      <c r="P56" s="10"/>
    </row>
    <row r="57" spans="1:16" ht="15">
      <c r="A57" s="12"/>
      <c r="B57" s="25">
        <v>361.1</v>
      </c>
      <c r="C57" s="20" t="s">
        <v>69</v>
      </c>
      <c r="D57" s="46">
        <v>26112</v>
      </c>
      <c r="E57" s="46">
        <v>3086</v>
      </c>
      <c r="F57" s="46">
        <v>-4961</v>
      </c>
      <c r="G57" s="46">
        <v>-32140</v>
      </c>
      <c r="H57" s="46">
        <v>0</v>
      </c>
      <c r="I57" s="46">
        <v>178680</v>
      </c>
      <c r="J57" s="46">
        <v>-36505</v>
      </c>
      <c r="K57" s="46">
        <v>2146140</v>
      </c>
      <c r="L57" s="46">
        <v>45977</v>
      </c>
      <c r="M57" s="46">
        <v>0</v>
      </c>
      <c r="N57" s="46">
        <f>SUM(D57:M57)</f>
        <v>2326389</v>
      </c>
      <c r="O57" s="47">
        <f t="shared" si="8"/>
        <v>52.780112076593234</v>
      </c>
      <c r="P57" s="9"/>
    </row>
    <row r="58" spans="1:16" ht="15">
      <c r="A58" s="12"/>
      <c r="B58" s="25">
        <v>361.3</v>
      </c>
      <c r="C58" s="20" t="s">
        <v>71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85562</v>
      </c>
      <c r="M58" s="46">
        <v>0</v>
      </c>
      <c r="N58" s="46">
        <f aca="true" t="shared" si="13" ref="N58:N65">SUM(D58:M58)</f>
        <v>85562</v>
      </c>
      <c r="O58" s="47">
        <f t="shared" si="8"/>
        <v>1.9411938199060734</v>
      </c>
      <c r="P58" s="9"/>
    </row>
    <row r="59" spans="1:16" ht="15">
      <c r="A59" s="12"/>
      <c r="B59" s="25">
        <v>361.4</v>
      </c>
      <c r="C59" s="20" t="s">
        <v>154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9277034</v>
      </c>
      <c r="L59" s="46">
        <v>0</v>
      </c>
      <c r="M59" s="46">
        <v>0</v>
      </c>
      <c r="N59" s="46">
        <f t="shared" si="13"/>
        <v>9277034</v>
      </c>
      <c r="O59" s="47">
        <f t="shared" si="8"/>
        <v>210.47335344964495</v>
      </c>
      <c r="P59" s="9"/>
    </row>
    <row r="60" spans="1:16" ht="15">
      <c r="A60" s="12"/>
      <c r="B60" s="25">
        <v>362</v>
      </c>
      <c r="C60" s="20" t="s">
        <v>72</v>
      </c>
      <c r="D60" s="46">
        <v>2131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2131</v>
      </c>
      <c r="O60" s="47">
        <f t="shared" si="8"/>
        <v>0.04834721056333235</v>
      </c>
      <c r="P60" s="9"/>
    </row>
    <row r="61" spans="1:16" ht="15">
      <c r="A61" s="12"/>
      <c r="B61" s="25">
        <v>364</v>
      </c>
      <c r="C61" s="20" t="s">
        <v>155</v>
      </c>
      <c r="D61" s="46">
        <v>22435</v>
      </c>
      <c r="E61" s="46">
        <v>6950</v>
      </c>
      <c r="F61" s="46">
        <v>0</v>
      </c>
      <c r="G61" s="46">
        <v>0</v>
      </c>
      <c r="H61" s="46">
        <v>0</v>
      </c>
      <c r="I61" s="46">
        <v>-8190</v>
      </c>
      <c r="J61" s="46">
        <v>40</v>
      </c>
      <c r="K61" s="46">
        <v>0</v>
      </c>
      <c r="L61" s="46">
        <v>0</v>
      </c>
      <c r="M61" s="46">
        <v>0</v>
      </c>
      <c r="N61" s="46">
        <f t="shared" si="13"/>
        <v>21235</v>
      </c>
      <c r="O61" s="47">
        <f t="shared" si="8"/>
        <v>0.48177053792227237</v>
      </c>
      <c r="P61" s="9"/>
    </row>
    <row r="62" spans="1:16" ht="15">
      <c r="A62" s="12"/>
      <c r="B62" s="25">
        <v>366</v>
      </c>
      <c r="C62" s="20" t="s">
        <v>75</v>
      </c>
      <c r="D62" s="46">
        <v>156336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156336</v>
      </c>
      <c r="O62" s="47">
        <f t="shared" si="8"/>
        <v>3.5468838623318284</v>
      </c>
      <c r="P62" s="9"/>
    </row>
    <row r="63" spans="1:16" ht="15">
      <c r="A63" s="12"/>
      <c r="B63" s="25">
        <v>368</v>
      </c>
      <c r="C63" s="20" t="s">
        <v>76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6467980</v>
      </c>
      <c r="L63" s="46">
        <v>1444043</v>
      </c>
      <c r="M63" s="46">
        <v>0</v>
      </c>
      <c r="N63" s="46">
        <f t="shared" si="13"/>
        <v>7912023</v>
      </c>
      <c r="O63" s="47">
        <f t="shared" si="8"/>
        <v>179.50457154525037</v>
      </c>
      <c r="P63" s="9"/>
    </row>
    <row r="64" spans="1:16" ht="15">
      <c r="A64" s="12"/>
      <c r="B64" s="25">
        <v>369.3</v>
      </c>
      <c r="C64" s="20" t="s">
        <v>77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435510</v>
      </c>
      <c r="K64" s="46">
        <v>0</v>
      </c>
      <c r="L64" s="46">
        <v>0</v>
      </c>
      <c r="M64" s="46">
        <v>0</v>
      </c>
      <c r="N64" s="46">
        <f t="shared" si="13"/>
        <v>435510</v>
      </c>
      <c r="O64" s="47">
        <f t="shared" si="8"/>
        <v>9.880663384531616</v>
      </c>
      <c r="P64" s="9"/>
    </row>
    <row r="65" spans="1:16" ht="15">
      <c r="A65" s="12"/>
      <c r="B65" s="25">
        <v>369.9</v>
      </c>
      <c r="C65" s="20" t="s">
        <v>78</v>
      </c>
      <c r="D65" s="46">
        <v>110951</v>
      </c>
      <c r="E65" s="46">
        <v>32608</v>
      </c>
      <c r="F65" s="46">
        <v>160113</v>
      </c>
      <c r="G65" s="46">
        <v>5015</v>
      </c>
      <c r="H65" s="46">
        <v>0</v>
      </c>
      <c r="I65" s="46">
        <v>409941</v>
      </c>
      <c r="J65" s="46">
        <v>72082</v>
      </c>
      <c r="K65" s="46">
        <v>129767</v>
      </c>
      <c r="L65" s="46">
        <v>0</v>
      </c>
      <c r="M65" s="46">
        <v>0</v>
      </c>
      <c r="N65" s="46">
        <f t="shared" si="13"/>
        <v>920477</v>
      </c>
      <c r="O65" s="47">
        <f t="shared" si="8"/>
        <v>20.883385892869295</v>
      </c>
      <c r="P65" s="9"/>
    </row>
    <row r="66" spans="1:16" ht="15.75">
      <c r="A66" s="29" t="s">
        <v>54</v>
      </c>
      <c r="B66" s="30"/>
      <c r="C66" s="31"/>
      <c r="D66" s="32">
        <f aca="true" t="shared" si="14" ref="D66:M66">SUM(D67:D68)</f>
        <v>1621817</v>
      </c>
      <c r="E66" s="32">
        <f t="shared" si="14"/>
        <v>0</v>
      </c>
      <c r="F66" s="32">
        <f t="shared" si="14"/>
        <v>245677</v>
      </c>
      <c r="G66" s="32">
        <f t="shared" si="14"/>
        <v>1890782</v>
      </c>
      <c r="H66" s="32">
        <f t="shared" si="14"/>
        <v>0</v>
      </c>
      <c r="I66" s="32">
        <f t="shared" si="14"/>
        <v>153209</v>
      </c>
      <c r="J66" s="32">
        <f t="shared" si="14"/>
        <v>44768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3956253</v>
      </c>
      <c r="O66" s="45">
        <f t="shared" si="8"/>
        <v>89.75776482065476</v>
      </c>
      <c r="P66" s="9"/>
    </row>
    <row r="67" spans="1:16" ht="15">
      <c r="A67" s="12"/>
      <c r="B67" s="25">
        <v>381</v>
      </c>
      <c r="C67" s="20" t="s">
        <v>79</v>
      </c>
      <c r="D67" s="46">
        <v>675288</v>
      </c>
      <c r="E67" s="46">
        <v>0</v>
      </c>
      <c r="F67" s="46">
        <v>245677</v>
      </c>
      <c r="G67" s="46">
        <v>1890782</v>
      </c>
      <c r="H67" s="46">
        <v>0</v>
      </c>
      <c r="I67" s="46">
        <v>153209</v>
      </c>
      <c r="J67" s="46">
        <v>44768</v>
      </c>
      <c r="K67" s="46">
        <v>0</v>
      </c>
      <c r="L67" s="46">
        <v>0</v>
      </c>
      <c r="M67" s="46">
        <v>0</v>
      </c>
      <c r="N67" s="46">
        <f>SUM(D67:M67)</f>
        <v>3009724</v>
      </c>
      <c r="O67" s="47">
        <f t="shared" si="8"/>
        <v>68.28332236767476</v>
      </c>
      <c r="P67" s="9"/>
    </row>
    <row r="68" spans="1:16" ht="15.75" thickBot="1">
      <c r="A68" s="12"/>
      <c r="B68" s="25">
        <v>384</v>
      </c>
      <c r="C68" s="20" t="s">
        <v>81</v>
      </c>
      <c r="D68" s="46">
        <v>946529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946529</v>
      </c>
      <c r="O68" s="47">
        <f t="shared" si="8"/>
        <v>21.47444245298001</v>
      </c>
      <c r="P68" s="9"/>
    </row>
    <row r="69" spans="1:119" ht="16.5" thickBot="1">
      <c r="A69" s="14" t="s">
        <v>64</v>
      </c>
      <c r="B69" s="23"/>
      <c r="C69" s="22"/>
      <c r="D69" s="15">
        <f aca="true" t="shared" si="15" ref="D69:M69">SUM(D5,D14,D25,D41,D53,D56,D66)</f>
        <v>30494438</v>
      </c>
      <c r="E69" s="15">
        <f t="shared" si="15"/>
        <v>1611923</v>
      </c>
      <c r="F69" s="15">
        <f t="shared" si="15"/>
        <v>1166277</v>
      </c>
      <c r="G69" s="15">
        <f t="shared" si="15"/>
        <v>3335585</v>
      </c>
      <c r="H69" s="15">
        <f t="shared" si="15"/>
        <v>0</v>
      </c>
      <c r="I69" s="15">
        <f t="shared" si="15"/>
        <v>28695564</v>
      </c>
      <c r="J69" s="15">
        <f t="shared" si="15"/>
        <v>11555943</v>
      </c>
      <c r="K69" s="15">
        <f t="shared" si="15"/>
        <v>18707561</v>
      </c>
      <c r="L69" s="15">
        <f t="shared" si="15"/>
        <v>1575582</v>
      </c>
      <c r="M69" s="15">
        <f t="shared" si="15"/>
        <v>0</v>
      </c>
      <c r="N69" s="15">
        <f>SUM(D69:M69)</f>
        <v>97142873</v>
      </c>
      <c r="O69" s="38">
        <f>(N69/O$71)</f>
        <v>2203.9356807405225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161</v>
      </c>
      <c r="M71" s="48"/>
      <c r="N71" s="48"/>
      <c r="O71" s="43">
        <v>44077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106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15616646</v>
      </c>
      <c r="E5" s="27">
        <f t="shared" si="0"/>
        <v>631489</v>
      </c>
      <c r="F5" s="27">
        <f t="shared" si="0"/>
        <v>742853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671257</v>
      </c>
      <c r="L5" s="27">
        <f t="shared" si="0"/>
        <v>0</v>
      </c>
      <c r="M5" s="27">
        <f t="shared" si="0"/>
        <v>0</v>
      </c>
      <c r="N5" s="28">
        <f>SUM(D5:M5)</f>
        <v>17662245</v>
      </c>
      <c r="O5" s="33">
        <f aca="true" t="shared" si="1" ref="O5:O36">(N5/O$73)</f>
        <v>404.0871445240111</v>
      </c>
      <c r="P5" s="6"/>
    </row>
    <row r="6" spans="1:16" ht="15">
      <c r="A6" s="12"/>
      <c r="B6" s="25">
        <v>311</v>
      </c>
      <c r="C6" s="20" t="s">
        <v>2</v>
      </c>
      <c r="D6" s="46">
        <v>9302064</v>
      </c>
      <c r="E6" s="46">
        <v>631489</v>
      </c>
      <c r="F6" s="46">
        <v>742853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10676406</v>
      </c>
      <c r="O6" s="47">
        <f t="shared" si="1"/>
        <v>244.26104463611614</v>
      </c>
      <c r="P6" s="9"/>
    </row>
    <row r="7" spans="1:16" ht="15">
      <c r="A7" s="12"/>
      <c r="B7" s="25">
        <v>312.41</v>
      </c>
      <c r="C7" s="20" t="s">
        <v>108</v>
      </c>
      <c r="D7" s="46">
        <v>969484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969484</v>
      </c>
      <c r="O7" s="47">
        <f t="shared" si="1"/>
        <v>22.180420508362122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381517</v>
      </c>
      <c r="L8" s="46">
        <v>0</v>
      </c>
      <c r="M8" s="46">
        <v>0</v>
      </c>
      <c r="N8" s="46">
        <f>SUM(D8:M8)</f>
        <v>381517</v>
      </c>
      <c r="O8" s="47">
        <f t="shared" si="1"/>
        <v>8.728568487039283</v>
      </c>
      <c r="P8" s="9"/>
    </row>
    <row r="9" spans="1:16" ht="15">
      <c r="A9" s="12"/>
      <c r="B9" s="25">
        <v>312.52</v>
      </c>
      <c r="C9" s="20" t="s">
        <v>141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289740</v>
      </c>
      <c r="L9" s="46">
        <v>0</v>
      </c>
      <c r="M9" s="46">
        <v>0</v>
      </c>
      <c r="N9" s="46">
        <f>SUM(D9:M9)</f>
        <v>289740</v>
      </c>
      <c r="O9" s="47">
        <f t="shared" si="1"/>
        <v>6.628840742181244</v>
      </c>
      <c r="P9" s="9"/>
    </row>
    <row r="10" spans="1:16" ht="15">
      <c r="A10" s="12"/>
      <c r="B10" s="25">
        <v>314.1</v>
      </c>
      <c r="C10" s="20" t="s">
        <v>11</v>
      </c>
      <c r="D10" s="46">
        <v>2816416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2816416</v>
      </c>
      <c r="O10" s="47">
        <f t="shared" si="1"/>
        <v>64.43560822713857</v>
      </c>
      <c r="P10" s="9"/>
    </row>
    <row r="11" spans="1:16" ht="15">
      <c r="A11" s="12"/>
      <c r="B11" s="25">
        <v>314.4</v>
      </c>
      <c r="C11" s="20" t="s">
        <v>13</v>
      </c>
      <c r="D11" s="46">
        <v>594975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594975</v>
      </c>
      <c r="O11" s="47">
        <f t="shared" si="1"/>
        <v>13.612185133496533</v>
      </c>
      <c r="P11" s="9"/>
    </row>
    <row r="12" spans="1:16" ht="15">
      <c r="A12" s="12"/>
      <c r="B12" s="25">
        <v>314.7</v>
      </c>
      <c r="C12" s="20" t="s">
        <v>142</v>
      </c>
      <c r="D12" s="46">
        <v>196224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196224</v>
      </c>
      <c r="O12" s="47">
        <f t="shared" si="1"/>
        <v>4.489327140863438</v>
      </c>
      <c r="P12" s="9"/>
    </row>
    <row r="13" spans="1:16" ht="15">
      <c r="A13" s="12"/>
      <c r="B13" s="25">
        <v>315</v>
      </c>
      <c r="C13" s="20" t="s">
        <v>143</v>
      </c>
      <c r="D13" s="46">
        <v>1737483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1737483</v>
      </c>
      <c r="O13" s="47">
        <f t="shared" si="1"/>
        <v>39.751149648813744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SUM(D15:D22)</f>
        <v>4066659</v>
      </c>
      <c r="E14" s="32">
        <f t="shared" si="3"/>
        <v>30800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4097459</v>
      </c>
      <c r="O14" s="45">
        <f t="shared" si="1"/>
        <v>93.74405728797272</v>
      </c>
      <c r="P14" s="10"/>
    </row>
    <row r="15" spans="1:16" ht="15">
      <c r="A15" s="12"/>
      <c r="B15" s="25">
        <v>322</v>
      </c>
      <c r="C15" s="20" t="s">
        <v>0</v>
      </c>
      <c r="D15" s="46">
        <v>788934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788934</v>
      </c>
      <c r="O15" s="47">
        <f t="shared" si="1"/>
        <v>18.049692283053833</v>
      </c>
      <c r="P15" s="9"/>
    </row>
    <row r="16" spans="1:16" ht="15">
      <c r="A16" s="12"/>
      <c r="B16" s="25">
        <v>323.1</v>
      </c>
      <c r="C16" s="20" t="s">
        <v>17</v>
      </c>
      <c r="D16" s="46">
        <v>2607744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2607744</v>
      </c>
      <c r="O16" s="47">
        <f t="shared" si="1"/>
        <v>59.66148848063328</v>
      </c>
      <c r="P16" s="9"/>
    </row>
    <row r="17" spans="1:16" ht="15">
      <c r="A17" s="12"/>
      <c r="B17" s="25">
        <v>323.4</v>
      </c>
      <c r="C17" s="20" t="s">
        <v>18</v>
      </c>
      <c r="D17" s="46">
        <v>154416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154416</v>
      </c>
      <c r="O17" s="47">
        <f t="shared" si="1"/>
        <v>3.532819327827221</v>
      </c>
      <c r="P17" s="9"/>
    </row>
    <row r="18" spans="1:16" ht="15">
      <c r="A18" s="12"/>
      <c r="B18" s="25">
        <v>323.7</v>
      </c>
      <c r="C18" s="20" t="s">
        <v>19</v>
      </c>
      <c r="D18" s="46">
        <v>398327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398327</v>
      </c>
      <c r="O18" s="47">
        <f t="shared" si="1"/>
        <v>9.113157473289254</v>
      </c>
      <c r="P18" s="9"/>
    </row>
    <row r="19" spans="1:16" ht="15">
      <c r="A19" s="12"/>
      <c r="B19" s="25">
        <v>323.9</v>
      </c>
      <c r="C19" s="20" t="s">
        <v>20</v>
      </c>
      <c r="D19" s="46">
        <v>9944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9944</v>
      </c>
      <c r="O19" s="47">
        <f t="shared" si="1"/>
        <v>0.22750463291313003</v>
      </c>
      <c r="P19" s="9"/>
    </row>
    <row r="20" spans="1:16" ht="15">
      <c r="A20" s="12"/>
      <c r="B20" s="25">
        <v>324.12</v>
      </c>
      <c r="C20" s="20" t="s">
        <v>144</v>
      </c>
      <c r="D20" s="46">
        <v>0</v>
      </c>
      <c r="E20" s="46">
        <v>23334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23334</v>
      </c>
      <c r="O20" s="47">
        <f t="shared" si="1"/>
        <v>0.5338488640783363</v>
      </c>
      <c r="P20" s="9"/>
    </row>
    <row r="21" spans="1:16" ht="15">
      <c r="A21" s="12"/>
      <c r="B21" s="25">
        <v>324.22</v>
      </c>
      <c r="C21" s="20" t="s">
        <v>145</v>
      </c>
      <c r="D21" s="46">
        <v>0</v>
      </c>
      <c r="E21" s="46">
        <v>7466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7466</v>
      </c>
      <c r="O21" s="47">
        <f t="shared" si="1"/>
        <v>0.17081150335171247</v>
      </c>
      <c r="P21" s="9"/>
    </row>
    <row r="22" spans="1:16" ht="15">
      <c r="A22" s="12"/>
      <c r="B22" s="25">
        <v>329</v>
      </c>
      <c r="C22" s="20" t="s">
        <v>109</v>
      </c>
      <c r="D22" s="46">
        <v>107294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27">SUM(D22:M22)</f>
        <v>107294</v>
      </c>
      <c r="O22" s="47">
        <f t="shared" si="1"/>
        <v>2.454734722825963</v>
      </c>
      <c r="P22" s="9"/>
    </row>
    <row r="23" spans="1:16" ht="15.75">
      <c r="A23" s="29" t="s">
        <v>27</v>
      </c>
      <c r="B23" s="30"/>
      <c r="C23" s="31"/>
      <c r="D23" s="32">
        <f aca="true" t="shared" si="6" ref="D23:M23">SUM(D24:D40)</f>
        <v>4093058</v>
      </c>
      <c r="E23" s="32">
        <f t="shared" si="6"/>
        <v>1877832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368154</v>
      </c>
      <c r="J23" s="32">
        <f t="shared" si="6"/>
        <v>158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6339202</v>
      </c>
      <c r="O23" s="45">
        <f t="shared" si="1"/>
        <v>145.0319613809513</v>
      </c>
      <c r="P23" s="10"/>
    </row>
    <row r="24" spans="1:16" ht="15">
      <c r="A24" s="12"/>
      <c r="B24" s="25">
        <v>331.2</v>
      </c>
      <c r="C24" s="20" t="s">
        <v>26</v>
      </c>
      <c r="D24" s="46">
        <v>31642</v>
      </c>
      <c r="E24" s="46">
        <v>379837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411479</v>
      </c>
      <c r="O24" s="47">
        <f t="shared" si="1"/>
        <v>9.414056601615227</v>
      </c>
      <c r="P24" s="9"/>
    </row>
    <row r="25" spans="1:16" ht="15">
      <c r="A25" s="12"/>
      <c r="B25" s="25">
        <v>331.39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87554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87554</v>
      </c>
      <c r="O25" s="47">
        <f t="shared" si="1"/>
        <v>2.003111487336704</v>
      </c>
      <c r="P25" s="9"/>
    </row>
    <row r="26" spans="1:16" ht="15">
      <c r="A26" s="12"/>
      <c r="B26" s="25">
        <v>331.5</v>
      </c>
      <c r="C26" s="20" t="s">
        <v>28</v>
      </c>
      <c r="D26" s="46">
        <v>0</v>
      </c>
      <c r="E26" s="46">
        <v>1247328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1247328</v>
      </c>
      <c r="O26" s="47">
        <f t="shared" si="1"/>
        <v>28.53709762291519</v>
      </c>
      <c r="P26" s="9"/>
    </row>
    <row r="27" spans="1:16" ht="15">
      <c r="A27" s="12"/>
      <c r="B27" s="25">
        <v>334.2</v>
      </c>
      <c r="C27" s="20" t="s">
        <v>110</v>
      </c>
      <c r="D27" s="46">
        <v>46877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46877</v>
      </c>
      <c r="O27" s="47">
        <f t="shared" si="1"/>
        <v>1.0724793520785192</v>
      </c>
      <c r="P27" s="9"/>
    </row>
    <row r="28" spans="1:16" ht="15">
      <c r="A28" s="12"/>
      <c r="B28" s="25">
        <v>334.39</v>
      </c>
      <c r="C28" s="20" t="s">
        <v>32</v>
      </c>
      <c r="D28" s="46">
        <v>223122</v>
      </c>
      <c r="E28" s="46">
        <v>0</v>
      </c>
      <c r="F28" s="46">
        <v>0</v>
      </c>
      <c r="G28" s="46">
        <v>0</v>
      </c>
      <c r="H28" s="46">
        <v>0</v>
      </c>
      <c r="I28" s="46">
        <v>96523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5">SUM(D28:M28)</f>
        <v>319645</v>
      </c>
      <c r="O28" s="47">
        <f t="shared" si="1"/>
        <v>7.313024777505777</v>
      </c>
      <c r="P28" s="9"/>
    </row>
    <row r="29" spans="1:16" ht="15">
      <c r="A29" s="12"/>
      <c r="B29" s="25">
        <v>334.5</v>
      </c>
      <c r="C29" s="20" t="s">
        <v>34</v>
      </c>
      <c r="D29" s="46">
        <v>0</v>
      </c>
      <c r="E29" s="46">
        <v>29561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29561</v>
      </c>
      <c r="O29" s="47">
        <f t="shared" si="1"/>
        <v>0.6763138026493399</v>
      </c>
      <c r="P29" s="9"/>
    </row>
    <row r="30" spans="1:16" ht="15">
      <c r="A30" s="12"/>
      <c r="B30" s="25">
        <v>335.12</v>
      </c>
      <c r="C30" s="20" t="s">
        <v>146</v>
      </c>
      <c r="D30" s="46">
        <v>1461631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1461631</v>
      </c>
      <c r="O30" s="47">
        <f t="shared" si="1"/>
        <v>33.440046672310054</v>
      </c>
      <c r="P30" s="9"/>
    </row>
    <row r="31" spans="1:16" ht="15">
      <c r="A31" s="12"/>
      <c r="B31" s="25">
        <v>335.14</v>
      </c>
      <c r="C31" s="20" t="s">
        <v>147</v>
      </c>
      <c r="D31" s="46">
        <v>22287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22287</v>
      </c>
      <c r="O31" s="47">
        <f t="shared" si="1"/>
        <v>0.5098949873023862</v>
      </c>
      <c r="P31" s="9"/>
    </row>
    <row r="32" spans="1:16" ht="15">
      <c r="A32" s="12"/>
      <c r="B32" s="25">
        <v>335.15</v>
      </c>
      <c r="C32" s="20" t="s">
        <v>148</v>
      </c>
      <c r="D32" s="46">
        <v>23343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23343</v>
      </c>
      <c r="O32" s="47">
        <f t="shared" si="1"/>
        <v>0.5340547713285594</v>
      </c>
      <c r="P32" s="9"/>
    </row>
    <row r="33" spans="1:16" ht="15">
      <c r="A33" s="12"/>
      <c r="B33" s="25">
        <v>335.18</v>
      </c>
      <c r="C33" s="20" t="s">
        <v>149</v>
      </c>
      <c r="D33" s="46">
        <v>2116918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2116918</v>
      </c>
      <c r="O33" s="47">
        <f t="shared" si="1"/>
        <v>48.432084925301425</v>
      </c>
      <c r="P33" s="9"/>
    </row>
    <row r="34" spans="1:16" ht="15">
      <c r="A34" s="12"/>
      <c r="B34" s="25">
        <v>335.21</v>
      </c>
      <c r="C34" s="20" t="s">
        <v>40</v>
      </c>
      <c r="D34" s="46">
        <v>14141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14141</v>
      </c>
      <c r="O34" s="47">
        <f t="shared" si="1"/>
        <v>0.3235260472671532</v>
      </c>
      <c r="P34" s="9"/>
    </row>
    <row r="35" spans="1:16" ht="15">
      <c r="A35" s="12"/>
      <c r="B35" s="25">
        <v>335.49</v>
      </c>
      <c r="C35" s="20" t="s">
        <v>98</v>
      </c>
      <c r="D35" s="46">
        <v>17749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158</v>
      </c>
      <c r="K35" s="46">
        <v>0</v>
      </c>
      <c r="L35" s="46">
        <v>0</v>
      </c>
      <c r="M35" s="46">
        <v>0</v>
      </c>
      <c r="N35" s="46">
        <f t="shared" si="7"/>
        <v>17907</v>
      </c>
      <c r="O35" s="47">
        <f t="shared" si="1"/>
        <v>0.40968679219382736</v>
      </c>
      <c r="P35" s="9"/>
    </row>
    <row r="36" spans="1:16" ht="15">
      <c r="A36" s="12"/>
      <c r="B36" s="25">
        <v>337.1</v>
      </c>
      <c r="C36" s="20" t="s">
        <v>122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184077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2">SUM(D36:M36)</f>
        <v>184077</v>
      </c>
      <c r="O36" s="47">
        <f t="shared" si="1"/>
        <v>4.211420988812373</v>
      </c>
      <c r="P36" s="9"/>
    </row>
    <row r="37" spans="1:16" ht="15">
      <c r="A37" s="12"/>
      <c r="B37" s="25">
        <v>337.2</v>
      </c>
      <c r="C37" s="20" t="s">
        <v>43</v>
      </c>
      <c r="D37" s="46">
        <v>80022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80022</v>
      </c>
      <c r="O37" s="47">
        <f aca="true" t="shared" si="9" ref="O37:O68">(N37/O$73)</f>
        <v>1.830789997483356</v>
      </c>
      <c r="P37" s="9"/>
    </row>
    <row r="38" spans="1:16" ht="15">
      <c r="A38" s="12"/>
      <c r="B38" s="25">
        <v>337.3</v>
      </c>
      <c r="C38" s="20" t="s">
        <v>44</v>
      </c>
      <c r="D38" s="46">
        <v>0</v>
      </c>
      <c r="E38" s="46">
        <v>221106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221106</v>
      </c>
      <c r="O38" s="47">
        <f t="shared" si="9"/>
        <v>5.058592051980141</v>
      </c>
      <c r="P38" s="9"/>
    </row>
    <row r="39" spans="1:16" ht="15">
      <c r="A39" s="12"/>
      <c r="B39" s="25">
        <v>337.9</v>
      </c>
      <c r="C39" s="20" t="s">
        <v>133</v>
      </c>
      <c r="D39" s="46">
        <v>21326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21326</v>
      </c>
      <c r="O39" s="47">
        <f t="shared" si="9"/>
        <v>0.4879086686952344</v>
      </c>
      <c r="P39" s="9"/>
    </row>
    <row r="40" spans="1:16" ht="15">
      <c r="A40" s="12"/>
      <c r="B40" s="25">
        <v>339</v>
      </c>
      <c r="C40" s="20" t="s">
        <v>47</v>
      </c>
      <c r="D40" s="46">
        <v>34000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34000</v>
      </c>
      <c r="O40" s="47">
        <f t="shared" si="9"/>
        <v>0.7778718341760278</v>
      </c>
      <c r="P40" s="9"/>
    </row>
    <row r="41" spans="1:16" ht="15.75">
      <c r="A41" s="29" t="s">
        <v>52</v>
      </c>
      <c r="B41" s="30"/>
      <c r="C41" s="31"/>
      <c r="D41" s="32">
        <f aca="true" t="shared" si="10" ref="D41:M41">SUM(D42:D53)</f>
        <v>3502740</v>
      </c>
      <c r="E41" s="32">
        <f t="shared" si="10"/>
        <v>0</v>
      </c>
      <c r="F41" s="32">
        <f t="shared" si="10"/>
        <v>0</v>
      </c>
      <c r="G41" s="32">
        <f t="shared" si="10"/>
        <v>35</v>
      </c>
      <c r="H41" s="32">
        <f t="shared" si="10"/>
        <v>0</v>
      </c>
      <c r="I41" s="32">
        <f t="shared" si="10"/>
        <v>26760744</v>
      </c>
      <c r="J41" s="32">
        <f t="shared" si="10"/>
        <v>10637384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40900903</v>
      </c>
      <c r="O41" s="45">
        <f t="shared" si="9"/>
        <v>935.7547187078176</v>
      </c>
      <c r="P41" s="10"/>
    </row>
    <row r="42" spans="1:16" ht="15">
      <c r="A42" s="12"/>
      <c r="B42" s="25">
        <v>341.1</v>
      </c>
      <c r="C42" s="20" t="s">
        <v>150</v>
      </c>
      <c r="D42" s="46">
        <v>10946</v>
      </c>
      <c r="E42" s="46">
        <v>0</v>
      </c>
      <c r="F42" s="46">
        <v>0</v>
      </c>
      <c r="G42" s="46">
        <v>35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10981</v>
      </c>
      <c r="O42" s="47">
        <f t="shared" si="9"/>
        <v>0.25122972385549885</v>
      </c>
      <c r="P42" s="9"/>
    </row>
    <row r="43" spans="1:16" ht="15">
      <c r="A43" s="12"/>
      <c r="B43" s="25">
        <v>341.2</v>
      </c>
      <c r="C43" s="20" t="s">
        <v>151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10113612</v>
      </c>
      <c r="K43" s="46">
        <v>0</v>
      </c>
      <c r="L43" s="46">
        <v>0</v>
      </c>
      <c r="M43" s="46">
        <v>0</v>
      </c>
      <c r="N43" s="46">
        <f aca="true" t="shared" si="11" ref="N43:N53">SUM(D43:M43)</f>
        <v>10113612</v>
      </c>
      <c r="O43" s="47">
        <f t="shared" si="9"/>
        <v>231.38511519366722</v>
      </c>
      <c r="P43" s="9"/>
    </row>
    <row r="44" spans="1:16" ht="15">
      <c r="A44" s="12"/>
      <c r="B44" s="25">
        <v>341.3</v>
      </c>
      <c r="C44" s="20" t="s">
        <v>152</v>
      </c>
      <c r="D44" s="46">
        <v>2917219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2917219</v>
      </c>
      <c r="O44" s="47">
        <f t="shared" si="9"/>
        <v>66.74183806538699</v>
      </c>
      <c r="P44" s="9"/>
    </row>
    <row r="45" spans="1:16" ht="15">
      <c r="A45" s="12"/>
      <c r="B45" s="25">
        <v>341.9</v>
      </c>
      <c r="C45" s="20" t="s">
        <v>153</v>
      </c>
      <c r="D45" s="46">
        <v>189560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189560</v>
      </c>
      <c r="O45" s="47">
        <f t="shared" si="9"/>
        <v>4.336864261364936</v>
      </c>
      <c r="P45" s="9"/>
    </row>
    <row r="46" spans="1:16" ht="15">
      <c r="A46" s="12"/>
      <c r="B46" s="25">
        <v>342.1</v>
      </c>
      <c r="C46" s="20" t="s">
        <v>58</v>
      </c>
      <c r="D46" s="46">
        <v>236951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236951</v>
      </c>
      <c r="O46" s="47">
        <f t="shared" si="9"/>
        <v>5.421103205289528</v>
      </c>
      <c r="P46" s="9"/>
    </row>
    <row r="47" spans="1:16" ht="15">
      <c r="A47" s="12"/>
      <c r="B47" s="25">
        <v>342.2</v>
      </c>
      <c r="C47" s="20" t="s">
        <v>59</v>
      </c>
      <c r="D47" s="46">
        <v>148064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148064</v>
      </c>
      <c r="O47" s="47">
        <f t="shared" si="9"/>
        <v>3.3874945663364526</v>
      </c>
      <c r="P47" s="9"/>
    </row>
    <row r="48" spans="1:16" ht="15">
      <c r="A48" s="12"/>
      <c r="B48" s="25">
        <v>343.3</v>
      </c>
      <c r="C48" s="20" t="s">
        <v>111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6911630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6911630</v>
      </c>
      <c r="O48" s="47">
        <f t="shared" si="9"/>
        <v>158.12830309547232</v>
      </c>
      <c r="P48" s="9"/>
    </row>
    <row r="49" spans="1:16" ht="15">
      <c r="A49" s="12"/>
      <c r="B49" s="25">
        <v>343.4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4053802</v>
      </c>
      <c r="J49" s="46">
        <v>37753</v>
      </c>
      <c r="K49" s="46">
        <v>0</v>
      </c>
      <c r="L49" s="46">
        <v>0</v>
      </c>
      <c r="M49" s="46">
        <v>0</v>
      </c>
      <c r="N49" s="46">
        <f t="shared" si="11"/>
        <v>4091555</v>
      </c>
      <c r="O49" s="47">
        <f t="shared" si="9"/>
        <v>93.6089821318264</v>
      </c>
      <c r="P49" s="9"/>
    </row>
    <row r="50" spans="1:16" ht="15">
      <c r="A50" s="12"/>
      <c r="B50" s="25">
        <v>343.6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12185175</v>
      </c>
      <c r="J50" s="46">
        <v>410009</v>
      </c>
      <c r="K50" s="46">
        <v>0</v>
      </c>
      <c r="L50" s="46">
        <v>0</v>
      </c>
      <c r="M50" s="46">
        <v>0</v>
      </c>
      <c r="N50" s="46">
        <f t="shared" si="11"/>
        <v>12595184</v>
      </c>
      <c r="O50" s="47">
        <f t="shared" si="9"/>
        <v>288.15996705483997</v>
      </c>
      <c r="P50" s="9"/>
    </row>
    <row r="51" spans="1:16" ht="15">
      <c r="A51" s="12"/>
      <c r="B51" s="25">
        <v>343.9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2518648</v>
      </c>
      <c r="J51" s="46">
        <v>39466</v>
      </c>
      <c r="K51" s="46">
        <v>0</v>
      </c>
      <c r="L51" s="46">
        <v>0</v>
      </c>
      <c r="M51" s="46">
        <v>0</v>
      </c>
      <c r="N51" s="46">
        <f t="shared" si="11"/>
        <v>2558114</v>
      </c>
      <c r="O51" s="47">
        <f t="shared" si="9"/>
        <v>58.52602438856986</v>
      </c>
      <c r="P51" s="9"/>
    </row>
    <row r="52" spans="1:16" ht="15">
      <c r="A52" s="12"/>
      <c r="B52" s="25">
        <v>347.2</v>
      </c>
      <c r="C52" s="20" t="s">
        <v>100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1066041</v>
      </c>
      <c r="J52" s="46">
        <v>36544</v>
      </c>
      <c r="K52" s="46">
        <v>0</v>
      </c>
      <c r="L52" s="46">
        <v>0</v>
      </c>
      <c r="M52" s="46">
        <v>0</v>
      </c>
      <c r="N52" s="46">
        <f t="shared" si="11"/>
        <v>1102585</v>
      </c>
      <c r="O52" s="47">
        <f t="shared" si="9"/>
        <v>25.225582831911048</v>
      </c>
      <c r="P52" s="9"/>
    </row>
    <row r="53" spans="1:16" ht="15">
      <c r="A53" s="12"/>
      <c r="B53" s="25">
        <v>349</v>
      </c>
      <c r="C53" s="20" t="s">
        <v>126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25448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25448</v>
      </c>
      <c r="O53" s="47">
        <f t="shared" si="9"/>
        <v>0.5822141892973987</v>
      </c>
      <c r="P53" s="9"/>
    </row>
    <row r="54" spans="1:16" ht="15.75">
      <c r="A54" s="29" t="s">
        <v>53</v>
      </c>
      <c r="B54" s="30"/>
      <c r="C54" s="31"/>
      <c r="D54" s="32">
        <f aca="true" t="shared" si="12" ref="D54:M54">SUM(D55:D57)</f>
        <v>262960</v>
      </c>
      <c r="E54" s="32">
        <f t="shared" si="12"/>
        <v>159414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aca="true" t="shared" si="13" ref="N54:N59">SUM(D54:M54)</f>
        <v>422374</v>
      </c>
      <c r="O54" s="45">
        <f t="shared" si="9"/>
        <v>9.663318767301929</v>
      </c>
      <c r="P54" s="10"/>
    </row>
    <row r="55" spans="1:16" ht="15">
      <c r="A55" s="13"/>
      <c r="B55" s="39">
        <v>351.1</v>
      </c>
      <c r="C55" s="21" t="s">
        <v>66</v>
      </c>
      <c r="D55" s="46">
        <v>0</v>
      </c>
      <c r="E55" s="46">
        <v>145477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145477</v>
      </c>
      <c r="O55" s="47">
        <f t="shared" si="9"/>
        <v>3.328307671189</v>
      </c>
      <c r="P55" s="9"/>
    </row>
    <row r="56" spans="1:16" ht="15">
      <c r="A56" s="13"/>
      <c r="B56" s="39">
        <v>354</v>
      </c>
      <c r="C56" s="21" t="s">
        <v>67</v>
      </c>
      <c r="D56" s="46">
        <v>262960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262960</v>
      </c>
      <c r="O56" s="47">
        <f t="shared" si="9"/>
        <v>6.016152279850831</v>
      </c>
      <c r="P56" s="9"/>
    </row>
    <row r="57" spans="1:16" ht="15">
      <c r="A57" s="13"/>
      <c r="B57" s="39">
        <v>359</v>
      </c>
      <c r="C57" s="21" t="s">
        <v>68</v>
      </c>
      <c r="D57" s="46">
        <v>0</v>
      </c>
      <c r="E57" s="46">
        <v>13937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13937</v>
      </c>
      <c r="O57" s="47">
        <f t="shared" si="9"/>
        <v>0.31885881626209706</v>
      </c>
      <c r="P57" s="9"/>
    </row>
    <row r="58" spans="1:16" ht="15.75">
      <c r="A58" s="29" t="s">
        <v>3</v>
      </c>
      <c r="B58" s="30"/>
      <c r="C58" s="31"/>
      <c r="D58" s="32">
        <f aca="true" t="shared" si="14" ref="D58:M58">SUM(D59:D67)</f>
        <v>329952</v>
      </c>
      <c r="E58" s="32">
        <f t="shared" si="14"/>
        <v>31048</v>
      </c>
      <c r="F58" s="32">
        <f t="shared" si="14"/>
        <v>30751</v>
      </c>
      <c r="G58" s="32">
        <f t="shared" si="14"/>
        <v>201607</v>
      </c>
      <c r="H58" s="32">
        <f t="shared" si="14"/>
        <v>0</v>
      </c>
      <c r="I58" s="32">
        <f t="shared" si="14"/>
        <v>729796</v>
      </c>
      <c r="J58" s="32">
        <f t="shared" si="14"/>
        <v>201187</v>
      </c>
      <c r="K58" s="32">
        <f t="shared" si="14"/>
        <v>19422443</v>
      </c>
      <c r="L58" s="32">
        <f t="shared" si="14"/>
        <v>1551146</v>
      </c>
      <c r="M58" s="32">
        <f t="shared" si="14"/>
        <v>0</v>
      </c>
      <c r="N58" s="32">
        <f t="shared" si="13"/>
        <v>22497930</v>
      </c>
      <c r="O58" s="45">
        <f t="shared" si="9"/>
        <v>514.7207668901142</v>
      </c>
      <c r="P58" s="10"/>
    </row>
    <row r="59" spans="1:16" ht="15">
      <c r="A59" s="12"/>
      <c r="B59" s="25">
        <v>361.1</v>
      </c>
      <c r="C59" s="20" t="s">
        <v>69</v>
      </c>
      <c r="D59" s="46">
        <v>65829</v>
      </c>
      <c r="E59" s="46">
        <v>15504</v>
      </c>
      <c r="F59" s="46">
        <v>19751</v>
      </c>
      <c r="G59" s="46">
        <v>29472</v>
      </c>
      <c r="H59" s="46">
        <v>0</v>
      </c>
      <c r="I59" s="46">
        <v>385778</v>
      </c>
      <c r="J59" s="46">
        <v>26781</v>
      </c>
      <c r="K59" s="46">
        <v>1494117</v>
      </c>
      <c r="L59" s="46">
        <v>79764</v>
      </c>
      <c r="M59" s="46">
        <v>0</v>
      </c>
      <c r="N59" s="46">
        <f t="shared" si="13"/>
        <v>2116996</v>
      </c>
      <c r="O59" s="47">
        <f t="shared" si="9"/>
        <v>48.43386945480336</v>
      </c>
      <c r="P59" s="9"/>
    </row>
    <row r="60" spans="1:16" ht="15">
      <c r="A60" s="12"/>
      <c r="B60" s="25">
        <v>361.3</v>
      </c>
      <c r="C60" s="20" t="s">
        <v>71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8690255</v>
      </c>
      <c r="L60" s="46">
        <v>1471382</v>
      </c>
      <c r="M60" s="46">
        <v>0</v>
      </c>
      <c r="N60" s="46">
        <f aca="true" t="shared" si="15" ref="N60:N67">SUM(D60:M60)</f>
        <v>10161637</v>
      </c>
      <c r="O60" s="47">
        <f t="shared" si="9"/>
        <v>232.48385915944084</v>
      </c>
      <c r="P60" s="9"/>
    </row>
    <row r="61" spans="1:16" ht="15">
      <c r="A61" s="12"/>
      <c r="B61" s="25">
        <v>361.4</v>
      </c>
      <c r="C61" s="20" t="s">
        <v>154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1969138</v>
      </c>
      <c r="L61" s="46">
        <v>0</v>
      </c>
      <c r="M61" s="46">
        <v>0</v>
      </c>
      <c r="N61" s="46">
        <f t="shared" si="15"/>
        <v>1969138</v>
      </c>
      <c r="O61" s="47">
        <f t="shared" si="9"/>
        <v>45.051087876638675</v>
      </c>
      <c r="P61" s="9"/>
    </row>
    <row r="62" spans="1:16" ht="15">
      <c r="A62" s="12"/>
      <c r="B62" s="25">
        <v>362</v>
      </c>
      <c r="C62" s="20" t="s">
        <v>72</v>
      </c>
      <c r="D62" s="46">
        <v>6593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6593</v>
      </c>
      <c r="O62" s="47">
        <f t="shared" si="9"/>
        <v>0.15083850008007504</v>
      </c>
      <c r="P62" s="9"/>
    </row>
    <row r="63" spans="1:16" ht="15">
      <c r="A63" s="12"/>
      <c r="B63" s="25">
        <v>364</v>
      </c>
      <c r="C63" s="20" t="s">
        <v>155</v>
      </c>
      <c r="D63" s="46">
        <v>3289</v>
      </c>
      <c r="E63" s="46">
        <v>0</v>
      </c>
      <c r="F63" s="46">
        <v>0</v>
      </c>
      <c r="G63" s="46">
        <v>0</v>
      </c>
      <c r="H63" s="46">
        <v>0</v>
      </c>
      <c r="I63" s="46">
        <v>-3911</v>
      </c>
      <c r="J63" s="46">
        <v>360</v>
      </c>
      <c r="K63" s="46">
        <v>0</v>
      </c>
      <c r="L63" s="46">
        <v>0</v>
      </c>
      <c r="M63" s="46">
        <v>0</v>
      </c>
      <c r="N63" s="46">
        <f t="shared" si="15"/>
        <v>-262</v>
      </c>
      <c r="O63" s="47">
        <f t="shared" si="9"/>
        <v>-0.005994188839827038</v>
      </c>
      <c r="P63" s="9"/>
    </row>
    <row r="64" spans="1:16" ht="15">
      <c r="A64" s="12"/>
      <c r="B64" s="25">
        <v>366</v>
      </c>
      <c r="C64" s="20" t="s">
        <v>75</v>
      </c>
      <c r="D64" s="46">
        <v>205985</v>
      </c>
      <c r="E64" s="46">
        <v>0</v>
      </c>
      <c r="F64" s="46">
        <v>0</v>
      </c>
      <c r="G64" s="46">
        <v>-2875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203110</v>
      </c>
      <c r="O64" s="47">
        <f t="shared" si="9"/>
        <v>4.646869065867442</v>
      </c>
      <c r="P64" s="9"/>
    </row>
    <row r="65" spans="1:16" ht="15">
      <c r="A65" s="12"/>
      <c r="B65" s="25">
        <v>368</v>
      </c>
      <c r="C65" s="20" t="s">
        <v>76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7001601</v>
      </c>
      <c r="L65" s="46">
        <v>0</v>
      </c>
      <c r="M65" s="46">
        <v>0</v>
      </c>
      <c r="N65" s="46">
        <f t="shared" si="15"/>
        <v>7001601</v>
      </c>
      <c r="O65" s="47">
        <f t="shared" si="9"/>
        <v>160.1867121187856</v>
      </c>
      <c r="P65" s="9"/>
    </row>
    <row r="66" spans="1:16" ht="15">
      <c r="A66" s="12"/>
      <c r="B66" s="25">
        <v>369.3</v>
      </c>
      <c r="C66" s="20" t="s">
        <v>77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109467</v>
      </c>
      <c r="K66" s="46">
        <v>0</v>
      </c>
      <c r="L66" s="46">
        <v>0</v>
      </c>
      <c r="M66" s="46">
        <v>0</v>
      </c>
      <c r="N66" s="46">
        <f t="shared" si="15"/>
        <v>109467</v>
      </c>
      <c r="O66" s="47">
        <f t="shared" si="9"/>
        <v>2.504449884463154</v>
      </c>
      <c r="P66" s="9"/>
    </row>
    <row r="67" spans="1:16" ht="15">
      <c r="A67" s="12"/>
      <c r="B67" s="25">
        <v>369.9</v>
      </c>
      <c r="C67" s="20" t="s">
        <v>78</v>
      </c>
      <c r="D67" s="46">
        <v>48256</v>
      </c>
      <c r="E67" s="46">
        <v>15544</v>
      </c>
      <c r="F67" s="46">
        <v>11000</v>
      </c>
      <c r="G67" s="46">
        <v>175010</v>
      </c>
      <c r="H67" s="46">
        <v>0</v>
      </c>
      <c r="I67" s="46">
        <v>347929</v>
      </c>
      <c r="J67" s="46">
        <v>64579</v>
      </c>
      <c r="K67" s="46">
        <v>267332</v>
      </c>
      <c r="L67" s="46">
        <v>0</v>
      </c>
      <c r="M67" s="46">
        <v>0</v>
      </c>
      <c r="N67" s="46">
        <f t="shared" si="15"/>
        <v>929650</v>
      </c>
      <c r="O67" s="47">
        <f t="shared" si="9"/>
        <v>21.26907501887483</v>
      </c>
      <c r="P67" s="9"/>
    </row>
    <row r="68" spans="1:16" ht="15.75">
      <c r="A68" s="29" t="s">
        <v>54</v>
      </c>
      <c r="B68" s="30"/>
      <c r="C68" s="31"/>
      <c r="D68" s="32">
        <f aca="true" t="shared" si="16" ref="D68:M68">SUM(D69:D70)</f>
        <v>1816786</v>
      </c>
      <c r="E68" s="32">
        <f t="shared" si="16"/>
        <v>589888</v>
      </c>
      <c r="F68" s="32">
        <f t="shared" si="16"/>
        <v>1015630</v>
      </c>
      <c r="G68" s="32">
        <f t="shared" si="16"/>
        <v>15000</v>
      </c>
      <c r="H68" s="32">
        <f t="shared" si="16"/>
        <v>0</v>
      </c>
      <c r="I68" s="32">
        <f t="shared" si="16"/>
        <v>41409</v>
      </c>
      <c r="J68" s="32">
        <f t="shared" si="16"/>
        <v>31206</v>
      </c>
      <c r="K68" s="32">
        <f t="shared" si="16"/>
        <v>0</v>
      </c>
      <c r="L68" s="32">
        <f t="shared" si="16"/>
        <v>0</v>
      </c>
      <c r="M68" s="32">
        <f t="shared" si="16"/>
        <v>0</v>
      </c>
      <c r="N68" s="32">
        <f>SUM(D68:M68)</f>
        <v>3509919</v>
      </c>
      <c r="O68" s="45">
        <f t="shared" si="9"/>
        <v>80.30197442174381</v>
      </c>
      <c r="P68" s="9"/>
    </row>
    <row r="69" spans="1:16" ht="15">
      <c r="A69" s="12"/>
      <c r="B69" s="25">
        <v>381</v>
      </c>
      <c r="C69" s="20" t="s">
        <v>79</v>
      </c>
      <c r="D69" s="46">
        <v>1110786</v>
      </c>
      <c r="E69" s="46">
        <v>589888</v>
      </c>
      <c r="F69" s="46">
        <v>303377</v>
      </c>
      <c r="G69" s="46">
        <v>15000</v>
      </c>
      <c r="H69" s="46">
        <v>0</v>
      </c>
      <c r="I69" s="46">
        <v>41409</v>
      </c>
      <c r="J69" s="46">
        <v>31206</v>
      </c>
      <c r="K69" s="46">
        <v>0</v>
      </c>
      <c r="L69" s="46">
        <v>0</v>
      </c>
      <c r="M69" s="46">
        <v>0</v>
      </c>
      <c r="N69" s="46">
        <f>SUM(D69:M69)</f>
        <v>2091666</v>
      </c>
      <c r="O69" s="47">
        <f>(N69/O$73)</f>
        <v>47.85435493834222</v>
      </c>
      <c r="P69" s="9"/>
    </row>
    <row r="70" spans="1:16" ht="15.75" thickBot="1">
      <c r="A70" s="12"/>
      <c r="B70" s="25">
        <v>384</v>
      </c>
      <c r="C70" s="20" t="s">
        <v>81</v>
      </c>
      <c r="D70" s="46">
        <v>706000</v>
      </c>
      <c r="E70" s="46">
        <v>0</v>
      </c>
      <c r="F70" s="46">
        <v>712253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1418253</v>
      </c>
      <c r="O70" s="47">
        <f>(N70/O$73)</f>
        <v>32.44761948340159</v>
      </c>
      <c r="P70" s="9"/>
    </row>
    <row r="71" spans="1:119" ht="16.5" thickBot="1">
      <c r="A71" s="14" t="s">
        <v>64</v>
      </c>
      <c r="B71" s="23"/>
      <c r="C71" s="22"/>
      <c r="D71" s="15">
        <f aca="true" t="shared" si="17" ref="D71:M71">SUM(D5,D14,D23,D41,D54,D58,D68)</f>
        <v>29688801</v>
      </c>
      <c r="E71" s="15">
        <f t="shared" si="17"/>
        <v>3320471</v>
      </c>
      <c r="F71" s="15">
        <f t="shared" si="17"/>
        <v>1789234</v>
      </c>
      <c r="G71" s="15">
        <f t="shared" si="17"/>
        <v>216642</v>
      </c>
      <c r="H71" s="15">
        <f t="shared" si="17"/>
        <v>0</v>
      </c>
      <c r="I71" s="15">
        <f t="shared" si="17"/>
        <v>27900103</v>
      </c>
      <c r="J71" s="15">
        <f t="shared" si="17"/>
        <v>10869935</v>
      </c>
      <c r="K71" s="15">
        <f t="shared" si="17"/>
        <v>20093700</v>
      </c>
      <c r="L71" s="15">
        <f t="shared" si="17"/>
        <v>1551146</v>
      </c>
      <c r="M71" s="15">
        <f t="shared" si="17"/>
        <v>0</v>
      </c>
      <c r="N71" s="15">
        <f>SUM(D71:M71)</f>
        <v>95430032</v>
      </c>
      <c r="O71" s="38">
        <f>(N71/O$73)</f>
        <v>2183.3039419799125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156</v>
      </c>
      <c r="M73" s="48"/>
      <c r="N73" s="48"/>
      <c r="O73" s="43">
        <v>43709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106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2022-04-28T20:04:15Z</cp:lastPrinted>
  <dcterms:created xsi:type="dcterms:W3CDTF">2000-08-31T21:26:31Z</dcterms:created>
  <dcterms:modified xsi:type="dcterms:W3CDTF">2023-03-10T18:58:39Z</dcterms:modified>
  <cp:category/>
  <cp:version/>
  <cp:contentType/>
  <cp:contentStatus/>
</cp:coreProperties>
</file>