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'2008'!$A$1:$O$61</definedName>
    <definedName name="_xlnm.Print_Area" localSheetId="12">'2009'!$A$1:$O$61</definedName>
    <definedName name="_xlnm.Print_Area" localSheetId="11">'2010'!$A$1:$O$57</definedName>
    <definedName name="_xlnm.Print_Area" localSheetId="10">'2011'!$A$1:$O$65</definedName>
    <definedName name="_xlnm.Print_Area" localSheetId="9">'2012'!$A$1:$O$63</definedName>
    <definedName name="_xlnm.Print_Area" localSheetId="8">'2013'!$A$1:$O$58</definedName>
    <definedName name="_xlnm.Print_Area" localSheetId="7">'2014'!$A$1:$O$57</definedName>
    <definedName name="_xlnm.Print_Area" localSheetId="6">'2015'!$A$1:$O$52</definedName>
    <definedName name="_xlnm.Print_Area" localSheetId="5">'2016'!$A$1:$O$53</definedName>
    <definedName name="_xlnm.Print_Area" localSheetId="4">'2017'!$A$1:$O$50</definedName>
    <definedName name="_xlnm.Print_Area" localSheetId="3">'2018'!$A$1:$O$54</definedName>
    <definedName name="_xlnm.Print_Area" localSheetId="2">'2019'!$A$1:$O$54</definedName>
    <definedName name="_xlnm.Print_Area" localSheetId="1">'2020'!$A$1:$O$59</definedName>
    <definedName name="_xlnm.Print_Area" localSheetId="0">'2021'!$A$1:$P$56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<sst xmlns="http://schemas.openxmlformats.org/spreadsheetml/2006/main" count="969" uniqueCount="172">
  <si>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</si>
  <si>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</si>
  <si>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</si>
  <si>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</si>
  <si>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</si>
  <si>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</si>
  <si>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</si>
  <si>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</si>
  <si>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</si>
  <si>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</si>
  <si>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</si>
  <si>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Water</t>
  </si>
  <si>
    <t>Utility Service Tax - Gas</t>
  </si>
  <si>
    <t>Utility Service Tax - Other</t>
  </si>
  <si>
    <t>Communications Services Taxes</t>
  </si>
  <si>
    <t>Other General Taxes</t>
  </si>
  <si>
    <t>Permits, Fees, and Special Assessments</t>
  </si>
  <si>
    <t>Franchise Fee - Electricity</t>
  </si>
  <si>
    <t>Franchise Fee - Solid Waste</t>
  </si>
  <si>
    <t>Impact Fees - Commercial - Public Safety</t>
  </si>
  <si>
    <t>Impact Fees - Commercial - Physical Environment</t>
  </si>
  <si>
    <t>Impact Fees - Commercial - Transportation</t>
  </si>
  <si>
    <t>Impact Fees - Commercial - Culture / Recreation</t>
  </si>
  <si>
    <t>Other Permits, Fees, and Special Assessments</t>
  </si>
  <si>
    <t>Intergovernmental Revenue</t>
  </si>
  <si>
    <t>State Grant - Public Safety</t>
  </si>
  <si>
    <t>State Grant - Physical Environment - Sewer / Wastewater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</si>
  <si>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</si>
  <si>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</si>
  <si>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</si>
  <si>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</si>
  <si>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</si>
  <si>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</si>
  <si>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Public Safety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</si>
  <si>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</si>
  <si>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</si>
  <si>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</si>
  <si>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</si>
  <si>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</si>
  <si>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</si>
  <si>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</si>
  <si>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</si>
  <si>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Public Safety - Law Enforcement Services</t>
  </si>
  <si>
    <t>Public Safety - Fire Protection</t>
  </si>
  <si>
    <t>Physical Environment - Electric Utility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</si>
  <si>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</si>
  <si>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</si>
  <si>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</si>
  <si>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</si>
  <si>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Culture / Recreation - Parks and Recreation</t>
  </si>
  <si>
    <t>Total - All Account Codes</t>
  </si>
  <si>
    <t>Local Fiscal Year Ended September 30, 2009</t>
  </si>
  <si>
    <t>Fines - Local Ordinance Violations</t>
  </si>
  <si>
    <t>Forfeits - Assets Seized by Law Enforcement</t>
  </si>
  <si>
    <t>Other Judgments, Fines, and Forfeits</t>
  </si>
  <si>
    <t>Interest and Other Earnings - Interest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</si>
  <si>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</si>
  <si>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</si>
  <si>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</si>
  <si>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</si>
  <si>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</si>
  <si>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</si>
  <si>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</si>
  <si>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Proceeds of General Capital Asset Dispositions - Sales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</si>
  <si>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</si>
  <si>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</si>
  <si>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</si>
  <si>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</si>
  <si>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</si>
  <si>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</si>
  <si>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</si>
  <si>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Starke Revenues Reported by Account Code and Fund Type</t>
  </si>
  <si>
    <t>Local Fiscal Year Ended September 30, 2010</t>
  </si>
  <si>
    <t>Franchise Fee - Telecommunications</t>
  </si>
  <si>
    <t>Impact Fees - Commercial - Economic Environment</t>
  </si>
  <si>
    <t>Federal Grant - Public Safety</t>
  </si>
  <si>
    <t>Other Charges for Services</t>
  </si>
  <si>
    <t>Judgments and Fines - Other Court-Ordered</t>
  </si>
  <si>
    <t>Interest and Other Earnings - Net Increase (Decrease) in Fair Value of Investments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</si>
  <si>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</si>
  <si>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</si>
  <si>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</si>
  <si>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Fire Insurance Premium Tax for Firefighters' Pension</t>
  </si>
  <si>
    <t>Casualty Insurance Premium Tax for Police Officers' Retirement</t>
  </si>
  <si>
    <t>Discretionary Sales Surtaxes</t>
  </si>
  <si>
    <t>Federal Grant - Economic Environment</t>
  </si>
  <si>
    <t>Federal Grant - Other Federal Grants</t>
  </si>
  <si>
    <t>Pension Fund Contributions</t>
  </si>
  <si>
    <t>Other Miscellaneous Revenues - Settlements</t>
  </si>
  <si>
    <t>Contributions from Enterprise Operations</t>
  </si>
  <si>
    <t>2011 Municipal Population:</t>
  </si>
  <si>
    <t>Local Fiscal Year Ended September 30, 2012</t>
  </si>
  <si>
    <t>Federal Grant - Physical Environment - Electric Supply System</t>
  </si>
  <si>
    <t>Federal Grant - Physical Environment - Sewer / Wastewater</t>
  </si>
  <si>
    <t>Federal Grant - Human Services - Other Human Services</t>
  </si>
  <si>
    <t>2012 Municipal Population:</t>
  </si>
  <si>
    <t>Local Fiscal Year Ended September 30, 2013</t>
  </si>
  <si>
    <t>Insurance Premium Tax for Firefighters' Pension</t>
  </si>
  <si>
    <t>Insurance Premium Tax for Police Officers' Retirement</t>
  </si>
  <si>
    <t>Communications Services Taxes (Chapter 202, F.S.)</t>
  </si>
  <si>
    <t>Federal Grant - Physical Environment - Other Physical Environment</t>
  </si>
  <si>
    <t>Federal Grant - Human Services - Health or Hospitals</t>
  </si>
  <si>
    <t>State Grant - Transportation - Other Transportation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</si>
  <si>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</si>
  <si>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</si>
  <si>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</si>
  <si>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</si>
  <si>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Physical Environment - Other Physical Environment Charges</t>
  </si>
  <si>
    <t>Court-Ordered Judgments and Fines - As Decided by Traffic Court</t>
  </si>
  <si>
    <t>Interest and Other Earnings - Gain (Loss) on Sale of Investments</t>
  </si>
  <si>
    <t>2013 Municipal Population:</t>
  </si>
  <si>
    <t>Local Fiscal Year Ended September 30, 2008</t>
  </si>
  <si>
    <t>Utility Service Tax - Telecommunications</t>
  </si>
  <si>
    <t>Permits and Franchise Fees</t>
  </si>
  <si>
    <t>Other Permits and Fees</t>
  </si>
  <si>
    <t>Shared Revenue from Other Local Units</t>
  </si>
  <si>
    <t>Impact Fees - Public Safety</t>
  </si>
  <si>
    <t>Impact Fees - Transportation</t>
  </si>
  <si>
    <t>Impact Fees - Culture / Recreation</t>
  </si>
  <si>
    <t>Impact Fees - Other</t>
  </si>
  <si>
    <t>Other Miscellaneous Revenues - Deferred Compensation Contributions</t>
  </si>
  <si>
    <t>2008 Municipal Population:</t>
  </si>
  <si>
    <t>Local Fiscal Year Ended September 30, 2014</t>
  </si>
  <si>
    <t>Economic Environment - Other Economic Environment Charges</t>
  </si>
  <si>
    <t>Proceeds - Debt Proceeds</t>
  </si>
  <si>
    <t>2014 Municipal Population:</t>
  </si>
  <si>
    <t>Local Fiscal Year Ended September 30, 2015</t>
  </si>
  <si>
    <t>Building Permits</t>
  </si>
  <si>
    <t>Franchise Fee - Sewer</t>
  </si>
  <si>
    <t>Licenses</t>
  </si>
  <si>
    <t>State Grant - Other</t>
  </si>
  <si>
    <t>General Government - Other General Government Charges and Fees</t>
  </si>
  <si>
    <t>Public Safety - Protective Inspection Fees</t>
  </si>
  <si>
    <t>Interest and Other Earnings - Dividends</t>
  </si>
  <si>
    <t>Sales - Disposition of Fixed Assets</t>
  </si>
  <si>
    <t>2015 Municipal Population:</t>
  </si>
  <si>
    <t>Local Fiscal Year Ended September 30, 2016</t>
  </si>
  <si>
    <t>First Local Option Fuel Tax (1 to 6 Cents)</t>
  </si>
  <si>
    <t>Franchise Fee - Other</t>
  </si>
  <si>
    <t>Public Safety - Other Public Safety Charges and Fees</t>
  </si>
  <si>
    <t>Court-Ordered Judgments and Fines - As Decided by County Court Civil</t>
  </si>
  <si>
    <t>2016 Municipal Population:</t>
  </si>
  <si>
    <t>Local Fiscal Year Ended September 30, 2017</t>
  </si>
  <si>
    <t>State Grant - Physical Environment - Electric Supply System</t>
  </si>
  <si>
    <t>2017 Municipal Population:</t>
  </si>
  <si>
    <t>Local Fiscal Year Ended September 30, 2018</t>
  </si>
  <si>
    <t>State Grant - Physical Environment - Water Supply System</t>
  </si>
  <si>
    <t>2018 Municipal Population:</t>
  </si>
  <si>
    <t>Local Fiscal Year Ended September 30, 2019</t>
  </si>
  <si>
    <t>Second Local Option Fuel Tax (1 to 5 Cents)</t>
  </si>
  <si>
    <t>State Grant - Physical Environment - Gas Supply System</t>
  </si>
  <si>
    <t>2019 Municipal Population:</t>
  </si>
  <si>
    <t>Local Fiscal Year Ended September 30, 2020</t>
  </si>
  <si>
    <t>Local Business Tax (Chapter 205, F.S.)</t>
  </si>
  <si>
    <t>State Shared Revenues - Public Safety - Firefighter Supplemental Compensation</t>
  </si>
  <si>
    <t>Sales - Sale of Surplus Materials and Scrap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</si>
  <si>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</si>
  <si>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</si>
  <si>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</si>
  <si>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</si>
  <si>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</si>
  <si>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</si>
  <si>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</si>
  <si>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</si>
  <si>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Small County Surtax</t>
  </si>
  <si>
    <t>Local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</si>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</sst>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6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8"/>
      <c r="M3" s="69"/>
      <c r="N3" s="36"/>
      <c r="O3" s="37"/>
      <c r="P3" s="70" t="s">
        <v>158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65</v>
      </c>
      <c r="F4" s="34" t="s">
        <v>66</v>
      </c>
      <c r="G4" s="34" t="s">
        <v>67</v>
      </c>
      <c r="H4" s="34" t="s">
        <v>4</v>
      </c>
      <c r="I4" s="34" t="s">
        <v>5</v>
      </c>
      <c r="J4" s="35" t="s">
        <v>68</v>
      </c>
      <c r="K4" s="35" t="s">
        <v>6</v>
      </c>
      <c r="L4" s="35" t="s">
        <v>7</v>
      </c>
      <c r="M4" s="35" t="s">
        <v>159</v>
      </c>
      <c r="N4" s="35" t="s">
        <v>8</v>
      </c>
      <c r="O4" s="35" t="s">
        <v>160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161</v>
      </c>
      <c r="B5" s="26"/>
      <c r="C5" s="26"/>
      <c r="D5" s="27">
        <f>SUM(D6:D13)</f>
        <v>2461387</v>
      </c>
      <c r="E5" s="27">
        <f>SUM(E6:E13)</f>
        <v>565512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3026899</v>
      </c>
      <c r="P5" s="33">
        <f>(O5/P$54)</f>
        <v>521.8791379310345</v>
      </c>
      <c r="Q5" s="6"/>
    </row>
    <row r="6" spans="1:17" ht="15">
      <c r="A6" s="12"/>
      <c r="B6" s="25">
        <v>311</v>
      </c>
      <c r="C6" s="20" t="s">
        <v>1</v>
      </c>
      <c r="D6" s="46">
        <v>865865</v>
      </c>
      <c r="E6" s="46">
        <v>211658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1077523</v>
      </c>
      <c r="P6" s="47">
        <f>(O6/P$54)</f>
        <v>185.7798275862069</v>
      </c>
      <c r="Q6" s="9"/>
    </row>
    <row r="7" spans="1:17" ht="15">
      <c r="A7" s="12"/>
      <c r="B7" s="25">
        <v>312.41</v>
      </c>
      <c r="C7" s="20" t="s">
        <v>162</v>
      </c>
      <c r="D7" s="46">
        <v>0</v>
      </c>
      <c r="E7" s="46">
        <v>210127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210127</v>
      </c>
      <c r="P7" s="47">
        <f>(O7/P$54)</f>
        <v>36.228793103448275</v>
      </c>
      <c r="Q7" s="9"/>
    </row>
    <row r="8" spans="1:17" ht="15">
      <c r="A8" s="12"/>
      <c r="B8" s="25">
        <v>312.43</v>
      </c>
      <c r="C8" s="20" t="s">
        <v>163</v>
      </c>
      <c r="D8" s="46">
        <v>0</v>
      </c>
      <c r="E8" s="46">
        <v>143727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143727</v>
      </c>
      <c r="P8" s="47">
        <f>(O8/P$54)</f>
        <v>24.78051724137931</v>
      </c>
      <c r="Q8" s="9"/>
    </row>
    <row r="9" spans="1:17" ht="15">
      <c r="A9" s="12"/>
      <c r="B9" s="25">
        <v>312.64</v>
      </c>
      <c r="C9" s="20" t="s">
        <v>164</v>
      </c>
      <c r="D9" s="46">
        <v>820651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820651</v>
      </c>
      <c r="P9" s="47">
        <f>(O9/P$54)</f>
        <v>141.49155172413793</v>
      </c>
      <c r="Q9" s="9"/>
    </row>
    <row r="10" spans="1:17" ht="15">
      <c r="A10" s="12"/>
      <c r="B10" s="25">
        <v>314.1</v>
      </c>
      <c r="C10" s="20" t="s">
        <v>10</v>
      </c>
      <c r="D10" s="46">
        <v>464942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464942</v>
      </c>
      <c r="P10" s="47">
        <f>(O10/P$54)</f>
        <v>80.16241379310345</v>
      </c>
      <c r="Q10" s="9"/>
    </row>
    <row r="11" spans="1:17" ht="15">
      <c r="A11" s="12"/>
      <c r="B11" s="25">
        <v>314.4</v>
      </c>
      <c r="C11" s="20" t="s">
        <v>12</v>
      </c>
      <c r="D11" s="46">
        <v>45881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45881</v>
      </c>
      <c r="P11" s="47">
        <f>(O11/P$54)</f>
        <v>7.910517241379311</v>
      </c>
      <c r="Q11" s="9"/>
    </row>
    <row r="12" spans="1:17" ht="15">
      <c r="A12" s="12"/>
      <c r="B12" s="25">
        <v>315.2</v>
      </c>
      <c r="C12" s="20" t="s">
        <v>165</v>
      </c>
      <c r="D12" s="46">
        <v>201660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201660</v>
      </c>
      <c r="P12" s="47">
        <f>(O12/P$54)</f>
        <v>34.76896551724138</v>
      </c>
      <c r="Q12" s="9"/>
    </row>
    <row r="13" spans="1:17" ht="15">
      <c r="A13" s="12"/>
      <c r="B13" s="25">
        <v>316</v>
      </c>
      <c r="C13" s="20" t="s">
        <v>153</v>
      </c>
      <c r="D13" s="46">
        <v>62388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62388</v>
      </c>
      <c r="P13" s="47">
        <f>(O13/P$54)</f>
        <v>10.756551724137932</v>
      </c>
      <c r="Q13" s="9"/>
    </row>
    <row r="14" spans="1:17" ht="15.75">
      <c r="A14" s="29" t="s">
        <v>16</v>
      </c>
      <c r="B14" s="30"/>
      <c r="C14" s="31"/>
      <c r="D14" s="32">
        <f>SUM(D15:D19)</f>
        <v>293737</v>
      </c>
      <c r="E14" s="32">
        <f>SUM(E15:E19)</f>
        <v>0</v>
      </c>
      <c r="F14" s="32">
        <f>SUM(F15:F19)</f>
        <v>0</v>
      </c>
      <c r="G14" s="32">
        <f>SUM(G15:G19)</f>
        <v>0</v>
      </c>
      <c r="H14" s="32">
        <f>SUM(H15:H19)</f>
        <v>0</v>
      </c>
      <c r="I14" s="32">
        <f>SUM(I15:I19)</f>
        <v>0</v>
      </c>
      <c r="J14" s="32">
        <f>SUM(J15:J19)</f>
        <v>0</v>
      </c>
      <c r="K14" s="32">
        <f>SUM(K15:K19)</f>
        <v>0</v>
      </c>
      <c r="L14" s="32">
        <f>SUM(L15:L19)</f>
        <v>0</v>
      </c>
      <c r="M14" s="32">
        <f>SUM(M15:M19)</f>
        <v>0</v>
      </c>
      <c r="N14" s="32">
        <f>SUM(N15:N19)</f>
        <v>0</v>
      </c>
      <c r="O14" s="44">
        <f>SUM(D14:N14)</f>
        <v>293737</v>
      </c>
      <c r="P14" s="45">
        <f>(O14/P$54)</f>
        <v>50.64431034482759</v>
      </c>
      <c r="Q14" s="10"/>
    </row>
    <row r="15" spans="1:17" ht="15">
      <c r="A15" s="12"/>
      <c r="B15" s="25">
        <v>322</v>
      </c>
      <c r="C15" s="20" t="s">
        <v>166</v>
      </c>
      <c r="D15" s="46">
        <v>125223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125223</v>
      </c>
      <c r="P15" s="47">
        <f>(O15/P$54)</f>
        <v>21.590172413793102</v>
      </c>
      <c r="Q15" s="9"/>
    </row>
    <row r="16" spans="1:17" ht="15">
      <c r="A16" s="12"/>
      <c r="B16" s="25">
        <v>323.2</v>
      </c>
      <c r="C16" s="20" t="s">
        <v>73</v>
      </c>
      <c r="D16" s="46">
        <v>37575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37575</v>
      </c>
      <c r="P16" s="47">
        <f>(O16/P$54)</f>
        <v>6.478448275862069</v>
      </c>
      <c r="Q16" s="9"/>
    </row>
    <row r="17" spans="1:17" ht="15">
      <c r="A17" s="12"/>
      <c r="B17" s="25">
        <v>323.7</v>
      </c>
      <c r="C17" s="20" t="s">
        <v>18</v>
      </c>
      <c r="D17" s="46">
        <v>103072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103072</v>
      </c>
      <c r="P17" s="47">
        <f>(O17/P$54)</f>
        <v>17.77103448275862</v>
      </c>
      <c r="Q17" s="9"/>
    </row>
    <row r="18" spans="1:17" ht="15">
      <c r="A18" s="12"/>
      <c r="B18" s="25">
        <v>323.9</v>
      </c>
      <c r="C18" s="20" t="s">
        <v>138</v>
      </c>
      <c r="D18" s="46">
        <v>21530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21530</v>
      </c>
      <c r="P18" s="47">
        <f>(O18/P$54)</f>
        <v>3.712068965517241</v>
      </c>
      <c r="Q18" s="9"/>
    </row>
    <row r="19" spans="1:17" ht="15">
      <c r="A19" s="12"/>
      <c r="B19" s="25">
        <v>329.5</v>
      </c>
      <c r="C19" s="20" t="s">
        <v>167</v>
      </c>
      <c r="D19" s="46">
        <v>6337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6337</v>
      </c>
      <c r="P19" s="47">
        <f>(O19/P$54)</f>
        <v>1.0925862068965517</v>
      </c>
      <c r="Q19" s="9"/>
    </row>
    <row r="20" spans="1:17" ht="15.75">
      <c r="A20" s="29" t="s">
        <v>168</v>
      </c>
      <c r="B20" s="30"/>
      <c r="C20" s="31"/>
      <c r="D20" s="32">
        <f>SUM(D21:D31)</f>
        <v>832496</v>
      </c>
      <c r="E20" s="32">
        <f>SUM(E21:E31)</f>
        <v>334990</v>
      </c>
      <c r="F20" s="32">
        <f>SUM(F21:F31)</f>
        <v>0</v>
      </c>
      <c r="G20" s="32">
        <f>SUM(G21:G31)</f>
        <v>0</v>
      </c>
      <c r="H20" s="32">
        <f>SUM(H21:H31)</f>
        <v>0</v>
      </c>
      <c r="I20" s="32">
        <f>SUM(I21:I31)</f>
        <v>1073698</v>
      </c>
      <c r="J20" s="32">
        <f>SUM(J21:J31)</f>
        <v>0</v>
      </c>
      <c r="K20" s="32">
        <f>SUM(K21:K31)</f>
        <v>0</v>
      </c>
      <c r="L20" s="32">
        <f>SUM(L21:L31)</f>
        <v>0</v>
      </c>
      <c r="M20" s="32">
        <f>SUM(M21:M31)</f>
        <v>0</v>
      </c>
      <c r="N20" s="32">
        <f>SUM(N21:N31)</f>
        <v>0</v>
      </c>
      <c r="O20" s="44">
        <f>SUM(D20:N20)</f>
        <v>2241184</v>
      </c>
      <c r="P20" s="45">
        <f>(O20/P$54)</f>
        <v>386.4110344827586</v>
      </c>
      <c r="Q20" s="10"/>
    </row>
    <row r="21" spans="1:17" ht="15">
      <c r="A21" s="12"/>
      <c r="B21" s="25">
        <v>331.2</v>
      </c>
      <c r="C21" s="20" t="s">
        <v>75</v>
      </c>
      <c r="D21" s="46">
        <v>121245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121245</v>
      </c>
      <c r="P21" s="47">
        <f>(O21/P$54)</f>
        <v>20.904310344827586</v>
      </c>
      <c r="Q21" s="9"/>
    </row>
    <row r="22" spans="1:17" ht="15">
      <c r="A22" s="12"/>
      <c r="B22" s="25">
        <v>331.9</v>
      </c>
      <c r="C22" s="20" t="s">
        <v>86</v>
      </c>
      <c r="D22" s="46">
        <v>43405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aca="true" t="shared" si="1" ref="O22:O30">SUM(D22:N22)</f>
        <v>43405</v>
      </c>
      <c r="P22" s="47">
        <f>(O22/P$54)</f>
        <v>7.483620689655172</v>
      </c>
      <c r="Q22" s="9"/>
    </row>
    <row r="23" spans="1:17" ht="15">
      <c r="A23" s="12"/>
      <c r="B23" s="25">
        <v>334.32</v>
      </c>
      <c r="C23" s="20" t="s">
        <v>143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768771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768771</v>
      </c>
      <c r="P23" s="47">
        <f>(O23/P$54)</f>
        <v>132.54672413793102</v>
      </c>
      <c r="Q23" s="9"/>
    </row>
    <row r="24" spans="1:17" ht="15">
      <c r="A24" s="12"/>
      <c r="B24" s="25">
        <v>334.35</v>
      </c>
      <c r="C24" s="20" t="s">
        <v>26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304927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304927</v>
      </c>
      <c r="P24" s="47">
        <f>(O24/P$54)</f>
        <v>52.57362068965517</v>
      </c>
      <c r="Q24" s="9"/>
    </row>
    <row r="25" spans="1:17" ht="15">
      <c r="A25" s="12"/>
      <c r="B25" s="25">
        <v>334.49</v>
      </c>
      <c r="C25" s="20" t="s">
        <v>102</v>
      </c>
      <c r="D25" s="46">
        <v>0</v>
      </c>
      <c r="E25" s="46">
        <v>282961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282961</v>
      </c>
      <c r="P25" s="47">
        <f>(O25/P$54)</f>
        <v>48.78637931034483</v>
      </c>
      <c r="Q25" s="9"/>
    </row>
    <row r="26" spans="1:17" ht="15">
      <c r="A26" s="12"/>
      <c r="B26" s="25">
        <v>334.7</v>
      </c>
      <c r="C26" s="20" t="s">
        <v>27</v>
      </c>
      <c r="D26" s="46">
        <v>60076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60076</v>
      </c>
      <c r="P26" s="47">
        <f>(O26/P$54)</f>
        <v>10.357931034482759</v>
      </c>
      <c r="Q26" s="9"/>
    </row>
    <row r="27" spans="1:17" ht="15">
      <c r="A27" s="12"/>
      <c r="B27" s="25">
        <v>335.125</v>
      </c>
      <c r="C27" s="20" t="s">
        <v>169</v>
      </c>
      <c r="D27" s="46">
        <v>187461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187461</v>
      </c>
      <c r="P27" s="47">
        <f>(O27/P$54)</f>
        <v>32.32086206896552</v>
      </c>
      <c r="Q27" s="9"/>
    </row>
    <row r="28" spans="1:17" ht="15">
      <c r="A28" s="12"/>
      <c r="B28" s="25">
        <v>335.14</v>
      </c>
      <c r="C28" s="20" t="s">
        <v>104</v>
      </c>
      <c r="D28" s="46">
        <v>1371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1371</v>
      </c>
      <c r="P28" s="47">
        <f>(O28/P$54)</f>
        <v>0.2363793103448276</v>
      </c>
      <c r="Q28" s="9"/>
    </row>
    <row r="29" spans="1:17" ht="15">
      <c r="A29" s="12"/>
      <c r="B29" s="25">
        <v>335.15</v>
      </c>
      <c r="C29" s="20" t="s">
        <v>105</v>
      </c>
      <c r="D29" s="46">
        <v>3356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3356</v>
      </c>
      <c r="P29" s="47">
        <f>(O29/P$54)</f>
        <v>0.5786206896551724</v>
      </c>
      <c r="Q29" s="9"/>
    </row>
    <row r="30" spans="1:17" ht="15">
      <c r="A30" s="12"/>
      <c r="B30" s="25">
        <v>335.18</v>
      </c>
      <c r="C30" s="20" t="s">
        <v>170</v>
      </c>
      <c r="D30" s="46">
        <v>415582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415582</v>
      </c>
      <c r="P30" s="47">
        <f>(O30/P$54)</f>
        <v>71.65206896551724</v>
      </c>
      <c r="Q30" s="9"/>
    </row>
    <row r="31" spans="1:17" ht="15">
      <c r="A31" s="12"/>
      <c r="B31" s="25">
        <v>335.48</v>
      </c>
      <c r="C31" s="20" t="s">
        <v>32</v>
      </c>
      <c r="D31" s="46">
        <v>0</v>
      </c>
      <c r="E31" s="46">
        <v>52029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52029</v>
      </c>
      <c r="P31" s="47">
        <f>(O31/P$54)</f>
        <v>8.97051724137931</v>
      </c>
      <c r="Q31" s="9"/>
    </row>
    <row r="32" spans="1:17" ht="15.75">
      <c r="A32" s="29" t="s">
        <v>38</v>
      </c>
      <c r="B32" s="30"/>
      <c r="C32" s="31"/>
      <c r="D32" s="32">
        <f>SUM(D33:D37)</f>
        <v>0</v>
      </c>
      <c r="E32" s="32">
        <f>SUM(E33:E37)</f>
        <v>0</v>
      </c>
      <c r="F32" s="32">
        <f>SUM(F33:F37)</f>
        <v>0</v>
      </c>
      <c r="G32" s="32">
        <f>SUM(G33:G37)</f>
        <v>0</v>
      </c>
      <c r="H32" s="32">
        <f>SUM(H33:H37)</f>
        <v>0</v>
      </c>
      <c r="I32" s="32">
        <f>SUM(I33:I37)</f>
        <v>11912329</v>
      </c>
      <c r="J32" s="32">
        <f>SUM(J33:J37)</f>
        <v>0</v>
      </c>
      <c r="K32" s="32">
        <f>SUM(K33:K37)</f>
        <v>0</v>
      </c>
      <c r="L32" s="32">
        <f>SUM(L33:L37)</f>
        <v>0</v>
      </c>
      <c r="M32" s="32">
        <f>SUM(M33:M37)</f>
        <v>0</v>
      </c>
      <c r="N32" s="32">
        <f>SUM(N33:N37)</f>
        <v>0</v>
      </c>
      <c r="O32" s="32">
        <f>SUM(D32:N32)</f>
        <v>11912329</v>
      </c>
      <c r="P32" s="45">
        <f>(O32/P$54)</f>
        <v>2053.849827586207</v>
      </c>
      <c r="Q32" s="10"/>
    </row>
    <row r="33" spans="1:17" ht="15">
      <c r="A33" s="12"/>
      <c r="B33" s="25">
        <v>343.1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7618137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7618137</v>
      </c>
      <c r="P33" s="47">
        <f>(O33/P$54)</f>
        <v>1313.471896551724</v>
      </c>
      <c r="Q33" s="9"/>
    </row>
    <row r="34" spans="1:17" ht="15">
      <c r="A34" s="12"/>
      <c r="B34" s="25">
        <v>343.2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506224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506224</v>
      </c>
      <c r="P34" s="47">
        <f>(O34/P$54)</f>
        <v>87.28</v>
      </c>
      <c r="Q34" s="9"/>
    </row>
    <row r="35" spans="1:17" ht="15">
      <c r="A35" s="12"/>
      <c r="B35" s="25">
        <v>343.3</v>
      </c>
      <c r="C35" s="20" t="s">
        <v>46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912353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912353</v>
      </c>
      <c r="P35" s="47">
        <f>(O35/P$54)</f>
        <v>157.30224137931035</v>
      </c>
      <c r="Q35" s="9"/>
    </row>
    <row r="36" spans="1:17" ht="15">
      <c r="A36" s="12"/>
      <c r="B36" s="25">
        <v>343.4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1051670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1051670</v>
      </c>
      <c r="P36" s="47">
        <f>(O36/P$54)</f>
        <v>181.32241379310344</v>
      </c>
      <c r="Q36" s="9"/>
    </row>
    <row r="37" spans="1:17" ht="15">
      <c r="A37" s="12"/>
      <c r="B37" s="25">
        <v>343.5</v>
      </c>
      <c r="C37" s="20" t="s">
        <v>48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1823945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1823945</v>
      </c>
      <c r="P37" s="47">
        <f>(O37/P$54)</f>
        <v>314.473275862069</v>
      </c>
      <c r="Q37" s="9"/>
    </row>
    <row r="38" spans="1:17" ht="15.75">
      <c r="A38" s="29" t="s">
        <v>39</v>
      </c>
      <c r="B38" s="30"/>
      <c r="C38" s="31"/>
      <c r="D38" s="32">
        <f>SUM(D39:D40)</f>
        <v>31427</v>
      </c>
      <c r="E38" s="32">
        <f>SUM(E39:E40)</f>
        <v>0</v>
      </c>
      <c r="F38" s="32">
        <f>SUM(F39:F40)</f>
        <v>0</v>
      </c>
      <c r="G38" s="32">
        <f>SUM(G39:G40)</f>
        <v>0</v>
      </c>
      <c r="H38" s="32">
        <f>SUM(H39:H40)</f>
        <v>0</v>
      </c>
      <c r="I38" s="32">
        <f>SUM(I39:I40)</f>
        <v>0</v>
      </c>
      <c r="J38" s="32">
        <f>SUM(J39:J40)</f>
        <v>0</v>
      </c>
      <c r="K38" s="32">
        <f>SUM(K39:K40)</f>
        <v>0</v>
      </c>
      <c r="L38" s="32">
        <f>SUM(L39:L40)</f>
        <v>0</v>
      </c>
      <c r="M38" s="32">
        <f>SUM(M39:M40)</f>
        <v>0</v>
      </c>
      <c r="N38" s="32">
        <f>SUM(N39:N40)</f>
        <v>0</v>
      </c>
      <c r="O38" s="32">
        <f>SUM(D38:N38)</f>
        <v>31427</v>
      </c>
      <c r="P38" s="45">
        <f>(O38/P$54)</f>
        <v>5.418448275862069</v>
      </c>
      <c r="Q38" s="10"/>
    </row>
    <row r="39" spans="1:17" ht="15">
      <c r="A39" s="13"/>
      <c r="B39" s="39">
        <v>351.5</v>
      </c>
      <c r="C39" s="21" t="s">
        <v>108</v>
      </c>
      <c r="D39" s="46">
        <v>30052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30052</v>
      </c>
      <c r="P39" s="47">
        <f>(O39/P$54)</f>
        <v>5.181379310344828</v>
      </c>
      <c r="Q39" s="9"/>
    </row>
    <row r="40" spans="1:17" ht="15">
      <c r="A40" s="13"/>
      <c r="B40" s="39">
        <v>354</v>
      </c>
      <c r="C40" s="21" t="s">
        <v>52</v>
      </c>
      <c r="D40" s="46">
        <v>1375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1375</v>
      </c>
      <c r="P40" s="47">
        <f>(O40/P$54)</f>
        <v>0.23706896551724138</v>
      </c>
      <c r="Q40" s="9"/>
    </row>
    <row r="41" spans="1:17" ht="15.75">
      <c r="A41" s="29" t="s">
        <v>2</v>
      </c>
      <c r="B41" s="30"/>
      <c r="C41" s="31"/>
      <c r="D41" s="32">
        <f>SUM(D42:D49)</f>
        <v>307617</v>
      </c>
      <c r="E41" s="32">
        <f>SUM(E42:E49)</f>
        <v>43307</v>
      </c>
      <c r="F41" s="32">
        <f>SUM(F42:F49)</f>
        <v>0</v>
      </c>
      <c r="G41" s="32">
        <f>SUM(G42:G49)</f>
        <v>0</v>
      </c>
      <c r="H41" s="32">
        <f>SUM(H42:H49)</f>
        <v>0</v>
      </c>
      <c r="I41" s="32">
        <f>SUM(I42:I49)</f>
        <v>139816</v>
      </c>
      <c r="J41" s="32">
        <f>SUM(J42:J49)</f>
        <v>0</v>
      </c>
      <c r="K41" s="32">
        <f>SUM(K42:K49)</f>
        <v>4456467</v>
      </c>
      <c r="L41" s="32">
        <f>SUM(L42:L49)</f>
        <v>0</v>
      </c>
      <c r="M41" s="32">
        <f>SUM(M42:M49)</f>
        <v>0</v>
      </c>
      <c r="N41" s="32">
        <f>SUM(N42:N49)</f>
        <v>0</v>
      </c>
      <c r="O41" s="32">
        <f>SUM(D41:N41)</f>
        <v>4947207</v>
      </c>
      <c r="P41" s="45">
        <f>(O41/P$54)</f>
        <v>852.966724137931</v>
      </c>
      <c r="Q41" s="10"/>
    </row>
    <row r="42" spans="1:17" ht="15">
      <c r="A42" s="12"/>
      <c r="B42" s="25">
        <v>361.1</v>
      </c>
      <c r="C42" s="20" t="s">
        <v>55</v>
      </c>
      <c r="D42" s="46">
        <v>673</v>
      </c>
      <c r="E42" s="46">
        <v>2925</v>
      </c>
      <c r="F42" s="46">
        <v>0</v>
      </c>
      <c r="G42" s="46">
        <v>0</v>
      </c>
      <c r="H42" s="46">
        <v>0</v>
      </c>
      <c r="I42" s="46">
        <v>2874</v>
      </c>
      <c r="J42" s="46">
        <v>0</v>
      </c>
      <c r="K42" s="46">
        <v>48638</v>
      </c>
      <c r="L42" s="46">
        <v>0</v>
      </c>
      <c r="M42" s="46">
        <v>0</v>
      </c>
      <c r="N42" s="46">
        <v>0</v>
      </c>
      <c r="O42" s="46">
        <f>SUM(D42:N42)</f>
        <v>55110</v>
      </c>
      <c r="P42" s="47">
        <f>(O42/P$54)</f>
        <v>9.501724137931035</v>
      </c>
      <c r="Q42" s="9"/>
    </row>
    <row r="43" spans="1:17" ht="15">
      <c r="A43" s="12"/>
      <c r="B43" s="25">
        <v>361.2</v>
      </c>
      <c r="C43" s="20" t="s">
        <v>133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261906</v>
      </c>
      <c r="L43" s="46">
        <v>0</v>
      </c>
      <c r="M43" s="46">
        <v>0</v>
      </c>
      <c r="N43" s="46">
        <v>0</v>
      </c>
      <c r="O43" s="46">
        <f aca="true" t="shared" si="2" ref="O43:O49">SUM(D43:N43)</f>
        <v>261906</v>
      </c>
      <c r="P43" s="47">
        <f>(O43/P$54)</f>
        <v>45.15620689655172</v>
      </c>
      <c r="Q43" s="9"/>
    </row>
    <row r="44" spans="1:17" ht="15">
      <c r="A44" s="12"/>
      <c r="B44" s="25">
        <v>361.3</v>
      </c>
      <c r="C44" s="20" t="s">
        <v>78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2569086</v>
      </c>
      <c r="L44" s="46">
        <v>0</v>
      </c>
      <c r="M44" s="46">
        <v>0</v>
      </c>
      <c r="N44" s="46">
        <v>0</v>
      </c>
      <c r="O44" s="46">
        <f t="shared" si="2"/>
        <v>2569086</v>
      </c>
      <c r="P44" s="47">
        <f>(O44/P$54)</f>
        <v>442.94586206896554</v>
      </c>
      <c r="Q44" s="9"/>
    </row>
    <row r="45" spans="1:17" ht="15">
      <c r="A45" s="12"/>
      <c r="B45" s="25">
        <v>361.4</v>
      </c>
      <c r="C45" s="20" t="s">
        <v>109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552792</v>
      </c>
      <c r="L45" s="46">
        <v>0</v>
      </c>
      <c r="M45" s="46">
        <v>0</v>
      </c>
      <c r="N45" s="46">
        <v>0</v>
      </c>
      <c r="O45" s="46">
        <f t="shared" si="2"/>
        <v>552792</v>
      </c>
      <c r="P45" s="47">
        <f>(O45/P$54)</f>
        <v>95.30896551724138</v>
      </c>
      <c r="Q45" s="9"/>
    </row>
    <row r="46" spans="1:17" ht="15">
      <c r="A46" s="12"/>
      <c r="B46" s="25">
        <v>362</v>
      </c>
      <c r="C46" s="20" t="s">
        <v>57</v>
      </c>
      <c r="D46" s="46">
        <v>72593</v>
      </c>
      <c r="E46" s="46">
        <v>0</v>
      </c>
      <c r="F46" s="46">
        <v>0</v>
      </c>
      <c r="G46" s="46">
        <v>0</v>
      </c>
      <c r="H46" s="46">
        <v>0</v>
      </c>
      <c r="I46" s="46">
        <v>25000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2"/>
        <v>97593</v>
      </c>
      <c r="P46" s="47">
        <f>(O46/P$54)</f>
        <v>16.826379310344826</v>
      </c>
      <c r="Q46" s="9"/>
    </row>
    <row r="47" spans="1:17" ht="15">
      <c r="A47" s="12"/>
      <c r="B47" s="25">
        <v>365</v>
      </c>
      <c r="C47" s="20" t="s">
        <v>155</v>
      </c>
      <c r="D47" s="46">
        <v>3951</v>
      </c>
      <c r="E47" s="46">
        <v>663</v>
      </c>
      <c r="F47" s="46">
        <v>0</v>
      </c>
      <c r="G47" s="46">
        <v>0</v>
      </c>
      <c r="H47" s="46">
        <v>0</v>
      </c>
      <c r="I47" s="46">
        <v>11181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2"/>
        <v>15795</v>
      </c>
      <c r="P47" s="47">
        <f>(O47/P$54)</f>
        <v>2.7232758620689657</v>
      </c>
      <c r="Q47" s="9"/>
    </row>
    <row r="48" spans="1:17" ht="15">
      <c r="A48" s="12"/>
      <c r="B48" s="25">
        <v>368</v>
      </c>
      <c r="C48" s="20" t="s">
        <v>87</v>
      </c>
      <c r="D48" s="46">
        <v>184685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1024045</v>
      </c>
      <c r="L48" s="46">
        <v>0</v>
      </c>
      <c r="M48" s="46">
        <v>0</v>
      </c>
      <c r="N48" s="46">
        <v>0</v>
      </c>
      <c r="O48" s="46">
        <f t="shared" si="2"/>
        <v>1208730</v>
      </c>
      <c r="P48" s="47">
        <f>(O48/P$54)</f>
        <v>208.40172413793104</v>
      </c>
      <c r="Q48" s="9"/>
    </row>
    <row r="49" spans="1:17" ht="15">
      <c r="A49" s="12"/>
      <c r="B49" s="25">
        <v>369.9</v>
      </c>
      <c r="C49" s="20" t="s">
        <v>61</v>
      </c>
      <c r="D49" s="46">
        <v>45715</v>
      </c>
      <c r="E49" s="46">
        <v>39719</v>
      </c>
      <c r="F49" s="46">
        <v>0</v>
      </c>
      <c r="G49" s="46">
        <v>0</v>
      </c>
      <c r="H49" s="46">
        <v>0</v>
      </c>
      <c r="I49" s="46">
        <v>100761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2"/>
        <v>186195</v>
      </c>
      <c r="P49" s="47">
        <f>(O49/P$54)</f>
        <v>32.102586206896554</v>
      </c>
      <c r="Q49" s="9"/>
    </row>
    <row r="50" spans="1:17" ht="15.75">
      <c r="A50" s="29" t="s">
        <v>40</v>
      </c>
      <c r="B50" s="30"/>
      <c r="C50" s="31"/>
      <c r="D50" s="32">
        <f>SUM(D51:D51)</f>
        <v>811517</v>
      </c>
      <c r="E50" s="32">
        <f>SUM(E51:E51)</f>
        <v>0</v>
      </c>
      <c r="F50" s="32">
        <f>SUM(F51:F51)</f>
        <v>0</v>
      </c>
      <c r="G50" s="32">
        <f>SUM(G51:G51)</f>
        <v>0</v>
      </c>
      <c r="H50" s="32">
        <f>SUM(H51:H51)</f>
        <v>0</v>
      </c>
      <c r="I50" s="32">
        <f>SUM(I51:I51)</f>
        <v>0</v>
      </c>
      <c r="J50" s="32">
        <f>SUM(J51:J51)</f>
        <v>0</v>
      </c>
      <c r="K50" s="32">
        <f>SUM(K51:K51)</f>
        <v>0</v>
      </c>
      <c r="L50" s="32">
        <f>SUM(L51:L51)</f>
        <v>0</v>
      </c>
      <c r="M50" s="32">
        <f>SUM(M51:M51)</f>
        <v>0</v>
      </c>
      <c r="N50" s="32">
        <f>SUM(N51:N51)</f>
        <v>0</v>
      </c>
      <c r="O50" s="32">
        <f>SUM(D50:N50)</f>
        <v>811517</v>
      </c>
      <c r="P50" s="45">
        <f>(O50/P$54)</f>
        <v>139.91672413793103</v>
      </c>
      <c r="Q50" s="9"/>
    </row>
    <row r="51" spans="1:17" ht="15.75" thickBot="1">
      <c r="A51" s="12"/>
      <c r="B51" s="25">
        <v>382</v>
      </c>
      <c r="C51" s="20" t="s">
        <v>89</v>
      </c>
      <c r="D51" s="46">
        <v>811517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>SUM(D51:N51)</f>
        <v>811517</v>
      </c>
      <c r="P51" s="47">
        <f>(O51/P$54)</f>
        <v>139.91672413793103</v>
      </c>
      <c r="Q51" s="9"/>
    </row>
    <row r="52" spans="1:120" ht="16.5" thickBot="1">
      <c r="A52" s="14" t="s">
        <v>50</v>
      </c>
      <c r="B52" s="23"/>
      <c r="C52" s="22"/>
      <c r="D52" s="15">
        <f>SUM(D5,D14,D20,D32,D38,D41,D50)</f>
        <v>4738181</v>
      </c>
      <c r="E52" s="15">
        <f>SUM(E5,E14,E20,E32,E38,E41,E50)</f>
        <v>943809</v>
      </c>
      <c r="F52" s="15">
        <f>SUM(F5,F14,F20,F32,F38,F41,F50)</f>
        <v>0</v>
      </c>
      <c r="G52" s="15">
        <f>SUM(G5,G14,G20,G32,G38,G41,G50)</f>
        <v>0</v>
      </c>
      <c r="H52" s="15">
        <f>SUM(H5,H14,H20,H32,H38,H41,H50)</f>
        <v>0</v>
      </c>
      <c r="I52" s="15">
        <f>SUM(I5,I14,I20,I32,I38,I41,I50)</f>
        <v>13125843</v>
      </c>
      <c r="J52" s="15">
        <f>SUM(J5,J14,J20,J32,J38,J41,J50)</f>
        <v>0</v>
      </c>
      <c r="K52" s="15">
        <f>SUM(K5,K14,K20,K32,K38,K41,K50)</f>
        <v>4456467</v>
      </c>
      <c r="L52" s="15">
        <f>SUM(L5,L14,L20,L32,L38,L41,L50)</f>
        <v>0</v>
      </c>
      <c r="M52" s="15">
        <f>SUM(M5,M14,M20,M32,M38,M41,M50)</f>
        <v>0</v>
      </c>
      <c r="N52" s="15">
        <f>SUM(N5,N14,N20,N32,N38,N41,N50)</f>
        <v>0</v>
      </c>
      <c r="O52" s="15">
        <f>SUM(D52:N52)</f>
        <v>23264300</v>
      </c>
      <c r="P52" s="38">
        <f>(O52/P$54)</f>
        <v>4011.0862068965516</v>
      </c>
      <c r="Q52" s="6"/>
      <c r="R52" s="2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</row>
    <row r="53" spans="1:16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9"/>
    </row>
    <row r="54" spans="1:16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8" t="s">
        <v>171</v>
      </c>
      <c r="N54" s="48"/>
      <c r="O54" s="48"/>
      <c r="P54" s="43">
        <v>5800</v>
      </c>
    </row>
    <row r="55" spans="1:16" ht="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1"/>
    </row>
    <row r="56" spans="1:16" ht="15.75" customHeight="1" thickBot="1">
      <c r="A56" s="52" t="s">
        <v>80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4"/>
    </row>
  </sheetData>
  <sheetProtection/>
  <mergeCells count="10">
    <mergeCell ref="M54:O54"/>
    <mergeCell ref="A55:P55"/>
    <mergeCell ref="A56:P5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65</v>
      </c>
      <c r="F4" s="34" t="s">
        <v>66</v>
      </c>
      <c r="G4" s="34" t="s">
        <v>67</v>
      </c>
      <c r="H4" s="34" t="s">
        <v>4</v>
      </c>
      <c r="I4" s="34" t="s">
        <v>5</v>
      </c>
      <c r="J4" s="35" t="s">
        <v>68</v>
      </c>
      <c r="K4" s="35" t="s">
        <v>6</v>
      </c>
      <c r="L4" s="35" t="s">
        <v>7</v>
      </c>
      <c r="M4" s="35" t="s">
        <v>8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SUM(D6:D15)</f>
        <v>1885016</v>
      </c>
      <c r="E5" s="27">
        <f t="shared" si="0"/>
        <v>401028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111155</v>
      </c>
      <c r="L5" s="27">
        <f t="shared" si="0"/>
        <v>0</v>
      </c>
      <c r="M5" s="27">
        <f t="shared" si="0"/>
        <v>0</v>
      </c>
      <c r="N5" s="28">
        <f>SUM(D5:M5)</f>
        <v>2397199</v>
      </c>
      <c r="O5" s="33">
        <f aca="true" t="shared" si="1" ref="O5:O36">(N5/O$61)</f>
        <v>440.9047268714365</v>
      </c>
      <c r="P5" s="6"/>
    </row>
    <row r="6" spans="1:16" ht="15">
      <c r="A6" s="12"/>
      <c r="B6" s="25">
        <v>311</v>
      </c>
      <c r="C6" s="20" t="s">
        <v>1</v>
      </c>
      <c r="D6" s="46">
        <v>586695</v>
      </c>
      <c r="E6" s="46">
        <v>200600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787295</v>
      </c>
      <c r="O6" s="47">
        <f t="shared" si="1"/>
        <v>144.80320029427995</v>
      </c>
      <c r="P6" s="9"/>
    </row>
    <row r="7" spans="1:16" ht="15">
      <c r="A7" s="12"/>
      <c r="B7" s="25">
        <v>312.1</v>
      </c>
      <c r="C7" s="20" t="s">
        <v>9</v>
      </c>
      <c r="D7" s="46">
        <v>0</v>
      </c>
      <c r="E7" s="46">
        <v>200428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200428</v>
      </c>
      <c r="O7" s="47">
        <f t="shared" si="1"/>
        <v>36.86371160566489</v>
      </c>
      <c r="P7" s="9"/>
    </row>
    <row r="8" spans="1:16" ht="15">
      <c r="A8" s="12"/>
      <c r="B8" s="25">
        <v>312.51</v>
      </c>
      <c r="C8" s="20" t="s">
        <v>82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38771</v>
      </c>
      <c r="L8" s="46">
        <v>0</v>
      </c>
      <c r="M8" s="46">
        <v>0</v>
      </c>
      <c r="N8" s="46">
        <f>SUM(D8:M8)</f>
        <v>38771</v>
      </c>
      <c r="O8" s="47">
        <f t="shared" si="1"/>
        <v>7.130954570535222</v>
      </c>
      <c r="P8" s="9"/>
    </row>
    <row r="9" spans="1:16" ht="15">
      <c r="A9" s="12"/>
      <c r="B9" s="25">
        <v>312.52</v>
      </c>
      <c r="C9" s="20" t="s">
        <v>83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72384</v>
      </c>
      <c r="L9" s="46">
        <v>0</v>
      </c>
      <c r="M9" s="46">
        <v>0</v>
      </c>
      <c r="N9" s="46">
        <f>SUM(D9:M9)</f>
        <v>72384</v>
      </c>
      <c r="O9" s="47">
        <f t="shared" si="1"/>
        <v>13.313224204524554</v>
      </c>
      <c r="P9" s="9"/>
    </row>
    <row r="10" spans="1:16" ht="15">
      <c r="A10" s="12"/>
      <c r="B10" s="25">
        <v>312.6</v>
      </c>
      <c r="C10" s="20" t="s">
        <v>84</v>
      </c>
      <c r="D10" s="46">
        <v>423498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423498</v>
      </c>
      <c r="O10" s="47">
        <f t="shared" si="1"/>
        <v>77.89185212433327</v>
      </c>
      <c r="P10" s="9"/>
    </row>
    <row r="11" spans="1:16" ht="15">
      <c r="A11" s="12"/>
      <c r="B11" s="25">
        <v>314.1</v>
      </c>
      <c r="C11" s="20" t="s">
        <v>10</v>
      </c>
      <c r="D11" s="46">
        <v>517257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517257</v>
      </c>
      <c r="O11" s="47">
        <f t="shared" si="1"/>
        <v>95.13647231929373</v>
      </c>
      <c r="P11" s="9"/>
    </row>
    <row r="12" spans="1:16" ht="15">
      <c r="A12" s="12"/>
      <c r="B12" s="25">
        <v>314.3</v>
      </c>
      <c r="C12" s="20" t="s">
        <v>11</v>
      </c>
      <c r="D12" s="46">
        <v>55355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55355</v>
      </c>
      <c r="O12" s="47">
        <f t="shared" si="1"/>
        <v>10.181166084237631</v>
      </c>
      <c r="P12" s="9"/>
    </row>
    <row r="13" spans="1:16" ht="15">
      <c r="A13" s="12"/>
      <c r="B13" s="25">
        <v>314.4</v>
      </c>
      <c r="C13" s="20" t="s">
        <v>12</v>
      </c>
      <c r="D13" s="46">
        <v>37096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37096</v>
      </c>
      <c r="O13" s="47">
        <f t="shared" si="1"/>
        <v>6.82288026485194</v>
      </c>
      <c r="P13" s="9"/>
    </row>
    <row r="14" spans="1:16" ht="15">
      <c r="A14" s="12"/>
      <c r="B14" s="25">
        <v>315</v>
      </c>
      <c r="C14" s="20" t="s">
        <v>14</v>
      </c>
      <c r="D14" s="46">
        <v>256807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256807</v>
      </c>
      <c r="O14" s="47">
        <f t="shared" si="1"/>
        <v>47.23321684752621</v>
      </c>
      <c r="P14" s="9"/>
    </row>
    <row r="15" spans="1:16" ht="15">
      <c r="A15" s="12"/>
      <c r="B15" s="25">
        <v>319</v>
      </c>
      <c r="C15" s="20" t="s">
        <v>15</v>
      </c>
      <c r="D15" s="46">
        <v>8308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8308</v>
      </c>
      <c r="O15" s="47">
        <f t="shared" si="1"/>
        <v>1.5280485561890749</v>
      </c>
      <c r="P15" s="9"/>
    </row>
    <row r="16" spans="1:16" ht="15.75">
      <c r="A16" s="29" t="s">
        <v>16</v>
      </c>
      <c r="B16" s="30"/>
      <c r="C16" s="31"/>
      <c r="D16" s="32">
        <f aca="true" t="shared" si="3" ref="D16:M16">SUM(D17:D23)</f>
        <v>167003</v>
      </c>
      <c r="E16" s="32">
        <f t="shared" si="3"/>
        <v>6160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173163</v>
      </c>
      <c r="O16" s="45">
        <f t="shared" si="1"/>
        <v>31.848997608975537</v>
      </c>
      <c r="P16" s="10"/>
    </row>
    <row r="17" spans="1:16" ht="15">
      <c r="A17" s="12"/>
      <c r="B17" s="25">
        <v>323.1</v>
      </c>
      <c r="C17" s="20" t="s">
        <v>17</v>
      </c>
      <c r="D17" s="46">
        <v>19350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2">SUM(D17:M17)</f>
        <v>19350</v>
      </c>
      <c r="O17" s="47">
        <f t="shared" si="1"/>
        <v>3.5589479492367113</v>
      </c>
      <c r="P17" s="9"/>
    </row>
    <row r="18" spans="1:16" ht="15">
      <c r="A18" s="12"/>
      <c r="B18" s="25">
        <v>323.7</v>
      </c>
      <c r="C18" s="20" t="s">
        <v>18</v>
      </c>
      <c r="D18" s="46">
        <v>78999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78999</v>
      </c>
      <c r="O18" s="47">
        <f t="shared" si="1"/>
        <v>14.529887805775244</v>
      </c>
      <c r="P18" s="9"/>
    </row>
    <row r="19" spans="1:16" ht="15">
      <c r="A19" s="12"/>
      <c r="B19" s="25">
        <v>324.12</v>
      </c>
      <c r="C19" s="20" t="s">
        <v>19</v>
      </c>
      <c r="D19" s="46">
        <v>0</v>
      </c>
      <c r="E19" s="46">
        <v>364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364</v>
      </c>
      <c r="O19" s="47">
        <f t="shared" si="1"/>
        <v>0.06694868493654589</v>
      </c>
      <c r="P19" s="9"/>
    </row>
    <row r="20" spans="1:16" ht="15">
      <c r="A20" s="12"/>
      <c r="B20" s="25">
        <v>324.32</v>
      </c>
      <c r="C20" s="20" t="s">
        <v>21</v>
      </c>
      <c r="D20" s="46">
        <v>0</v>
      </c>
      <c r="E20" s="46">
        <v>3834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3834</v>
      </c>
      <c r="O20" s="47">
        <f t="shared" si="1"/>
        <v>0.7051682913371344</v>
      </c>
      <c r="P20" s="9"/>
    </row>
    <row r="21" spans="1:16" ht="15">
      <c r="A21" s="12"/>
      <c r="B21" s="25">
        <v>324.42</v>
      </c>
      <c r="C21" s="20" t="s">
        <v>74</v>
      </c>
      <c r="D21" s="46">
        <v>0</v>
      </c>
      <c r="E21" s="46">
        <v>290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290</v>
      </c>
      <c r="O21" s="47">
        <f t="shared" si="1"/>
        <v>0.05333823799889645</v>
      </c>
      <c r="P21" s="9"/>
    </row>
    <row r="22" spans="1:16" ht="15">
      <c r="A22" s="12"/>
      <c r="B22" s="25">
        <v>324.62</v>
      </c>
      <c r="C22" s="20" t="s">
        <v>22</v>
      </c>
      <c r="D22" s="46">
        <v>0</v>
      </c>
      <c r="E22" s="46">
        <v>1672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1672</v>
      </c>
      <c r="O22" s="47">
        <f t="shared" si="1"/>
        <v>0.3075225308074306</v>
      </c>
      <c r="P22" s="9"/>
    </row>
    <row r="23" spans="1:16" ht="15">
      <c r="A23" s="12"/>
      <c r="B23" s="25">
        <v>329</v>
      </c>
      <c r="C23" s="20" t="s">
        <v>23</v>
      </c>
      <c r="D23" s="46">
        <v>68654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5" ref="N23:N37">SUM(D23:M23)</f>
        <v>68654</v>
      </c>
      <c r="O23" s="47">
        <f t="shared" si="1"/>
        <v>12.627184108883576</v>
      </c>
      <c r="P23" s="9"/>
    </row>
    <row r="24" spans="1:16" ht="15.75">
      <c r="A24" s="29" t="s">
        <v>24</v>
      </c>
      <c r="B24" s="30"/>
      <c r="C24" s="31"/>
      <c r="D24" s="32">
        <f aca="true" t="shared" si="6" ref="D24:M24">SUM(D25:D36)</f>
        <v>890618</v>
      </c>
      <c r="E24" s="32">
        <f t="shared" si="6"/>
        <v>107562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2230237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3228417</v>
      </c>
      <c r="O24" s="45">
        <f t="shared" si="1"/>
        <v>593.7864631230458</v>
      </c>
      <c r="P24" s="10"/>
    </row>
    <row r="25" spans="1:16" ht="15">
      <c r="A25" s="12"/>
      <c r="B25" s="25">
        <v>331.2</v>
      </c>
      <c r="C25" s="20" t="s">
        <v>75</v>
      </c>
      <c r="D25" s="46">
        <v>32479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32479</v>
      </c>
      <c r="O25" s="47">
        <f t="shared" si="1"/>
        <v>5.973698730917786</v>
      </c>
      <c r="P25" s="9"/>
    </row>
    <row r="26" spans="1:16" ht="15">
      <c r="A26" s="12"/>
      <c r="B26" s="25">
        <v>331.32</v>
      </c>
      <c r="C26" s="20" t="s">
        <v>92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73685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73685</v>
      </c>
      <c r="O26" s="47">
        <f t="shared" si="1"/>
        <v>13.55251057568512</v>
      </c>
      <c r="P26" s="9"/>
    </row>
    <row r="27" spans="1:16" ht="15">
      <c r="A27" s="12"/>
      <c r="B27" s="25">
        <v>331.35</v>
      </c>
      <c r="C27" s="20" t="s">
        <v>93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60851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60851</v>
      </c>
      <c r="O27" s="47">
        <f t="shared" si="1"/>
        <v>11.192017656796027</v>
      </c>
      <c r="P27" s="9"/>
    </row>
    <row r="28" spans="1:16" ht="15">
      <c r="A28" s="12"/>
      <c r="B28" s="25">
        <v>331.5</v>
      </c>
      <c r="C28" s="20" t="s">
        <v>85</v>
      </c>
      <c r="D28" s="46">
        <v>418996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418996</v>
      </c>
      <c r="O28" s="47">
        <f t="shared" si="1"/>
        <v>77.06382196064006</v>
      </c>
      <c r="P28" s="9"/>
    </row>
    <row r="29" spans="1:16" ht="15">
      <c r="A29" s="12"/>
      <c r="B29" s="25">
        <v>331.69</v>
      </c>
      <c r="C29" s="20" t="s">
        <v>94</v>
      </c>
      <c r="D29" s="46">
        <v>49519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49519</v>
      </c>
      <c r="O29" s="47">
        <f t="shared" si="1"/>
        <v>9.107780025749495</v>
      </c>
      <c r="P29" s="9"/>
    </row>
    <row r="30" spans="1:16" ht="15">
      <c r="A30" s="12"/>
      <c r="B30" s="25">
        <v>331.9</v>
      </c>
      <c r="C30" s="20" t="s">
        <v>86</v>
      </c>
      <c r="D30" s="46">
        <v>47271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47271</v>
      </c>
      <c r="O30" s="47">
        <f t="shared" si="1"/>
        <v>8.694316718778738</v>
      </c>
      <c r="P30" s="9"/>
    </row>
    <row r="31" spans="1:16" ht="15">
      <c r="A31" s="12"/>
      <c r="B31" s="25">
        <v>334.35</v>
      </c>
      <c r="C31" s="20" t="s">
        <v>26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2095701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2095701</v>
      </c>
      <c r="O31" s="47">
        <f t="shared" si="1"/>
        <v>385.4517196983631</v>
      </c>
      <c r="P31" s="9"/>
    </row>
    <row r="32" spans="1:16" ht="15">
      <c r="A32" s="12"/>
      <c r="B32" s="25">
        <v>335.12</v>
      </c>
      <c r="C32" s="20" t="s">
        <v>28</v>
      </c>
      <c r="D32" s="46">
        <v>207621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207621</v>
      </c>
      <c r="O32" s="47">
        <f t="shared" si="1"/>
        <v>38.18668383299614</v>
      </c>
      <c r="P32" s="9"/>
    </row>
    <row r="33" spans="1:16" ht="15">
      <c r="A33" s="12"/>
      <c r="B33" s="25">
        <v>335.14</v>
      </c>
      <c r="C33" s="20" t="s">
        <v>29</v>
      </c>
      <c r="D33" s="46">
        <v>847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847</v>
      </c>
      <c r="O33" s="47">
        <f t="shared" si="1"/>
        <v>0.15578443994850102</v>
      </c>
      <c r="P33" s="9"/>
    </row>
    <row r="34" spans="1:16" ht="15">
      <c r="A34" s="12"/>
      <c r="B34" s="25">
        <v>335.15</v>
      </c>
      <c r="C34" s="20" t="s">
        <v>30</v>
      </c>
      <c r="D34" s="46">
        <v>2621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2621</v>
      </c>
      <c r="O34" s="47">
        <f t="shared" si="1"/>
        <v>0.4820673165348538</v>
      </c>
      <c r="P34" s="9"/>
    </row>
    <row r="35" spans="1:16" ht="15">
      <c r="A35" s="12"/>
      <c r="B35" s="25">
        <v>335.18</v>
      </c>
      <c r="C35" s="20" t="s">
        <v>31</v>
      </c>
      <c r="D35" s="46">
        <v>131264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131264</v>
      </c>
      <c r="O35" s="47">
        <f t="shared" si="1"/>
        <v>24.142725767886702</v>
      </c>
      <c r="P35" s="9"/>
    </row>
    <row r="36" spans="1:16" ht="15">
      <c r="A36" s="12"/>
      <c r="B36" s="25">
        <v>335.49</v>
      </c>
      <c r="C36" s="20" t="s">
        <v>32</v>
      </c>
      <c r="D36" s="46">
        <v>0</v>
      </c>
      <c r="E36" s="46">
        <v>107562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107562</v>
      </c>
      <c r="O36" s="47">
        <f t="shared" si="1"/>
        <v>19.78333639874931</v>
      </c>
      <c r="P36" s="9"/>
    </row>
    <row r="37" spans="1:16" ht="15.75">
      <c r="A37" s="29" t="s">
        <v>38</v>
      </c>
      <c r="B37" s="30"/>
      <c r="C37" s="31"/>
      <c r="D37" s="32">
        <f aca="true" t="shared" si="7" ref="D37:M37">SUM(D38:D43)</f>
        <v>53798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11025705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5"/>
        <v>11079503</v>
      </c>
      <c r="O37" s="45">
        <f aca="true" t="shared" si="8" ref="O37:O59">(N37/O$61)</f>
        <v>2037.7971307706455</v>
      </c>
      <c r="P37" s="10"/>
    </row>
    <row r="38" spans="1:16" ht="15">
      <c r="A38" s="12"/>
      <c r="B38" s="25">
        <v>342.2</v>
      </c>
      <c r="C38" s="20" t="s">
        <v>43</v>
      </c>
      <c r="D38" s="46">
        <v>360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9" ref="N38:N43">SUM(D38:M38)</f>
        <v>360</v>
      </c>
      <c r="O38" s="47">
        <f t="shared" si="8"/>
        <v>0.06621298510207835</v>
      </c>
      <c r="P38" s="9"/>
    </row>
    <row r="39" spans="1:16" ht="15">
      <c r="A39" s="12"/>
      <c r="B39" s="25">
        <v>343.1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8791963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8791963</v>
      </c>
      <c r="O39" s="47">
        <f t="shared" si="8"/>
        <v>1617.061430936178</v>
      </c>
      <c r="P39" s="9"/>
    </row>
    <row r="40" spans="1:16" ht="15">
      <c r="A40" s="12"/>
      <c r="B40" s="25">
        <v>343.2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429647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429647</v>
      </c>
      <c r="O40" s="47">
        <f t="shared" si="8"/>
        <v>79.02280669486849</v>
      </c>
      <c r="P40" s="9"/>
    </row>
    <row r="41" spans="1:16" ht="15">
      <c r="A41" s="12"/>
      <c r="B41" s="25">
        <v>343.3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670098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670098</v>
      </c>
      <c r="O41" s="47">
        <f t="shared" si="8"/>
        <v>123.24774691925694</v>
      </c>
      <c r="P41" s="9"/>
    </row>
    <row r="42" spans="1:16" ht="15">
      <c r="A42" s="12"/>
      <c r="B42" s="25">
        <v>343.5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1133997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1133997</v>
      </c>
      <c r="O42" s="47">
        <f t="shared" si="8"/>
        <v>208.57035129667096</v>
      </c>
      <c r="P42" s="9"/>
    </row>
    <row r="43" spans="1:16" ht="15">
      <c r="A43" s="12"/>
      <c r="B43" s="25">
        <v>349</v>
      </c>
      <c r="C43" s="20" t="s">
        <v>76</v>
      </c>
      <c r="D43" s="46">
        <v>53438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53438</v>
      </c>
      <c r="O43" s="47">
        <f t="shared" si="8"/>
        <v>9.828581938569064</v>
      </c>
      <c r="P43" s="9"/>
    </row>
    <row r="44" spans="1:16" ht="15.75">
      <c r="A44" s="29" t="s">
        <v>39</v>
      </c>
      <c r="B44" s="30"/>
      <c r="C44" s="31"/>
      <c r="D44" s="32">
        <f aca="true" t="shared" si="10" ref="D44:M44">SUM(D45:D46)</f>
        <v>51391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>SUM(D44:M44)</f>
        <v>51391</v>
      </c>
      <c r="O44" s="45">
        <f t="shared" si="8"/>
        <v>9.452087548280302</v>
      </c>
      <c r="P44" s="10"/>
    </row>
    <row r="45" spans="1:16" ht="15">
      <c r="A45" s="13"/>
      <c r="B45" s="39">
        <v>351.9</v>
      </c>
      <c r="C45" s="21" t="s">
        <v>77</v>
      </c>
      <c r="D45" s="46">
        <v>46791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46791</v>
      </c>
      <c r="O45" s="47">
        <f t="shared" si="8"/>
        <v>8.606032738642634</v>
      </c>
      <c r="P45" s="9"/>
    </row>
    <row r="46" spans="1:16" ht="15">
      <c r="A46" s="13"/>
      <c r="B46" s="39">
        <v>354</v>
      </c>
      <c r="C46" s="21" t="s">
        <v>52</v>
      </c>
      <c r="D46" s="46">
        <v>4600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4600</v>
      </c>
      <c r="O46" s="47">
        <f t="shared" si="8"/>
        <v>0.8460548096376679</v>
      </c>
      <c r="P46" s="9"/>
    </row>
    <row r="47" spans="1:16" ht="15.75">
      <c r="A47" s="29" t="s">
        <v>2</v>
      </c>
      <c r="B47" s="30"/>
      <c r="C47" s="31"/>
      <c r="D47" s="32">
        <f aca="true" t="shared" si="11" ref="D47:M47">SUM(D48:D56)</f>
        <v>191037</v>
      </c>
      <c r="E47" s="32">
        <f t="shared" si="11"/>
        <v>566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111394</v>
      </c>
      <c r="J47" s="32">
        <f t="shared" si="11"/>
        <v>0</v>
      </c>
      <c r="K47" s="32">
        <f t="shared" si="11"/>
        <v>3123384</v>
      </c>
      <c r="L47" s="32">
        <f t="shared" si="11"/>
        <v>0</v>
      </c>
      <c r="M47" s="32">
        <f t="shared" si="11"/>
        <v>5</v>
      </c>
      <c r="N47" s="32">
        <f>SUM(D47:M47)</f>
        <v>3426386</v>
      </c>
      <c r="O47" s="45">
        <f t="shared" si="8"/>
        <v>630.1979032554717</v>
      </c>
      <c r="P47" s="10"/>
    </row>
    <row r="48" spans="1:16" ht="15">
      <c r="A48" s="12"/>
      <c r="B48" s="25">
        <v>361.1</v>
      </c>
      <c r="C48" s="20" t="s">
        <v>55</v>
      </c>
      <c r="D48" s="46">
        <v>4536</v>
      </c>
      <c r="E48" s="46">
        <v>566</v>
      </c>
      <c r="F48" s="46">
        <v>0</v>
      </c>
      <c r="G48" s="46">
        <v>0</v>
      </c>
      <c r="H48" s="46">
        <v>0</v>
      </c>
      <c r="I48" s="46">
        <v>19518</v>
      </c>
      <c r="J48" s="46">
        <v>0</v>
      </c>
      <c r="K48" s="46">
        <v>257181</v>
      </c>
      <c r="L48" s="46">
        <v>0</v>
      </c>
      <c r="M48" s="46">
        <v>5</v>
      </c>
      <c r="N48" s="46">
        <f>SUM(D48:M48)</f>
        <v>281806</v>
      </c>
      <c r="O48" s="47">
        <f t="shared" si="8"/>
        <v>51.8311568879897</v>
      </c>
      <c r="P48" s="9"/>
    </row>
    <row r="49" spans="1:16" ht="15">
      <c r="A49" s="12"/>
      <c r="B49" s="25">
        <v>361.3</v>
      </c>
      <c r="C49" s="20" t="s">
        <v>78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7887</v>
      </c>
      <c r="J49" s="46">
        <v>0</v>
      </c>
      <c r="K49" s="46">
        <v>1738747</v>
      </c>
      <c r="L49" s="46">
        <v>0</v>
      </c>
      <c r="M49" s="46">
        <v>0</v>
      </c>
      <c r="N49" s="46">
        <f aca="true" t="shared" si="12" ref="N49:N56">SUM(D49:M49)</f>
        <v>1746634</v>
      </c>
      <c r="O49" s="47">
        <f t="shared" si="8"/>
        <v>321.2495861688431</v>
      </c>
      <c r="P49" s="9"/>
    </row>
    <row r="50" spans="1:16" ht="15">
      <c r="A50" s="12"/>
      <c r="B50" s="25">
        <v>361.4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-15240</v>
      </c>
      <c r="J50" s="46">
        <v>0</v>
      </c>
      <c r="K50" s="46">
        <v>223026</v>
      </c>
      <c r="L50" s="46">
        <v>0</v>
      </c>
      <c r="M50" s="46">
        <v>0</v>
      </c>
      <c r="N50" s="46">
        <f t="shared" si="12"/>
        <v>207786</v>
      </c>
      <c r="O50" s="47">
        <f t="shared" si="8"/>
        <v>38.21703145116793</v>
      </c>
      <c r="P50" s="9"/>
    </row>
    <row r="51" spans="1:16" ht="15">
      <c r="A51" s="12"/>
      <c r="B51" s="25">
        <v>362</v>
      </c>
      <c r="C51" s="20" t="s">
        <v>57</v>
      </c>
      <c r="D51" s="46">
        <v>57398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57398</v>
      </c>
      <c r="O51" s="47">
        <f t="shared" si="8"/>
        <v>10.556924774691925</v>
      </c>
      <c r="P51" s="9"/>
    </row>
    <row r="52" spans="1:16" ht="15">
      <c r="A52" s="12"/>
      <c r="B52" s="25">
        <v>364</v>
      </c>
      <c r="C52" s="20" t="s">
        <v>58</v>
      </c>
      <c r="D52" s="46">
        <v>1504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1504</v>
      </c>
      <c r="O52" s="47">
        <f t="shared" si="8"/>
        <v>0.276623137759794</v>
      </c>
      <c r="P52" s="9"/>
    </row>
    <row r="53" spans="1:16" ht="15">
      <c r="A53" s="12"/>
      <c r="B53" s="25">
        <v>366</v>
      </c>
      <c r="C53" s="20" t="s">
        <v>60</v>
      </c>
      <c r="D53" s="46">
        <v>19916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19916</v>
      </c>
      <c r="O53" s="47">
        <f t="shared" si="8"/>
        <v>3.663049475813868</v>
      </c>
      <c r="P53" s="9"/>
    </row>
    <row r="54" spans="1:16" ht="15">
      <c r="A54" s="12"/>
      <c r="B54" s="25">
        <v>368</v>
      </c>
      <c r="C54" s="20" t="s">
        <v>87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904408</v>
      </c>
      <c r="L54" s="46">
        <v>0</v>
      </c>
      <c r="M54" s="46">
        <v>0</v>
      </c>
      <c r="N54" s="46">
        <f t="shared" si="12"/>
        <v>904408</v>
      </c>
      <c r="O54" s="47">
        <f t="shared" si="8"/>
        <v>166.3432039727791</v>
      </c>
      <c r="P54" s="9"/>
    </row>
    <row r="55" spans="1:16" ht="15">
      <c r="A55" s="12"/>
      <c r="B55" s="25">
        <v>369.3</v>
      </c>
      <c r="C55" s="20" t="s">
        <v>88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22</v>
      </c>
      <c r="L55" s="46">
        <v>0</v>
      </c>
      <c r="M55" s="46">
        <v>0</v>
      </c>
      <c r="N55" s="46">
        <f t="shared" si="12"/>
        <v>22</v>
      </c>
      <c r="O55" s="47">
        <f t="shared" si="8"/>
        <v>0.004046349089571455</v>
      </c>
      <c r="P55" s="9"/>
    </row>
    <row r="56" spans="1:16" ht="15">
      <c r="A56" s="12"/>
      <c r="B56" s="25">
        <v>369.9</v>
      </c>
      <c r="C56" s="20" t="s">
        <v>61</v>
      </c>
      <c r="D56" s="46">
        <v>107683</v>
      </c>
      <c r="E56" s="46">
        <v>0</v>
      </c>
      <c r="F56" s="46">
        <v>0</v>
      </c>
      <c r="G56" s="46">
        <v>0</v>
      </c>
      <c r="H56" s="46">
        <v>0</v>
      </c>
      <c r="I56" s="46">
        <v>99229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206912</v>
      </c>
      <c r="O56" s="47">
        <f t="shared" si="8"/>
        <v>38.05628103733677</v>
      </c>
      <c r="P56" s="9"/>
    </row>
    <row r="57" spans="1:16" ht="15.75">
      <c r="A57" s="29" t="s">
        <v>40</v>
      </c>
      <c r="B57" s="30"/>
      <c r="C57" s="31"/>
      <c r="D57" s="32">
        <f aca="true" t="shared" si="13" ref="D57:M57">SUM(D58:D58)</f>
        <v>312200</v>
      </c>
      <c r="E57" s="32">
        <f t="shared" si="13"/>
        <v>0</v>
      </c>
      <c r="F57" s="32">
        <f t="shared" si="13"/>
        <v>0</v>
      </c>
      <c r="G57" s="32">
        <f t="shared" si="13"/>
        <v>0</v>
      </c>
      <c r="H57" s="32">
        <f t="shared" si="13"/>
        <v>0</v>
      </c>
      <c r="I57" s="32">
        <f t="shared" si="13"/>
        <v>0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>SUM(D57:M57)</f>
        <v>312200</v>
      </c>
      <c r="O57" s="45">
        <f t="shared" si="8"/>
        <v>57.42137208019128</v>
      </c>
      <c r="P57" s="9"/>
    </row>
    <row r="58" spans="1:16" ht="15.75" thickBot="1">
      <c r="A58" s="12"/>
      <c r="B58" s="25">
        <v>382</v>
      </c>
      <c r="C58" s="20" t="s">
        <v>89</v>
      </c>
      <c r="D58" s="46">
        <v>312200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312200</v>
      </c>
      <c r="O58" s="47">
        <f t="shared" si="8"/>
        <v>57.42137208019128</v>
      </c>
      <c r="P58" s="9"/>
    </row>
    <row r="59" spans="1:119" ht="16.5" thickBot="1">
      <c r="A59" s="14" t="s">
        <v>50</v>
      </c>
      <c r="B59" s="23"/>
      <c r="C59" s="22"/>
      <c r="D59" s="15">
        <f aca="true" t="shared" si="14" ref="D59:M59">SUM(D5,D16,D24,D37,D44,D47,D57)</f>
        <v>3551063</v>
      </c>
      <c r="E59" s="15">
        <f t="shared" si="14"/>
        <v>515316</v>
      </c>
      <c r="F59" s="15">
        <f t="shared" si="14"/>
        <v>0</v>
      </c>
      <c r="G59" s="15">
        <f t="shared" si="14"/>
        <v>0</v>
      </c>
      <c r="H59" s="15">
        <f t="shared" si="14"/>
        <v>0</v>
      </c>
      <c r="I59" s="15">
        <f t="shared" si="14"/>
        <v>13367336</v>
      </c>
      <c r="J59" s="15">
        <f t="shared" si="14"/>
        <v>0</v>
      </c>
      <c r="K59" s="15">
        <f t="shared" si="14"/>
        <v>3234539</v>
      </c>
      <c r="L59" s="15">
        <f t="shared" si="14"/>
        <v>0</v>
      </c>
      <c r="M59" s="15">
        <f t="shared" si="14"/>
        <v>5</v>
      </c>
      <c r="N59" s="15">
        <f>SUM(D59:M59)</f>
        <v>20668259</v>
      </c>
      <c r="O59" s="38">
        <f t="shared" si="8"/>
        <v>3801.4086812580467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5" ht="15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5" ht="15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95</v>
      </c>
      <c r="M61" s="48"/>
      <c r="N61" s="48"/>
      <c r="O61" s="43">
        <v>5437</v>
      </c>
    </row>
    <row r="62" spans="1:15" ht="1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5" ht="15.75" customHeight="1" thickBot="1">
      <c r="A63" s="52" t="s">
        <v>80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sheetProtection/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65</v>
      </c>
      <c r="F4" s="34" t="s">
        <v>66</v>
      </c>
      <c r="G4" s="34" t="s">
        <v>67</v>
      </c>
      <c r="H4" s="34" t="s">
        <v>4</v>
      </c>
      <c r="I4" s="34" t="s">
        <v>5</v>
      </c>
      <c r="J4" s="35" t="s">
        <v>68</v>
      </c>
      <c r="K4" s="35" t="s">
        <v>6</v>
      </c>
      <c r="L4" s="35" t="s">
        <v>7</v>
      </c>
      <c r="M4" s="35" t="s">
        <v>8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SUM(D6:D15)</f>
        <v>1927993</v>
      </c>
      <c r="E5" s="27">
        <f t="shared" si="0"/>
        <v>409466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96759</v>
      </c>
      <c r="L5" s="27">
        <f t="shared" si="0"/>
        <v>0</v>
      </c>
      <c r="M5" s="27">
        <f t="shared" si="0"/>
        <v>0</v>
      </c>
      <c r="N5" s="28">
        <f>SUM(D5:M5)</f>
        <v>2434218</v>
      </c>
      <c r="O5" s="33">
        <f aca="true" t="shared" si="1" ref="O5:O36">(N5/O$63)</f>
        <v>447.38430435581694</v>
      </c>
      <c r="P5" s="6"/>
    </row>
    <row r="6" spans="1:16" ht="15">
      <c r="A6" s="12"/>
      <c r="B6" s="25">
        <v>311</v>
      </c>
      <c r="C6" s="20" t="s">
        <v>1</v>
      </c>
      <c r="D6" s="46">
        <v>579016</v>
      </c>
      <c r="E6" s="46">
        <v>192700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771716</v>
      </c>
      <c r="O6" s="47">
        <f t="shared" si="1"/>
        <v>141.83348649145378</v>
      </c>
      <c r="P6" s="9"/>
    </row>
    <row r="7" spans="1:16" ht="15">
      <c r="A7" s="12"/>
      <c r="B7" s="25">
        <v>312.1</v>
      </c>
      <c r="C7" s="20" t="s">
        <v>9</v>
      </c>
      <c r="D7" s="46">
        <v>0</v>
      </c>
      <c r="E7" s="46">
        <v>216766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216766</v>
      </c>
      <c r="O7" s="47">
        <f t="shared" si="1"/>
        <v>39.83936776327881</v>
      </c>
      <c r="P7" s="9"/>
    </row>
    <row r="8" spans="1:16" ht="15">
      <c r="A8" s="12"/>
      <c r="B8" s="25">
        <v>312.51</v>
      </c>
      <c r="C8" s="20" t="s">
        <v>82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37581</v>
      </c>
      <c r="L8" s="46">
        <v>0</v>
      </c>
      <c r="M8" s="46">
        <v>0</v>
      </c>
      <c r="N8" s="46">
        <f>SUM(D8:M8)</f>
        <v>37581</v>
      </c>
      <c r="O8" s="47">
        <f t="shared" si="1"/>
        <v>6.907002389266679</v>
      </c>
      <c r="P8" s="9"/>
    </row>
    <row r="9" spans="1:16" ht="15">
      <c r="A9" s="12"/>
      <c r="B9" s="25">
        <v>312.52</v>
      </c>
      <c r="C9" s="20" t="s">
        <v>83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59178</v>
      </c>
      <c r="L9" s="46">
        <v>0</v>
      </c>
      <c r="M9" s="46">
        <v>0</v>
      </c>
      <c r="N9" s="46">
        <f>SUM(D9:M9)</f>
        <v>59178</v>
      </c>
      <c r="O9" s="47">
        <f t="shared" si="1"/>
        <v>10.876309501929793</v>
      </c>
      <c r="P9" s="9"/>
    </row>
    <row r="10" spans="1:16" ht="15">
      <c r="A10" s="12"/>
      <c r="B10" s="25">
        <v>312.6</v>
      </c>
      <c r="C10" s="20" t="s">
        <v>84</v>
      </c>
      <c r="D10" s="46">
        <v>411818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411818</v>
      </c>
      <c r="O10" s="47">
        <f t="shared" si="1"/>
        <v>75.68792501378424</v>
      </c>
      <c r="P10" s="9"/>
    </row>
    <row r="11" spans="1:16" ht="15">
      <c r="A11" s="12"/>
      <c r="B11" s="25">
        <v>314.1</v>
      </c>
      <c r="C11" s="20" t="s">
        <v>10</v>
      </c>
      <c r="D11" s="46">
        <v>545329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545329</v>
      </c>
      <c r="O11" s="47">
        <f t="shared" si="1"/>
        <v>100.22587759603014</v>
      </c>
      <c r="P11" s="9"/>
    </row>
    <row r="12" spans="1:16" ht="15">
      <c r="A12" s="12"/>
      <c r="B12" s="25">
        <v>314.3</v>
      </c>
      <c r="C12" s="20" t="s">
        <v>11</v>
      </c>
      <c r="D12" s="46">
        <v>59111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59111</v>
      </c>
      <c r="O12" s="47">
        <f t="shared" si="1"/>
        <v>10.863995589046132</v>
      </c>
      <c r="P12" s="9"/>
    </row>
    <row r="13" spans="1:16" ht="15">
      <c r="A13" s="12"/>
      <c r="B13" s="25">
        <v>314.4</v>
      </c>
      <c r="C13" s="20" t="s">
        <v>12</v>
      </c>
      <c r="D13" s="46">
        <v>45369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45369</v>
      </c>
      <c r="O13" s="47">
        <f t="shared" si="1"/>
        <v>8.338356919683882</v>
      </c>
      <c r="P13" s="9"/>
    </row>
    <row r="14" spans="1:16" ht="15">
      <c r="A14" s="12"/>
      <c r="B14" s="25">
        <v>315</v>
      </c>
      <c r="C14" s="20" t="s">
        <v>14</v>
      </c>
      <c r="D14" s="46">
        <v>278173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278173</v>
      </c>
      <c r="O14" s="47">
        <f t="shared" si="1"/>
        <v>51.125344605771</v>
      </c>
      <c r="P14" s="9"/>
    </row>
    <row r="15" spans="1:16" ht="15">
      <c r="A15" s="12"/>
      <c r="B15" s="25">
        <v>319</v>
      </c>
      <c r="C15" s="20" t="s">
        <v>15</v>
      </c>
      <c r="D15" s="46">
        <v>9177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9177</v>
      </c>
      <c r="O15" s="47">
        <f t="shared" si="1"/>
        <v>1.686638485572505</v>
      </c>
      <c r="P15" s="9"/>
    </row>
    <row r="16" spans="1:16" ht="15.75">
      <c r="A16" s="29" t="s">
        <v>16</v>
      </c>
      <c r="B16" s="30"/>
      <c r="C16" s="31"/>
      <c r="D16" s="32">
        <f aca="true" t="shared" si="3" ref="D16:M16">SUM(D17:D23)</f>
        <v>160673</v>
      </c>
      <c r="E16" s="32">
        <f t="shared" si="3"/>
        <v>13013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173686</v>
      </c>
      <c r="O16" s="45">
        <f t="shared" si="1"/>
        <v>31.92170556882926</v>
      </c>
      <c r="P16" s="10"/>
    </row>
    <row r="17" spans="1:16" ht="15">
      <c r="A17" s="12"/>
      <c r="B17" s="25">
        <v>323.1</v>
      </c>
      <c r="C17" s="20" t="s">
        <v>17</v>
      </c>
      <c r="D17" s="46">
        <v>3828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2">SUM(D17:M17)</f>
        <v>3828</v>
      </c>
      <c r="O17" s="47">
        <f t="shared" si="1"/>
        <v>0.7035471420694726</v>
      </c>
      <c r="P17" s="9"/>
    </row>
    <row r="18" spans="1:16" ht="15">
      <c r="A18" s="12"/>
      <c r="B18" s="25">
        <v>323.7</v>
      </c>
      <c r="C18" s="20" t="s">
        <v>18</v>
      </c>
      <c r="D18" s="46">
        <v>92866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92866</v>
      </c>
      <c r="O18" s="47">
        <f t="shared" si="1"/>
        <v>17.0678184157324</v>
      </c>
      <c r="P18" s="9"/>
    </row>
    <row r="19" spans="1:16" ht="15">
      <c r="A19" s="12"/>
      <c r="B19" s="25">
        <v>324.12</v>
      </c>
      <c r="C19" s="20" t="s">
        <v>19</v>
      </c>
      <c r="D19" s="46">
        <v>0</v>
      </c>
      <c r="E19" s="46">
        <v>1425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1425</v>
      </c>
      <c r="O19" s="47">
        <f t="shared" si="1"/>
        <v>0.26190038595846354</v>
      </c>
      <c r="P19" s="9"/>
    </row>
    <row r="20" spans="1:16" ht="15">
      <c r="A20" s="12"/>
      <c r="B20" s="25">
        <v>324.32</v>
      </c>
      <c r="C20" s="20" t="s">
        <v>21</v>
      </c>
      <c r="D20" s="46">
        <v>0</v>
      </c>
      <c r="E20" s="46">
        <v>9616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9616</v>
      </c>
      <c r="O20" s="47">
        <f t="shared" si="1"/>
        <v>1.767322183422165</v>
      </c>
      <c r="P20" s="9"/>
    </row>
    <row r="21" spans="1:16" ht="15">
      <c r="A21" s="12"/>
      <c r="B21" s="25">
        <v>324.42</v>
      </c>
      <c r="C21" s="20" t="s">
        <v>74</v>
      </c>
      <c r="D21" s="46">
        <v>0</v>
      </c>
      <c r="E21" s="46">
        <v>1136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1136</v>
      </c>
      <c r="O21" s="47">
        <f t="shared" si="1"/>
        <v>0.2087851497886418</v>
      </c>
      <c r="P21" s="9"/>
    </row>
    <row r="22" spans="1:16" ht="15">
      <c r="A22" s="12"/>
      <c r="B22" s="25">
        <v>324.62</v>
      </c>
      <c r="C22" s="20" t="s">
        <v>22</v>
      </c>
      <c r="D22" s="46">
        <v>0</v>
      </c>
      <c r="E22" s="46">
        <v>836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836</v>
      </c>
      <c r="O22" s="47">
        <f t="shared" si="1"/>
        <v>0.15364822642896525</v>
      </c>
      <c r="P22" s="9"/>
    </row>
    <row r="23" spans="1:16" ht="15">
      <c r="A23" s="12"/>
      <c r="B23" s="25">
        <v>329</v>
      </c>
      <c r="C23" s="20" t="s">
        <v>23</v>
      </c>
      <c r="D23" s="46">
        <v>63979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5" ref="N23:N28">SUM(D23:M23)</f>
        <v>63979</v>
      </c>
      <c r="O23" s="47">
        <f t="shared" si="1"/>
        <v>11.758684065429149</v>
      </c>
      <c r="P23" s="9"/>
    </row>
    <row r="24" spans="1:16" ht="15.75">
      <c r="A24" s="29" t="s">
        <v>24</v>
      </c>
      <c r="B24" s="30"/>
      <c r="C24" s="31"/>
      <c r="D24" s="32">
        <f aca="true" t="shared" si="6" ref="D24:M24">SUM(D25:D34)</f>
        <v>477277</v>
      </c>
      <c r="E24" s="32">
        <f t="shared" si="6"/>
        <v>70490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1007674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1555441</v>
      </c>
      <c r="O24" s="45">
        <f t="shared" si="1"/>
        <v>285.8741040249954</v>
      </c>
      <c r="P24" s="10"/>
    </row>
    <row r="25" spans="1:16" ht="15">
      <c r="A25" s="12"/>
      <c r="B25" s="25">
        <v>331.2</v>
      </c>
      <c r="C25" s="20" t="s">
        <v>75</v>
      </c>
      <c r="D25" s="46">
        <v>38962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38962</v>
      </c>
      <c r="O25" s="47">
        <f t="shared" si="1"/>
        <v>7.1608160264657235</v>
      </c>
      <c r="P25" s="9"/>
    </row>
    <row r="26" spans="1:16" ht="15">
      <c r="A26" s="12"/>
      <c r="B26" s="25">
        <v>331.5</v>
      </c>
      <c r="C26" s="20" t="s">
        <v>85</v>
      </c>
      <c r="D26" s="46">
        <v>13200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13200</v>
      </c>
      <c r="O26" s="47">
        <f t="shared" si="1"/>
        <v>2.4260246278257673</v>
      </c>
      <c r="P26" s="9"/>
    </row>
    <row r="27" spans="1:16" ht="15">
      <c r="A27" s="12"/>
      <c r="B27" s="25">
        <v>331.9</v>
      </c>
      <c r="C27" s="20" t="s">
        <v>86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24206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24206</v>
      </c>
      <c r="O27" s="47">
        <f t="shared" si="1"/>
        <v>4.4488145561477666</v>
      </c>
      <c r="P27" s="9"/>
    </row>
    <row r="28" spans="1:16" ht="15">
      <c r="A28" s="12"/>
      <c r="B28" s="25">
        <v>334.35</v>
      </c>
      <c r="C28" s="20" t="s">
        <v>26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983468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983468</v>
      </c>
      <c r="O28" s="47">
        <f t="shared" si="1"/>
        <v>180.75133247564787</v>
      </c>
      <c r="P28" s="9"/>
    </row>
    <row r="29" spans="1:16" ht="15">
      <c r="A29" s="12"/>
      <c r="B29" s="25">
        <v>334.7</v>
      </c>
      <c r="C29" s="20" t="s">
        <v>27</v>
      </c>
      <c r="D29" s="46">
        <v>73043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34">SUM(D29:M29)</f>
        <v>73043</v>
      </c>
      <c r="O29" s="47">
        <f t="shared" si="1"/>
        <v>13.42455430986951</v>
      </c>
      <c r="P29" s="9"/>
    </row>
    <row r="30" spans="1:16" ht="15">
      <c r="A30" s="12"/>
      <c r="B30" s="25">
        <v>335.12</v>
      </c>
      <c r="C30" s="20" t="s">
        <v>28</v>
      </c>
      <c r="D30" s="46">
        <v>131026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131026</v>
      </c>
      <c r="O30" s="47">
        <f t="shared" si="1"/>
        <v>24.081235067083256</v>
      </c>
      <c r="P30" s="9"/>
    </row>
    <row r="31" spans="1:16" ht="15">
      <c r="A31" s="12"/>
      <c r="B31" s="25">
        <v>335.14</v>
      </c>
      <c r="C31" s="20" t="s">
        <v>29</v>
      </c>
      <c r="D31" s="46">
        <v>1066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1066</v>
      </c>
      <c r="O31" s="47">
        <f t="shared" si="1"/>
        <v>0.19591986767138395</v>
      </c>
      <c r="P31" s="9"/>
    </row>
    <row r="32" spans="1:16" ht="15">
      <c r="A32" s="12"/>
      <c r="B32" s="25">
        <v>335.15</v>
      </c>
      <c r="C32" s="20" t="s">
        <v>30</v>
      </c>
      <c r="D32" s="46">
        <v>870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870</v>
      </c>
      <c r="O32" s="47">
        <f t="shared" si="1"/>
        <v>0.15989707774306194</v>
      </c>
      <c r="P32" s="9"/>
    </row>
    <row r="33" spans="1:16" ht="15">
      <c r="A33" s="12"/>
      <c r="B33" s="25">
        <v>335.18</v>
      </c>
      <c r="C33" s="20" t="s">
        <v>31</v>
      </c>
      <c r="D33" s="46">
        <v>219110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219110</v>
      </c>
      <c r="O33" s="47">
        <f t="shared" si="1"/>
        <v>40.27017092446241</v>
      </c>
      <c r="P33" s="9"/>
    </row>
    <row r="34" spans="1:16" ht="15">
      <c r="A34" s="12"/>
      <c r="B34" s="25">
        <v>335.49</v>
      </c>
      <c r="C34" s="20" t="s">
        <v>32</v>
      </c>
      <c r="D34" s="46">
        <v>0</v>
      </c>
      <c r="E34" s="46">
        <v>70490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70490</v>
      </c>
      <c r="O34" s="47">
        <f t="shared" si="1"/>
        <v>12.955339092078662</v>
      </c>
      <c r="P34" s="9"/>
    </row>
    <row r="35" spans="1:16" ht="15.75">
      <c r="A35" s="29" t="s">
        <v>38</v>
      </c>
      <c r="B35" s="30"/>
      <c r="C35" s="31"/>
      <c r="D35" s="32">
        <f aca="true" t="shared" si="8" ref="D35:M35">SUM(D36:D42)</f>
        <v>154948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11514133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>SUM(D35:M35)</f>
        <v>11669081</v>
      </c>
      <c r="O35" s="45">
        <f t="shared" si="1"/>
        <v>2144.657415916192</v>
      </c>
      <c r="P35" s="10"/>
    </row>
    <row r="36" spans="1:16" ht="15">
      <c r="A36" s="12"/>
      <c r="B36" s="25">
        <v>342.2</v>
      </c>
      <c r="C36" s="20" t="s">
        <v>43</v>
      </c>
      <c r="D36" s="46">
        <v>200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9" ref="N36:N42">SUM(D36:M36)</f>
        <v>200</v>
      </c>
      <c r="O36" s="47">
        <f t="shared" si="1"/>
        <v>0.03675794890645102</v>
      </c>
      <c r="P36" s="9"/>
    </row>
    <row r="37" spans="1:16" ht="15">
      <c r="A37" s="12"/>
      <c r="B37" s="25">
        <v>343.1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9230911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9230911</v>
      </c>
      <c r="O37" s="47">
        <f aca="true" t="shared" si="10" ref="O37:O61">(N37/O$63)</f>
        <v>1696.5467744899834</v>
      </c>
      <c r="P37" s="9"/>
    </row>
    <row r="38" spans="1:16" ht="15">
      <c r="A38" s="12"/>
      <c r="B38" s="25">
        <v>343.2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560247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560247</v>
      </c>
      <c r="O38" s="47">
        <f t="shared" si="10"/>
        <v>102.96765300496233</v>
      </c>
      <c r="P38" s="9"/>
    </row>
    <row r="39" spans="1:16" ht="15">
      <c r="A39" s="12"/>
      <c r="B39" s="25">
        <v>343.3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687334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687334</v>
      </c>
      <c r="O39" s="47">
        <f t="shared" si="10"/>
        <v>126.32494026833302</v>
      </c>
      <c r="P39" s="9"/>
    </row>
    <row r="40" spans="1:16" ht="15">
      <c r="A40" s="12"/>
      <c r="B40" s="25">
        <v>343.5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1035641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1035641</v>
      </c>
      <c r="O40" s="47">
        <f t="shared" si="10"/>
        <v>190.3401948171292</v>
      </c>
      <c r="P40" s="9"/>
    </row>
    <row r="41" spans="1:16" ht="15">
      <c r="A41" s="12"/>
      <c r="B41" s="25">
        <v>347.2</v>
      </c>
      <c r="C41" s="20" t="s">
        <v>49</v>
      </c>
      <c r="D41" s="46">
        <v>114298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114298</v>
      </c>
      <c r="O41" s="47">
        <f t="shared" si="10"/>
        <v>21.006800220547692</v>
      </c>
      <c r="P41" s="9"/>
    </row>
    <row r="42" spans="1:16" ht="15">
      <c r="A42" s="12"/>
      <c r="B42" s="25">
        <v>349</v>
      </c>
      <c r="C42" s="20" t="s">
        <v>76</v>
      </c>
      <c r="D42" s="46">
        <v>40450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40450</v>
      </c>
      <c r="O42" s="47">
        <f t="shared" si="10"/>
        <v>7.4342951663297185</v>
      </c>
      <c r="P42" s="9"/>
    </row>
    <row r="43" spans="1:16" ht="15.75">
      <c r="A43" s="29" t="s">
        <v>39</v>
      </c>
      <c r="B43" s="30"/>
      <c r="C43" s="31"/>
      <c r="D43" s="32">
        <f aca="true" t="shared" si="11" ref="D43:M43">SUM(D44:D47)</f>
        <v>73013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aca="true" t="shared" si="12" ref="N43:N49">SUM(D43:M43)</f>
        <v>73013</v>
      </c>
      <c r="O43" s="45">
        <f t="shared" si="10"/>
        <v>13.419040617533541</v>
      </c>
      <c r="P43" s="10"/>
    </row>
    <row r="44" spans="1:16" ht="15">
      <c r="A44" s="13"/>
      <c r="B44" s="39">
        <v>351.9</v>
      </c>
      <c r="C44" s="21" t="s">
        <v>77</v>
      </c>
      <c r="D44" s="46">
        <v>50112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50112</v>
      </c>
      <c r="O44" s="47">
        <f t="shared" si="10"/>
        <v>9.210071678000368</v>
      </c>
      <c r="P44" s="9"/>
    </row>
    <row r="45" spans="1:16" ht="15">
      <c r="A45" s="13"/>
      <c r="B45" s="39">
        <v>354</v>
      </c>
      <c r="C45" s="21" t="s">
        <v>52</v>
      </c>
      <c r="D45" s="46">
        <v>12898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12898</v>
      </c>
      <c r="O45" s="47">
        <f t="shared" si="10"/>
        <v>2.3705201249770265</v>
      </c>
      <c r="P45" s="9"/>
    </row>
    <row r="46" spans="1:16" ht="15">
      <c r="A46" s="13"/>
      <c r="B46" s="39">
        <v>358.2</v>
      </c>
      <c r="C46" s="21" t="s">
        <v>53</v>
      </c>
      <c r="D46" s="46">
        <v>2100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2100</v>
      </c>
      <c r="O46" s="47">
        <f t="shared" si="10"/>
        <v>0.3859584635177357</v>
      </c>
      <c r="P46" s="9"/>
    </row>
    <row r="47" spans="1:16" ht="15">
      <c r="A47" s="13"/>
      <c r="B47" s="39">
        <v>359</v>
      </c>
      <c r="C47" s="21" t="s">
        <v>54</v>
      </c>
      <c r="D47" s="46">
        <v>7903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7903</v>
      </c>
      <c r="O47" s="47">
        <f t="shared" si="10"/>
        <v>1.452490351038412</v>
      </c>
      <c r="P47" s="9"/>
    </row>
    <row r="48" spans="1:16" ht="15.75">
      <c r="A48" s="29" t="s">
        <v>2</v>
      </c>
      <c r="B48" s="30"/>
      <c r="C48" s="31"/>
      <c r="D48" s="32">
        <f aca="true" t="shared" si="13" ref="D48:M48">SUM(D49:D58)</f>
        <v>139666</v>
      </c>
      <c r="E48" s="32">
        <f t="shared" si="13"/>
        <v>2880</v>
      </c>
      <c r="F48" s="32">
        <f t="shared" si="13"/>
        <v>0</v>
      </c>
      <c r="G48" s="32">
        <f t="shared" si="13"/>
        <v>0</v>
      </c>
      <c r="H48" s="32">
        <f t="shared" si="13"/>
        <v>0</v>
      </c>
      <c r="I48" s="32">
        <f t="shared" si="13"/>
        <v>207130</v>
      </c>
      <c r="J48" s="32">
        <f t="shared" si="13"/>
        <v>0</v>
      </c>
      <c r="K48" s="32">
        <f t="shared" si="13"/>
        <v>839870</v>
      </c>
      <c r="L48" s="32">
        <f t="shared" si="13"/>
        <v>0</v>
      </c>
      <c r="M48" s="32">
        <f t="shared" si="13"/>
        <v>7</v>
      </c>
      <c r="N48" s="32">
        <f t="shared" si="12"/>
        <v>1189553</v>
      </c>
      <c r="O48" s="45">
        <f t="shared" si="10"/>
        <v>218.62764197757764</v>
      </c>
      <c r="P48" s="10"/>
    </row>
    <row r="49" spans="1:16" ht="15">
      <c r="A49" s="12"/>
      <c r="B49" s="25">
        <v>361.1</v>
      </c>
      <c r="C49" s="20" t="s">
        <v>55</v>
      </c>
      <c r="D49" s="46">
        <v>7055</v>
      </c>
      <c r="E49" s="46">
        <v>250</v>
      </c>
      <c r="F49" s="46">
        <v>0</v>
      </c>
      <c r="G49" s="46">
        <v>0</v>
      </c>
      <c r="H49" s="46">
        <v>0</v>
      </c>
      <c r="I49" s="46">
        <v>28256</v>
      </c>
      <c r="J49" s="46">
        <v>0</v>
      </c>
      <c r="K49" s="46">
        <v>170279</v>
      </c>
      <c r="L49" s="46">
        <v>0</v>
      </c>
      <c r="M49" s="46">
        <v>7</v>
      </c>
      <c r="N49" s="46">
        <f t="shared" si="12"/>
        <v>205847</v>
      </c>
      <c r="O49" s="47">
        <f t="shared" si="10"/>
        <v>37.83256754273111</v>
      </c>
      <c r="P49" s="9"/>
    </row>
    <row r="50" spans="1:16" ht="15">
      <c r="A50" s="12"/>
      <c r="B50" s="25">
        <v>361.3</v>
      </c>
      <c r="C50" s="20" t="s">
        <v>78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-6435</v>
      </c>
      <c r="J50" s="46">
        <v>0</v>
      </c>
      <c r="K50" s="46">
        <v>-381848</v>
      </c>
      <c r="L50" s="46">
        <v>0</v>
      </c>
      <c r="M50" s="46">
        <v>0</v>
      </c>
      <c r="N50" s="46">
        <f aca="true" t="shared" si="14" ref="N50:N58">SUM(D50:M50)</f>
        <v>-388283</v>
      </c>
      <c r="O50" s="47">
        <f t="shared" si="10"/>
        <v>-71.36243337621761</v>
      </c>
      <c r="P50" s="9"/>
    </row>
    <row r="51" spans="1:16" ht="15">
      <c r="A51" s="12"/>
      <c r="B51" s="25">
        <v>361.4</v>
      </c>
      <c r="C51" s="20" t="s">
        <v>56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33566</v>
      </c>
      <c r="L51" s="46">
        <v>0</v>
      </c>
      <c r="M51" s="46">
        <v>0</v>
      </c>
      <c r="N51" s="46">
        <f t="shared" si="14"/>
        <v>33566</v>
      </c>
      <c r="O51" s="47">
        <f t="shared" si="10"/>
        <v>6.169086564969675</v>
      </c>
      <c r="P51" s="9"/>
    </row>
    <row r="52" spans="1:16" ht="15">
      <c r="A52" s="12"/>
      <c r="B52" s="25">
        <v>362</v>
      </c>
      <c r="C52" s="20" t="s">
        <v>57</v>
      </c>
      <c r="D52" s="46">
        <v>74530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74530</v>
      </c>
      <c r="O52" s="47">
        <f t="shared" si="10"/>
        <v>13.697849659988973</v>
      </c>
      <c r="P52" s="9"/>
    </row>
    <row r="53" spans="1:16" ht="15">
      <c r="A53" s="12"/>
      <c r="B53" s="25">
        <v>364</v>
      </c>
      <c r="C53" s="20" t="s">
        <v>58</v>
      </c>
      <c r="D53" s="46">
        <v>850</v>
      </c>
      <c r="E53" s="46">
        <v>0</v>
      </c>
      <c r="F53" s="46">
        <v>0</v>
      </c>
      <c r="G53" s="46">
        <v>0</v>
      </c>
      <c r="H53" s="46">
        <v>0</v>
      </c>
      <c r="I53" s="46">
        <v>3735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4585</v>
      </c>
      <c r="O53" s="47">
        <f t="shared" si="10"/>
        <v>0.8426759786803897</v>
      </c>
      <c r="P53" s="9"/>
    </row>
    <row r="54" spans="1:16" ht="15">
      <c r="A54" s="12"/>
      <c r="B54" s="25">
        <v>365</v>
      </c>
      <c r="C54" s="20" t="s">
        <v>59</v>
      </c>
      <c r="D54" s="46">
        <v>0</v>
      </c>
      <c r="E54" s="46">
        <v>2630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2630</v>
      </c>
      <c r="O54" s="47">
        <f t="shared" si="10"/>
        <v>0.4833670281198309</v>
      </c>
      <c r="P54" s="9"/>
    </row>
    <row r="55" spans="1:16" ht="15">
      <c r="A55" s="12"/>
      <c r="B55" s="25">
        <v>366</v>
      </c>
      <c r="C55" s="20" t="s">
        <v>60</v>
      </c>
      <c r="D55" s="46">
        <v>24207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24207</v>
      </c>
      <c r="O55" s="47">
        <f t="shared" si="10"/>
        <v>4.448998345892299</v>
      </c>
      <c r="P55" s="9"/>
    </row>
    <row r="56" spans="1:16" ht="15">
      <c r="A56" s="12"/>
      <c r="B56" s="25">
        <v>368</v>
      </c>
      <c r="C56" s="20" t="s">
        <v>87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1017396</v>
      </c>
      <c r="L56" s="46">
        <v>0</v>
      </c>
      <c r="M56" s="46">
        <v>0</v>
      </c>
      <c r="N56" s="46">
        <f t="shared" si="14"/>
        <v>1017396</v>
      </c>
      <c r="O56" s="47">
        <f t="shared" si="10"/>
        <v>186.9869509281382</v>
      </c>
      <c r="P56" s="9"/>
    </row>
    <row r="57" spans="1:16" ht="15">
      <c r="A57" s="12"/>
      <c r="B57" s="25">
        <v>369.3</v>
      </c>
      <c r="C57" s="20" t="s">
        <v>88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477</v>
      </c>
      <c r="L57" s="46">
        <v>0</v>
      </c>
      <c r="M57" s="46">
        <v>0</v>
      </c>
      <c r="N57" s="46">
        <f t="shared" si="14"/>
        <v>477</v>
      </c>
      <c r="O57" s="47">
        <f t="shared" si="10"/>
        <v>0.08766770814188568</v>
      </c>
      <c r="P57" s="9"/>
    </row>
    <row r="58" spans="1:16" ht="15">
      <c r="A58" s="12"/>
      <c r="B58" s="25">
        <v>369.9</v>
      </c>
      <c r="C58" s="20" t="s">
        <v>61</v>
      </c>
      <c r="D58" s="46">
        <v>33024</v>
      </c>
      <c r="E58" s="46">
        <v>0</v>
      </c>
      <c r="F58" s="46">
        <v>0</v>
      </c>
      <c r="G58" s="46">
        <v>0</v>
      </c>
      <c r="H58" s="46">
        <v>0</v>
      </c>
      <c r="I58" s="46">
        <v>181574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214598</v>
      </c>
      <c r="O58" s="47">
        <f t="shared" si="10"/>
        <v>39.44091159713288</v>
      </c>
      <c r="P58" s="9"/>
    </row>
    <row r="59" spans="1:16" ht="15.75">
      <c r="A59" s="29" t="s">
        <v>40</v>
      </c>
      <c r="B59" s="30"/>
      <c r="C59" s="31"/>
      <c r="D59" s="32">
        <f aca="true" t="shared" si="15" ref="D59:M59">SUM(D60:D60)</f>
        <v>721000</v>
      </c>
      <c r="E59" s="32">
        <f t="shared" si="15"/>
        <v>0</v>
      </c>
      <c r="F59" s="32">
        <f t="shared" si="15"/>
        <v>0</v>
      </c>
      <c r="G59" s="32">
        <f t="shared" si="15"/>
        <v>0</v>
      </c>
      <c r="H59" s="32">
        <f t="shared" si="15"/>
        <v>0</v>
      </c>
      <c r="I59" s="32">
        <f t="shared" si="15"/>
        <v>0</v>
      </c>
      <c r="J59" s="32">
        <f t="shared" si="15"/>
        <v>0</v>
      </c>
      <c r="K59" s="32">
        <f t="shared" si="15"/>
        <v>0</v>
      </c>
      <c r="L59" s="32">
        <f t="shared" si="15"/>
        <v>0</v>
      </c>
      <c r="M59" s="32">
        <f t="shared" si="15"/>
        <v>0</v>
      </c>
      <c r="N59" s="32">
        <f>SUM(D59:M59)</f>
        <v>721000</v>
      </c>
      <c r="O59" s="45">
        <f t="shared" si="10"/>
        <v>132.51240580775593</v>
      </c>
      <c r="P59" s="9"/>
    </row>
    <row r="60" spans="1:16" ht="15.75" thickBot="1">
      <c r="A60" s="12"/>
      <c r="B60" s="25">
        <v>382</v>
      </c>
      <c r="C60" s="20" t="s">
        <v>89</v>
      </c>
      <c r="D60" s="46">
        <v>721000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721000</v>
      </c>
      <c r="O60" s="47">
        <f t="shared" si="10"/>
        <v>132.51240580775593</v>
      </c>
      <c r="P60" s="9"/>
    </row>
    <row r="61" spans="1:119" ht="16.5" thickBot="1">
      <c r="A61" s="14" t="s">
        <v>50</v>
      </c>
      <c r="B61" s="23"/>
      <c r="C61" s="22"/>
      <c r="D61" s="15">
        <f aca="true" t="shared" si="16" ref="D61:M61">SUM(D5,D16,D24,D35,D43,D48,D59)</f>
        <v>3654570</v>
      </c>
      <c r="E61" s="15">
        <f t="shared" si="16"/>
        <v>495849</v>
      </c>
      <c r="F61" s="15">
        <f t="shared" si="16"/>
        <v>0</v>
      </c>
      <c r="G61" s="15">
        <f t="shared" si="16"/>
        <v>0</v>
      </c>
      <c r="H61" s="15">
        <f t="shared" si="16"/>
        <v>0</v>
      </c>
      <c r="I61" s="15">
        <f t="shared" si="16"/>
        <v>12728937</v>
      </c>
      <c r="J61" s="15">
        <f t="shared" si="16"/>
        <v>0</v>
      </c>
      <c r="K61" s="15">
        <f t="shared" si="16"/>
        <v>936629</v>
      </c>
      <c r="L61" s="15">
        <f t="shared" si="16"/>
        <v>0</v>
      </c>
      <c r="M61" s="15">
        <f t="shared" si="16"/>
        <v>7</v>
      </c>
      <c r="N61" s="15">
        <f>SUM(D61:M61)</f>
        <v>17815992</v>
      </c>
      <c r="O61" s="38">
        <f t="shared" si="10"/>
        <v>3274.3966182687004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5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5" ht="15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90</v>
      </c>
      <c r="M63" s="48"/>
      <c r="N63" s="48"/>
      <c r="O63" s="43">
        <v>5441</v>
      </c>
    </row>
    <row r="64" spans="1:15" ht="1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80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sheetProtection/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65</v>
      </c>
      <c r="F4" s="34" t="s">
        <v>66</v>
      </c>
      <c r="G4" s="34" t="s">
        <v>67</v>
      </c>
      <c r="H4" s="34" t="s">
        <v>4</v>
      </c>
      <c r="I4" s="34" t="s">
        <v>5</v>
      </c>
      <c r="J4" s="35" t="s">
        <v>68</v>
      </c>
      <c r="K4" s="35" t="s">
        <v>6</v>
      </c>
      <c r="L4" s="35" t="s">
        <v>7</v>
      </c>
      <c r="M4" s="35" t="s">
        <v>8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1984545</v>
      </c>
      <c r="E5" s="27">
        <f t="shared" si="0"/>
        <v>437395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2421940</v>
      </c>
      <c r="O5" s="33">
        <f aca="true" t="shared" si="1" ref="O5:O36">(N5/O$55)</f>
        <v>444.4742154523766</v>
      </c>
      <c r="P5" s="6"/>
    </row>
    <row r="6" spans="1:16" ht="15">
      <c r="A6" s="12"/>
      <c r="B6" s="25">
        <v>311</v>
      </c>
      <c r="C6" s="20" t="s">
        <v>1</v>
      </c>
      <c r="D6" s="46">
        <v>582754</v>
      </c>
      <c r="E6" s="46">
        <v>198700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781454</v>
      </c>
      <c r="O6" s="47">
        <f t="shared" si="1"/>
        <v>143.41236924206277</v>
      </c>
      <c r="P6" s="9"/>
    </row>
    <row r="7" spans="1:16" ht="15">
      <c r="A7" s="12"/>
      <c r="B7" s="25">
        <v>312.1</v>
      </c>
      <c r="C7" s="20" t="s">
        <v>9</v>
      </c>
      <c r="D7" s="46">
        <v>417218</v>
      </c>
      <c r="E7" s="46">
        <v>238695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655913</v>
      </c>
      <c r="O7" s="47">
        <f t="shared" si="1"/>
        <v>120.37309598091393</v>
      </c>
      <c r="P7" s="9"/>
    </row>
    <row r="8" spans="1:16" ht="15">
      <c r="A8" s="12"/>
      <c r="B8" s="25">
        <v>314.1</v>
      </c>
      <c r="C8" s="20" t="s">
        <v>10</v>
      </c>
      <c r="D8" s="46">
        <v>566589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566589</v>
      </c>
      <c r="O8" s="47">
        <f t="shared" si="1"/>
        <v>103.98036336942559</v>
      </c>
      <c r="P8" s="9"/>
    </row>
    <row r="9" spans="1:16" ht="15">
      <c r="A9" s="12"/>
      <c r="B9" s="25">
        <v>314.3</v>
      </c>
      <c r="C9" s="20" t="s">
        <v>11</v>
      </c>
      <c r="D9" s="46">
        <v>54818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54818</v>
      </c>
      <c r="O9" s="47">
        <f t="shared" si="1"/>
        <v>10.060194531106625</v>
      </c>
      <c r="P9" s="9"/>
    </row>
    <row r="10" spans="1:16" ht="15">
      <c r="A10" s="12"/>
      <c r="B10" s="25">
        <v>314.4</v>
      </c>
      <c r="C10" s="20" t="s">
        <v>12</v>
      </c>
      <c r="D10" s="46">
        <v>48004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48004</v>
      </c>
      <c r="O10" s="47">
        <f t="shared" si="1"/>
        <v>8.809689851348871</v>
      </c>
      <c r="P10" s="9"/>
    </row>
    <row r="11" spans="1:16" ht="15">
      <c r="A11" s="12"/>
      <c r="B11" s="25">
        <v>314.9</v>
      </c>
      <c r="C11" s="20" t="s">
        <v>13</v>
      </c>
      <c r="D11" s="46">
        <v>10097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10097</v>
      </c>
      <c r="O11" s="47">
        <f t="shared" si="1"/>
        <v>1.8530005505597358</v>
      </c>
      <c r="P11" s="9"/>
    </row>
    <row r="12" spans="1:16" ht="15">
      <c r="A12" s="12"/>
      <c r="B12" s="25">
        <v>315</v>
      </c>
      <c r="C12" s="20" t="s">
        <v>14</v>
      </c>
      <c r="D12" s="46">
        <v>305065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305065</v>
      </c>
      <c r="O12" s="47">
        <f t="shared" si="1"/>
        <v>55.985501926959074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SUM(D14:D21)</f>
        <v>178319</v>
      </c>
      <c r="E13" s="32">
        <f t="shared" si="3"/>
        <v>15408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193727</v>
      </c>
      <c r="O13" s="45">
        <f t="shared" si="1"/>
        <v>35.552761974674254</v>
      </c>
      <c r="P13" s="10"/>
    </row>
    <row r="14" spans="1:16" ht="15">
      <c r="A14" s="12"/>
      <c r="B14" s="25">
        <v>323.1</v>
      </c>
      <c r="C14" s="20" t="s">
        <v>17</v>
      </c>
      <c r="D14" s="46">
        <v>4084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0">SUM(D14:M14)</f>
        <v>4084</v>
      </c>
      <c r="O14" s="47">
        <f t="shared" si="1"/>
        <v>0.7494953202422463</v>
      </c>
      <c r="P14" s="9"/>
    </row>
    <row r="15" spans="1:16" ht="15">
      <c r="A15" s="12"/>
      <c r="B15" s="25">
        <v>323.2</v>
      </c>
      <c r="C15" s="20" t="s">
        <v>73</v>
      </c>
      <c r="D15" s="46">
        <v>12524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12524</v>
      </c>
      <c r="O15" s="47">
        <f t="shared" si="1"/>
        <v>2.298403376766379</v>
      </c>
      <c r="P15" s="9"/>
    </row>
    <row r="16" spans="1:16" ht="15">
      <c r="A16" s="12"/>
      <c r="B16" s="25">
        <v>323.7</v>
      </c>
      <c r="C16" s="20" t="s">
        <v>18</v>
      </c>
      <c r="D16" s="46">
        <v>94287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94287</v>
      </c>
      <c r="O16" s="47">
        <f t="shared" si="1"/>
        <v>17.303541934299872</v>
      </c>
      <c r="P16" s="9"/>
    </row>
    <row r="17" spans="1:16" ht="15">
      <c r="A17" s="12"/>
      <c r="B17" s="25">
        <v>324.12</v>
      </c>
      <c r="C17" s="20" t="s">
        <v>19</v>
      </c>
      <c r="D17" s="46">
        <v>0</v>
      </c>
      <c r="E17" s="46">
        <v>1516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1516</v>
      </c>
      <c r="O17" s="47">
        <f t="shared" si="1"/>
        <v>0.2782161864562305</v>
      </c>
      <c r="P17" s="9"/>
    </row>
    <row r="18" spans="1:16" ht="15">
      <c r="A18" s="12"/>
      <c r="B18" s="25">
        <v>324.32</v>
      </c>
      <c r="C18" s="20" t="s">
        <v>21</v>
      </c>
      <c r="D18" s="46">
        <v>0</v>
      </c>
      <c r="E18" s="46">
        <v>10991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10991</v>
      </c>
      <c r="O18" s="47">
        <f t="shared" si="1"/>
        <v>2.017067351807671</v>
      </c>
      <c r="P18" s="9"/>
    </row>
    <row r="19" spans="1:16" ht="15">
      <c r="A19" s="12"/>
      <c r="B19" s="25">
        <v>324.42</v>
      </c>
      <c r="C19" s="20" t="s">
        <v>74</v>
      </c>
      <c r="D19" s="46">
        <v>0</v>
      </c>
      <c r="E19" s="46">
        <v>1209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1209</v>
      </c>
      <c r="O19" s="47">
        <f t="shared" si="1"/>
        <v>0.22187557349972473</v>
      </c>
      <c r="P19" s="9"/>
    </row>
    <row r="20" spans="1:16" ht="15">
      <c r="A20" s="12"/>
      <c r="B20" s="25">
        <v>324.62</v>
      </c>
      <c r="C20" s="20" t="s">
        <v>22</v>
      </c>
      <c r="D20" s="46">
        <v>0</v>
      </c>
      <c r="E20" s="46">
        <v>1692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1692</v>
      </c>
      <c r="O20" s="47">
        <f t="shared" si="1"/>
        <v>0.31051569095246834</v>
      </c>
      <c r="P20" s="9"/>
    </row>
    <row r="21" spans="1:16" ht="15">
      <c r="A21" s="12"/>
      <c r="B21" s="25">
        <v>329</v>
      </c>
      <c r="C21" s="20" t="s">
        <v>23</v>
      </c>
      <c r="D21" s="46">
        <v>67424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67424</v>
      </c>
      <c r="O21" s="47">
        <f t="shared" si="1"/>
        <v>12.373646540649661</v>
      </c>
      <c r="P21" s="9"/>
    </row>
    <row r="22" spans="1:16" ht="15.75">
      <c r="A22" s="29" t="s">
        <v>24</v>
      </c>
      <c r="B22" s="30"/>
      <c r="C22" s="31"/>
      <c r="D22" s="32">
        <f aca="true" t="shared" si="5" ref="D22:M22">SUM(D23:D31)</f>
        <v>455059</v>
      </c>
      <c r="E22" s="32">
        <f t="shared" si="5"/>
        <v>125990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706591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1287640</v>
      </c>
      <c r="O22" s="45">
        <f t="shared" si="1"/>
        <v>236.30757937236191</v>
      </c>
      <c r="P22" s="10"/>
    </row>
    <row r="23" spans="1:16" ht="15">
      <c r="A23" s="12"/>
      <c r="B23" s="25">
        <v>331.2</v>
      </c>
      <c r="C23" s="20" t="s">
        <v>75</v>
      </c>
      <c r="D23" s="46">
        <v>67159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67159</v>
      </c>
      <c r="O23" s="47">
        <f t="shared" si="1"/>
        <v>12.325013763993393</v>
      </c>
      <c r="P23" s="9"/>
    </row>
    <row r="24" spans="1:16" ht="15">
      <c r="A24" s="12"/>
      <c r="B24" s="25">
        <v>334.2</v>
      </c>
      <c r="C24" s="20" t="s">
        <v>25</v>
      </c>
      <c r="D24" s="46">
        <v>30523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30523</v>
      </c>
      <c r="O24" s="47">
        <f t="shared" si="1"/>
        <v>5.60157827124243</v>
      </c>
      <c r="P24" s="9"/>
    </row>
    <row r="25" spans="1:16" ht="15">
      <c r="A25" s="12"/>
      <c r="B25" s="25">
        <v>334.35</v>
      </c>
      <c r="C25" s="20" t="s">
        <v>26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706591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706591</v>
      </c>
      <c r="O25" s="47">
        <f t="shared" si="1"/>
        <v>129.67351807671133</v>
      </c>
      <c r="P25" s="9"/>
    </row>
    <row r="26" spans="1:16" ht="15">
      <c r="A26" s="12"/>
      <c r="B26" s="25">
        <v>334.7</v>
      </c>
      <c r="C26" s="20" t="s">
        <v>27</v>
      </c>
      <c r="D26" s="46">
        <v>0</v>
      </c>
      <c r="E26" s="46">
        <v>53526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1">SUM(D26:M26)</f>
        <v>53526</v>
      </c>
      <c r="O26" s="47">
        <f t="shared" si="1"/>
        <v>9.823086804918333</v>
      </c>
      <c r="P26" s="9"/>
    </row>
    <row r="27" spans="1:16" ht="15">
      <c r="A27" s="12"/>
      <c r="B27" s="25">
        <v>335.12</v>
      </c>
      <c r="C27" s="20" t="s">
        <v>28</v>
      </c>
      <c r="D27" s="46">
        <v>138567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138567</v>
      </c>
      <c r="O27" s="47">
        <f t="shared" si="1"/>
        <v>25.429803633694256</v>
      </c>
      <c r="P27" s="9"/>
    </row>
    <row r="28" spans="1:16" ht="15">
      <c r="A28" s="12"/>
      <c r="B28" s="25">
        <v>335.14</v>
      </c>
      <c r="C28" s="20" t="s">
        <v>29</v>
      </c>
      <c r="D28" s="46">
        <v>1641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1641</v>
      </c>
      <c r="O28" s="47">
        <f t="shared" si="1"/>
        <v>0.3011561754450358</v>
      </c>
      <c r="P28" s="9"/>
    </row>
    <row r="29" spans="1:16" ht="15">
      <c r="A29" s="12"/>
      <c r="B29" s="25">
        <v>335.15</v>
      </c>
      <c r="C29" s="20" t="s">
        <v>30</v>
      </c>
      <c r="D29" s="46">
        <v>2892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2892</v>
      </c>
      <c r="O29" s="47">
        <f t="shared" si="1"/>
        <v>0.5307395852449991</v>
      </c>
      <c r="P29" s="9"/>
    </row>
    <row r="30" spans="1:16" ht="15">
      <c r="A30" s="12"/>
      <c r="B30" s="25">
        <v>335.18</v>
      </c>
      <c r="C30" s="20" t="s">
        <v>31</v>
      </c>
      <c r="D30" s="46">
        <v>214277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214277</v>
      </c>
      <c r="O30" s="47">
        <f t="shared" si="1"/>
        <v>39.32409616443384</v>
      </c>
      <c r="P30" s="9"/>
    </row>
    <row r="31" spans="1:16" ht="15">
      <c r="A31" s="12"/>
      <c r="B31" s="25">
        <v>335.49</v>
      </c>
      <c r="C31" s="20" t="s">
        <v>32</v>
      </c>
      <c r="D31" s="46">
        <v>0</v>
      </c>
      <c r="E31" s="46">
        <v>72464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72464</v>
      </c>
      <c r="O31" s="47">
        <f t="shared" si="1"/>
        <v>13.29858689667829</v>
      </c>
      <c r="P31" s="9"/>
    </row>
    <row r="32" spans="1:16" ht="15.75">
      <c r="A32" s="29" t="s">
        <v>38</v>
      </c>
      <c r="B32" s="30"/>
      <c r="C32" s="31"/>
      <c r="D32" s="32">
        <f aca="true" t="shared" si="7" ref="D32:M32">SUM(D33:D39)</f>
        <v>54493</v>
      </c>
      <c r="E32" s="32">
        <f t="shared" si="7"/>
        <v>129586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12606950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12791029</v>
      </c>
      <c r="O32" s="45">
        <f t="shared" si="1"/>
        <v>2347.4085153239125</v>
      </c>
      <c r="P32" s="10"/>
    </row>
    <row r="33" spans="1:16" ht="15">
      <c r="A33" s="12"/>
      <c r="B33" s="25">
        <v>342.1</v>
      </c>
      <c r="C33" s="20" t="s">
        <v>42</v>
      </c>
      <c r="D33" s="46">
        <v>1430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39">SUM(D33:M33)</f>
        <v>1430</v>
      </c>
      <c r="O33" s="47">
        <f t="shared" si="1"/>
        <v>0.26243347403193246</v>
      </c>
      <c r="P33" s="9"/>
    </row>
    <row r="34" spans="1:16" ht="15">
      <c r="A34" s="12"/>
      <c r="B34" s="25">
        <v>343.1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10270280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10270280</v>
      </c>
      <c r="O34" s="47">
        <f t="shared" si="1"/>
        <v>1884.8008808955772</v>
      </c>
      <c r="P34" s="9"/>
    </row>
    <row r="35" spans="1:16" ht="15">
      <c r="A35" s="12"/>
      <c r="B35" s="25">
        <v>343.2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635236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635236</v>
      </c>
      <c r="O35" s="47">
        <f t="shared" si="1"/>
        <v>116.57845476234172</v>
      </c>
      <c r="P35" s="9"/>
    </row>
    <row r="36" spans="1:16" ht="15">
      <c r="A36" s="12"/>
      <c r="B36" s="25">
        <v>343.3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669887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669887</v>
      </c>
      <c r="O36" s="47">
        <f t="shared" si="1"/>
        <v>122.93760322995045</v>
      </c>
      <c r="P36" s="9"/>
    </row>
    <row r="37" spans="1:16" ht="15">
      <c r="A37" s="12"/>
      <c r="B37" s="25">
        <v>343.5</v>
      </c>
      <c r="C37" s="20" t="s">
        <v>48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1031547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1031547</v>
      </c>
      <c r="O37" s="47">
        <f aca="true" t="shared" si="9" ref="O37:O53">(N37/O$55)</f>
        <v>189.309414571481</v>
      </c>
      <c r="P37" s="9"/>
    </row>
    <row r="38" spans="1:16" ht="15">
      <c r="A38" s="12"/>
      <c r="B38" s="25">
        <v>347.2</v>
      </c>
      <c r="C38" s="20" t="s">
        <v>49</v>
      </c>
      <c r="D38" s="46">
        <v>0</v>
      </c>
      <c r="E38" s="46">
        <v>129586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129586</v>
      </c>
      <c r="O38" s="47">
        <f t="shared" si="9"/>
        <v>23.781611304826573</v>
      </c>
      <c r="P38" s="9"/>
    </row>
    <row r="39" spans="1:16" ht="15">
      <c r="A39" s="12"/>
      <c r="B39" s="25">
        <v>349</v>
      </c>
      <c r="C39" s="20" t="s">
        <v>76</v>
      </c>
      <c r="D39" s="46">
        <v>53063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53063</v>
      </c>
      <c r="O39" s="47">
        <f t="shared" si="9"/>
        <v>9.738117085703799</v>
      </c>
      <c r="P39" s="9"/>
    </row>
    <row r="40" spans="1:16" ht="15.75">
      <c r="A40" s="29" t="s">
        <v>39</v>
      </c>
      <c r="B40" s="30"/>
      <c r="C40" s="31"/>
      <c r="D40" s="32">
        <f aca="true" t="shared" si="10" ref="D40:M40">SUM(D41:D43)</f>
        <v>55223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aca="true" t="shared" si="11" ref="N40:N53">SUM(D40:M40)</f>
        <v>55223</v>
      </c>
      <c r="O40" s="45">
        <f t="shared" si="9"/>
        <v>10.134520095430354</v>
      </c>
      <c r="P40" s="10"/>
    </row>
    <row r="41" spans="1:16" ht="15">
      <c r="A41" s="13"/>
      <c r="B41" s="39">
        <v>351.9</v>
      </c>
      <c r="C41" s="21" t="s">
        <v>77</v>
      </c>
      <c r="D41" s="46">
        <v>29260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29260</v>
      </c>
      <c r="O41" s="47">
        <f t="shared" si="9"/>
        <v>5.369792622499541</v>
      </c>
      <c r="P41" s="9"/>
    </row>
    <row r="42" spans="1:16" ht="15">
      <c r="A42" s="13"/>
      <c r="B42" s="39">
        <v>354</v>
      </c>
      <c r="C42" s="21" t="s">
        <v>52</v>
      </c>
      <c r="D42" s="46">
        <v>6850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6850</v>
      </c>
      <c r="O42" s="47">
        <f t="shared" si="9"/>
        <v>1.2571113965865297</v>
      </c>
      <c r="P42" s="9"/>
    </row>
    <row r="43" spans="1:16" ht="15">
      <c r="A43" s="13"/>
      <c r="B43" s="39">
        <v>359</v>
      </c>
      <c r="C43" s="21" t="s">
        <v>54</v>
      </c>
      <c r="D43" s="46">
        <v>19113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19113</v>
      </c>
      <c r="O43" s="47">
        <f t="shared" si="9"/>
        <v>3.5076160763442834</v>
      </c>
      <c r="P43" s="9"/>
    </row>
    <row r="44" spans="1:16" ht="15.75">
      <c r="A44" s="29" t="s">
        <v>2</v>
      </c>
      <c r="B44" s="30"/>
      <c r="C44" s="31"/>
      <c r="D44" s="32">
        <f aca="true" t="shared" si="12" ref="D44:M44">SUM(D45:D50)</f>
        <v>165729</v>
      </c>
      <c r="E44" s="32">
        <f t="shared" si="12"/>
        <v>1894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223065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5</v>
      </c>
      <c r="N44" s="32">
        <f t="shared" si="11"/>
        <v>390693</v>
      </c>
      <c r="O44" s="45">
        <f t="shared" si="9"/>
        <v>71.69994494402643</v>
      </c>
      <c r="P44" s="10"/>
    </row>
    <row r="45" spans="1:16" ht="15">
      <c r="A45" s="12"/>
      <c r="B45" s="25">
        <v>361.1</v>
      </c>
      <c r="C45" s="20" t="s">
        <v>55</v>
      </c>
      <c r="D45" s="46">
        <v>12464</v>
      </c>
      <c r="E45" s="46">
        <v>1277</v>
      </c>
      <c r="F45" s="46">
        <v>0</v>
      </c>
      <c r="G45" s="46">
        <v>0</v>
      </c>
      <c r="H45" s="46">
        <v>0</v>
      </c>
      <c r="I45" s="46">
        <v>40758</v>
      </c>
      <c r="J45" s="46">
        <v>0</v>
      </c>
      <c r="K45" s="46">
        <v>0</v>
      </c>
      <c r="L45" s="46">
        <v>0</v>
      </c>
      <c r="M45" s="46">
        <v>5</v>
      </c>
      <c r="N45" s="46">
        <f t="shared" si="11"/>
        <v>54504</v>
      </c>
      <c r="O45" s="47">
        <f t="shared" si="9"/>
        <v>10.002569278766746</v>
      </c>
      <c r="P45" s="9"/>
    </row>
    <row r="46" spans="1:16" ht="15">
      <c r="A46" s="12"/>
      <c r="B46" s="25">
        <v>361.3</v>
      </c>
      <c r="C46" s="20" t="s">
        <v>78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10798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10798</v>
      </c>
      <c r="O46" s="47">
        <f t="shared" si="9"/>
        <v>1.9816480088089559</v>
      </c>
      <c r="P46" s="9"/>
    </row>
    <row r="47" spans="1:16" ht="15">
      <c r="A47" s="12"/>
      <c r="B47" s="25">
        <v>362</v>
      </c>
      <c r="C47" s="20" t="s">
        <v>57</v>
      </c>
      <c r="D47" s="46">
        <v>36000</v>
      </c>
      <c r="E47" s="46">
        <v>0</v>
      </c>
      <c r="F47" s="46">
        <v>0</v>
      </c>
      <c r="G47" s="46">
        <v>0</v>
      </c>
      <c r="H47" s="46">
        <v>0</v>
      </c>
      <c r="I47" s="46">
        <v>15000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51000</v>
      </c>
      <c r="O47" s="47">
        <f t="shared" si="9"/>
        <v>9.359515507432556</v>
      </c>
      <c r="P47" s="9"/>
    </row>
    <row r="48" spans="1:16" ht="15">
      <c r="A48" s="12"/>
      <c r="B48" s="25">
        <v>365</v>
      </c>
      <c r="C48" s="20" t="s">
        <v>59</v>
      </c>
      <c r="D48" s="46">
        <v>30861</v>
      </c>
      <c r="E48" s="46">
        <v>252</v>
      </c>
      <c r="F48" s="46">
        <v>0</v>
      </c>
      <c r="G48" s="46">
        <v>0</v>
      </c>
      <c r="H48" s="46">
        <v>0</v>
      </c>
      <c r="I48" s="46">
        <v>4300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35413</v>
      </c>
      <c r="O48" s="47">
        <f t="shared" si="9"/>
        <v>6.498990640484492</v>
      </c>
      <c r="P48" s="9"/>
    </row>
    <row r="49" spans="1:16" ht="15">
      <c r="A49" s="12"/>
      <c r="B49" s="25">
        <v>366</v>
      </c>
      <c r="C49" s="20" t="s">
        <v>60</v>
      </c>
      <c r="D49" s="46">
        <v>18233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18233</v>
      </c>
      <c r="O49" s="47">
        <f t="shared" si="9"/>
        <v>3.346118553863094</v>
      </c>
      <c r="P49" s="9"/>
    </row>
    <row r="50" spans="1:16" ht="15">
      <c r="A50" s="12"/>
      <c r="B50" s="25">
        <v>369.9</v>
      </c>
      <c r="C50" s="20" t="s">
        <v>61</v>
      </c>
      <c r="D50" s="46">
        <v>68171</v>
      </c>
      <c r="E50" s="46">
        <v>365</v>
      </c>
      <c r="F50" s="46">
        <v>0</v>
      </c>
      <c r="G50" s="46">
        <v>0</v>
      </c>
      <c r="H50" s="46">
        <v>0</v>
      </c>
      <c r="I50" s="46">
        <v>152209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220745</v>
      </c>
      <c r="O50" s="47">
        <f t="shared" si="9"/>
        <v>40.511102954670584</v>
      </c>
      <c r="P50" s="9"/>
    </row>
    <row r="51" spans="1:16" ht="15.75">
      <c r="A51" s="29" t="s">
        <v>40</v>
      </c>
      <c r="B51" s="30"/>
      <c r="C51" s="31"/>
      <c r="D51" s="32">
        <f aca="true" t="shared" si="13" ref="D51:M51">SUM(D52:D52)</f>
        <v>613076</v>
      </c>
      <c r="E51" s="32">
        <f t="shared" si="13"/>
        <v>540174</v>
      </c>
      <c r="F51" s="32">
        <f t="shared" si="13"/>
        <v>0</v>
      </c>
      <c r="G51" s="32">
        <f t="shared" si="13"/>
        <v>0</v>
      </c>
      <c r="H51" s="32">
        <f t="shared" si="13"/>
        <v>0</v>
      </c>
      <c r="I51" s="32">
        <f t="shared" si="13"/>
        <v>87869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1"/>
        <v>1241119</v>
      </c>
      <c r="O51" s="45">
        <f t="shared" si="9"/>
        <v>227.77004955037623</v>
      </c>
      <c r="P51" s="9"/>
    </row>
    <row r="52" spans="1:16" ht="15.75" thickBot="1">
      <c r="A52" s="12"/>
      <c r="B52" s="25">
        <v>381</v>
      </c>
      <c r="C52" s="20" t="s">
        <v>62</v>
      </c>
      <c r="D52" s="46">
        <v>613076</v>
      </c>
      <c r="E52" s="46">
        <v>540174</v>
      </c>
      <c r="F52" s="46">
        <v>0</v>
      </c>
      <c r="G52" s="46">
        <v>0</v>
      </c>
      <c r="H52" s="46">
        <v>0</v>
      </c>
      <c r="I52" s="46">
        <v>87869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1241119</v>
      </c>
      <c r="O52" s="47">
        <f t="shared" si="9"/>
        <v>227.77004955037623</v>
      </c>
      <c r="P52" s="9"/>
    </row>
    <row r="53" spans="1:119" ht="16.5" thickBot="1">
      <c r="A53" s="14" t="s">
        <v>50</v>
      </c>
      <c r="B53" s="23"/>
      <c r="C53" s="22"/>
      <c r="D53" s="15">
        <f aca="true" t="shared" si="14" ref="D53:M53">SUM(D5,D13,D22,D32,D40,D44,D51)</f>
        <v>3506444</v>
      </c>
      <c r="E53" s="15">
        <f t="shared" si="14"/>
        <v>1250447</v>
      </c>
      <c r="F53" s="15">
        <f t="shared" si="14"/>
        <v>0</v>
      </c>
      <c r="G53" s="15">
        <f t="shared" si="14"/>
        <v>0</v>
      </c>
      <c r="H53" s="15">
        <f t="shared" si="14"/>
        <v>0</v>
      </c>
      <c r="I53" s="15">
        <f t="shared" si="14"/>
        <v>13624475</v>
      </c>
      <c r="J53" s="15">
        <f t="shared" si="14"/>
        <v>0</v>
      </c>
      <c r="K53" s="15">
        <f t="shared" si="14"/>
        <v>0</v>
      </c>
      <c r="L53" s="15">
        <f t="shared" si="14"/>
        <v>0</v>
      </c>
      <c r="M53" s="15">
        <f t="shared" si="14"/>
        <v>5</v>
      </c>
      <c r="N53" s="15">
        <f t="shared" si="11"/>
        <v>18381371</v>
      </c>
      <c r="O53" s="38">
        <f t="shared" si="9"/>
        <v>3373.3475867131583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5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79</v>
      </c>
      <c r="M55" s="48"/>
      <c r="N55" s="48"/>
      <c r="O55" s="43">
        <v>5449</v>
      </c>
    </row>
    <row r="56" spans="1:15" ht="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5" ht="15.75" thickBot="1">
      <c r="A57" s="52" t="s">
        <v>80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sheetProtection/>
  <mergeCells count="10">
    <mergeCell ref="A57:O57"/>
    <mergeCell ref="L55:N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65</v>
      </c>
      <c r="F4" s="34" t="s">
        <v>66</v>
      </c>
      <c r="G4" s="34" t="s">
        <v>67</v>
      </c>
      <c r="H4" s="34" t="s">
        <v>4</v>
      </c>
      <c r="I4" s="34" t="s">
        <v>5</v>
      </c>
      <c r="J4" s="35" t="s">
        <v>68</v>
      </c>
      <c r="K4" s="35" t="s">
        <v>6</v>
      </c>
      <c r="L4" s="35" t="s">
        <v>7</v>
      </c>
      <c r="M4" s="35" t="s">
        <v>8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2071539</v>
      </c>
      <c r="E5" s="27">
        <f t="shared" si="0"/>
        <v>429137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3587</v>
      </c>
      <c r="N5" s="28">
        <f>SUM(D5:M5)</f>
        <v>2504263</v>
      </c>
      <c r="O5" s="33">
        <f aca="true" t="shared" si="1" ref="O5:O36">(N5/O$59)</f>
        <v>430.21181927503864</v>
      </c>
      <c r="P5" s="6"/>
    </row>
    <row r="6" spans="1:16" ht="15">
      <c r="A6" s="12"/>
      <c r="B6" s="25">
        <v>311</v>
      </c>
      <c r="C6" s="20" t="s">
        <v>1</v>
      </c>
      <c r="D6" s="46">
        <v>575258</v>
      </c>
      <c r="E6" s="46">
        <v>194096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769354</v>
      </c>
      <c r="O6" s="47">
        <f t="shared" si="1"/>
        <v>132.16869953616217</v>
      </c>
      <c r="P6" s="9"/>
    </row>
    <row r="7" spans="1:16" ht="15">
      <c r="A7" s="12"/>
      <c r="B7" s="25">
        <v>312.1</v>
      </c>
      <c r="C7" s="20" t="s">
        <v>9</v>
      </c>
      <c r="D7" s="46">
        <v>419611</v>
      </c>
      <c r="E7" s="46">
        <v>235041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654652</v>
      </c>
      <c r="O7" s="47">
        <f t="shared" si="1"/>
        <v>112.46383782855179</v>
      </c>
      <c r="P7" s="9"/>
    </row>
    <row r="8" spans="1:16" ht="15">
      <c r="A8" s="12"/>
      <c r="B8" s="25">
        <v>314.1</v>
      </c>
      <c r="C8" s="20" t="s">
        <v>10</v>
      </c>
      <c r="D8" s="46">
        <v>600742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600742</v>
      </c>
      <c r="O8" s="47">
        <f t="shared" si="1"/>
        <v>103.20254251846762</v>
      </c>
      <c r="P8" s="9"/>
    </row>
    <row r="9" spans="1:16" ht="15">
      <c r="A9" s="12"/>
      <c r="B9" s="25">
        <v>314.3</v>
      </c>
      <c r="C9" s="20" t="s">
        <v>11</v>
      </c>
      <c r="D9" s="46">
        <v>55183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55183</v>
      </c>
      <c r="O9" s="47">
        <f t="shared" si="1"/>
        <v>9.479986256656932</v>
      </c>
      <c r="P9" s="9"/>
    </row>
    <row r="10" spans="1:16" ht="15">
      <c r="A10" s="12"/>
      <c r="B10" s="25">
        <v>314.4</v>
      </c>
      <c r="C10" s="20" t="s">
        <v>12</v>
      </c>
      <c r="D10" s="46">
        <v>49196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49196</v>
      </c>
      <c r="O10" s="47">
        <f t="shared" si="1"/>
        <v>8.451468819790414</v>
      </c>
      <c r="P10" s="9"/>
    </row>
    <row r="11" spans="1:16" ht="15">
      <c r="A11" s="12"/>
      <c r="B11" s="25">
        <v>314.9</v>
      </c>
      <c r="C11" s="20" t="s">
        <v>13</v>
      </c>
      <c r="D11" s="46">
        <v>10234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10234</v>
      </c>
      <c r="O11" s="47">
        <f t="shared" si="1"/>
        <v>1.7581171619996565</v>
      </c>
      <c r="P11" s="9"/>
    </row>
    <row r="12" spans="1:16" ht="15">
      <c r="A12" s="12"/>
      <c r="B12" s="25">
        <v>315</v>
      </c>
      <c r="C12" s="20" t="s">
        <v>14</v>
      </c>
      <c r="D12" s="46">
        <v>361315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361315</v>
      </c>
      <c r="O12" s="47">
        <f t="shared" si="1"/>
        <v>62.07095000858959</v>
      </c>
      <c r="P12" s="9"/>
    </row>
    <row r="13" spans="1:16" ht="15">
      <c r="A13" s="12"/>
      <c r="B13" s="25">
        <v>319</v>
      </c>
      <c r="C13" s="20" t="s">
        <v>15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3587</v>
      </c>
      <c r="N13" s="46">
        <f t="shared" si="2"/>
        <v>3587</v>
      </c>
      <c r="O13" s="47">
        <f t="shared" si="1"/>
        <v>0.6162171448204776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SUM(D15:D21)</f>
        <v>162047</v>
      </c>
      <c r="E14" s="32">
        <f t="shared" si="3"/>
        <v>78644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240691</v>
      </c>
      <c r="O14" s="45">
        <f t="shared" si="1"/>
        <v>41.34873733035561</v>
      </c>
      <c r="P14" s="10"/>
    </row>
    <row r="15" spans="1:16" ht="15">
      <c r="A15" s="12"/>
      <c r="B15" s="25">
        <v>323.1</v>
      </c>
      <c r="C15" s="20" t="s">
        <v>17</v>
      </c>
      <c r="D15" s="46">
        <v>8345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8345</v>
      </c>
      <c r="O15" s="47">
        <f t="shared" si="1"/>
        <v>1.4336024738017523</v>
      </c>
      <c r="P15" s="9"/>
    </row>
    <row r="16" spans="1:16" ht="15">
      <c r="A16" s="12"/>
      <c r="B16" s="25">
        <v>323.7</v>
      </c>
      <c r="C16" s="20" t="s">
        <v>18</v>
      </c>
      <c r="D16" s="46">
        <v>88502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88502</v>
      </c>
      <c r="O16" s="47">
        <f t="shared" si="1"/>
        <v>15.203916852774437</v>
      </c>
      <c r="P16" s="9"/>
    </row>
    <row r="17" spans="1:16" ht="15">
      <c r="A17" s="12"/>
      <c r="B17" s="25">
        <v>324.12</v>
      </c>
      <c r="C17" s="20" t="s">
        <v>19</v>
      </c>
      <c r="D17" s="46">
        <v>0</v>
      </c>
      <c r="E17" s="46">
        <v>4548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4548</v>
      </c>
      <c r="O17" s="47">
        <f t="shared" si="1"/>
        <v>0.7813090534272462</v>
      </c>
      <c r="P17" s="9"/>
    </row>
    <row r="18" spans="1:16" ht="15">
      <c r="A18" s="12"/>
      <c r="B18" s="25">
        <v>324.22</v>
      </c>
      <c r="C18" s="20" t="s">
        <v>20</v>
      </c>
      <c r="D18" s="46">
        <v>0</v>
      </c>
      <c r="E18" s="46">
        <v>3619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3619</v>
      </c>
      <c r="O18" s="47">
        <f t="shared" si="1"/>
        <v>0.6217144820477581</v>
      </c>
      <c r="P18" s="9"/>
    </row>
    <row r="19" spans="1:16" ht="15">
      <c r="A19" s="12"/>
      <c r="B19" s="25">
        <v>324.32</v>
      </c>
      <c r="C19" s="20" t="s">
        <v>21</v>
      </c>
      <c r="D19" s="46">
        <v>0</v>
      </c>
      <c r="E19" s="46">
        <v>68087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68087</v>
      </c>
      <c r="O19" s="47">
        <f t="shared" si="1"/>
        <v>11.696787493557808</v>
      </c>
      <c r="P19" s="9"/>
    </row>
    <row r="20" spans="1:16" ht="15">
      <c r="A20" s="12"/>
      <c r="B20" s="25">
        <v>324.62</v>
      </c>
      <c r="C20" s="20" t="s">
        <v>22</v>
      </c>
      <c r="D20" s="46">
        <v>0</v>
      </c>
      <c r="E20" s="46">
        <v>2390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2390</v>
      </c>
      <c r="O20" s="47">
        <f t="shared" si="1"/>
        <v>0.41058237416251503</v>
      </c>
      <c r="P20" s="9"/>
    </row>
    <row r="21" spans="1:16" ht="15">
      <c r="A21" s="12"/>
      <c r="B21" s="25">
        <v>329</v>
      </c>
      <c r="C21" s="20" t="s">
        <v>23</v>
      </c>
      <c r="D21" s="46">
        <v>65200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65200</v>
      </c>
      <c r="O21" s="47">
        <f t="shared" si="1"/>
        <v>11.200824600584092</v>
      </c>
      <c r="P21" s="9"/>
    </row>
    <row r="22" spans="1:16" ht="15.75">
      <c r="A22" s="29" t="s">
        <v>24</v>
      </c>
      <c r="B22" s="30"/>
      <c r="C22" s="31"/>
      <c r="D22" s="32">
        <f aca="true" t="shared" si="5" ref="D22:M22">SUM(D23:D31)</f>
        <v>522478</v>
      </c>
      <c r="E22" s="32">
        <f t="shared" si="5"/>
        <v>72318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37100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631896</v>
      </c>
      <c r="O22" s="45">
        <f t="shared" si="1"/>
        <v>108.55454389280193</v>
      </c>
      <c r="P22" s="10"/>
    </row>
    <row r="23" spans="1:16" ht="15">
      <c r="A23" s="12"/>
      <c r="B23" s="25">
        <v>334.2</v>
      </c>
      <c r="C23" s="20" t="s">
        <v>25</v>
      </c>
      <c r="D23" s="46">
        <v>1000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30">SUM(D23:M23)</f>
        <v>1000</v>
      </c>
      <c r="O23" s="47">
        <f t="shared" si="1"/>
        <v>0.17179178835251674</v>
      </c>
      <c r="P23" s="9"/>
    </row>
    <row r="24" spans="1:16" ht="15">
      <c r="A24" s="12"/>
      <c r="B24" s="25">
        <v>334.35</v>
      </c>
      <c r="C24" s="20" t="s">
        <v>26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37100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37100</v>
      </c>
      <c r="O24" s="47">
        <f t="shared" si="1"/>
        <v>6.3734753478783714</v>
      </c>
      <c r="P24" s="9"/>
    </row>
    <row r="25" spans="1:16" ht="15">
      <c r="A25" s="12"/>
      <c r="B25" s="25">
        <v>334.7</v>
      </c>
      <c r="C25" s="20" t="s">
        <v>27</v>
      </c>
      <c r="D25" s="46">
        <v>117840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117840</v>
      </c>
      <c r="O25" s="47">
        <f t="shared" si="1"/>
        <v>20.243944339460572</v>
      </c>
      <c r="P25" s="9"/>
    </row>
    <row r="26" spans="1:16" ht="15">
      <c r="A26" s="12"/>
      <c r="B26" s="25">
        <v>335.12</v>
      </c>
      <c r="C26" s="20" t="s">
        <v>28</v>
      </c>
      <c r="D26" s="46">
        <v>141633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141633</v>
      </c>
      <c r="O26" s="47">
        <f t="shared" si="1"/>
        <v>24.331386359732004</v>
      </c>
      <c r="P26" s="9"/>
    </row>
    <row r="27" spans="1:16" ht="15">
      <c r="A27" s="12"/>
      <c r="B27" s="25">
        <v>335.14</v>
      </c>
      <c r="C27" s="20" t="s">
        <v>29</v>
      </c>
      <c r="D27" s="46">
        <v>1908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1908</v>
      </c>
      <c r="O27" s="47">
        <f t="shared" si="1"/>
        <v>0.327778732176602</v>
      </c>
      <c r="P27" s="9"/>
    </row>
    <row r="28" spans="1:16" ht="15">
      <c r="A28" s="12"/>
      <c r="B28" s="25">
        <v>335.15</v>
      </c>
      <c r="C28" s="20" t="s">
        <v>30</v>
      </c>
      <c r="D28" s="46">
        <v>3738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3738</v>
      </c>
      <c r="O28" s="47">
        <f t="shared" si="1"/>
        <v>0.6421577048617076</v>
      </c>
      <c r="P28" s="9"/>
    </row>
    <row r="29" spans="1:16" ht="15">
      <c r="A29" s="12"/>
      <c r="B29" s="25">
        <v>335.18</v>
      </c>
      <c r="C29" s="20" t="s">
        <v>31</v>
      </c>
      <c r="D29" s="46">
        <v>232911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232911</v>
      </c>
      <c r="O29" s="47">
        <f t="shared" si="1"/>
        <v>40.01219721697303</v>
      </c>
      <c r="P29" s="9"/>
    </row>
    <row r="30" spans="1:16" ht="15">
      <c r="A30" s="12"/>
      <c r="B30" s="25">
        <v>335.49</v>
      </c>
      <c r="C30" s="20" t="s">
        <v>32</v>
      </c>
      <c r="D30" s="46">
        <v>0</v>
      </c>
      <c r="E30" s="46">
        <v>72318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72318</v>
      </c>
      <c r="O30" s="47">
        <f t="shared" si="1"/>
        <v>12.423638550077307</v>
      </c>
      <c r="P30" s="9"/>
    </row>
    <row r="31" spans="1:16" ht="15">
      <c r="A31" s="12"/>
      <c r="B31" s="25">
        <v>337.2</v>
      </c>
      <c r="C31" s="20" t="s">
        <v>33</v>
      </c>
      <c r="D31" s="46">
        <v>23448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23448</v>
      </c>
      <c r="O31" s="47">
        <f t="shared" si="1"/>
        <v>4.028173853289813</v>
      </c>
      <c r="P31" s="9"/>
    </row>
    <row r="32" spans="1:16" ht="15.75">
      <c r="A32" s="29" t="s">
        <v>38</v>
      </c>
      <c r="B32" s="30"/>
      <c r="C32" s="31"/>
      <c r="D32" s="32">
        <f aca="true" t="shared" si="7" ref="D32:M32">SUM(D33:D41)</f>
        <v>14723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13021023</v>
      </c>
      <c r="J32" s="32">
        <f t="shared" si="7"/>
        <v>203026</v>
      </c>
      <c r="K32" s="32">
        <f t="shared" si="7"/>
        <v>0</v>
      </c>
      <c r="L32" s="32">
        <f t="shared" si="7"/>
        <v>0</v>
      </c>
      <c r="M32" s="32">
        <f t="shared" si="7"/>
        <v>128959</v>
      </c>
      <c r="N32" s="32">
        <f>SUM(D32:M32)</f>
        <v>13367731</v>
      </c>
      <c r="O32" s="45">
        <f t="shared" si="1"/>
        <v>2296.4664147053772</v>
      </c>
      <c r="P32" s="10"/>
    </row>
    <row r="33" spans="1:16" ht="15">
      <c r="A33" s="12"/>
      <c r="B33" s="25">
        <v>341.2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203026</v>
      </c>
      <c r="K33" s="46">
        <v>0</v>
      </c>
      <c r="L33" s="46">
        <v>0</v>
      </c>
      <c r="M33" s="46">
        <v>0</v>
      </c>
      <c r="N33" s="46">
        <f>SUM(D33:M33)</f>
        <v>203026</v>
      </c>
      <c r="O33" s="47">
        <f t="shared" si="1"/>
        <v>34.87819962205806</v>
      </c>
      <c r="P33" s="9"/>
    </row>
    <row r="34" spans="1:16" ht="15">
      <c r="A34" s="12"/>
      <c r="B34" s="25">
        <v>342.1</v>
      </c>
      <c r="C34" s="20" t="s">
        <v>42</v>
      </c>
      <c r="D34" s="46">
        <v>10197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8" ref="N34:N41">SUM(D34:M34)</f>
        <v>10197</v>
      </c>
      <c r="O34" s="47">
        <f t="shared" si="1"/>
        <v>1.7517608658306132</v>
      </c>
      <c r="P34" s="9"/>
    </row>
    <row r="35" spans="1:16" ht="15">
      <c r="A35" s="12"/>
      <c r="B35" s="25">
        <v>342.2</v>
      </c>
      <c r="C35" s="20" t="s">
        <v>43</v>
      </c>
      <c r="D35" s="46">
        <v>4526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4526</v>
      </c>
      <c r="O35" s="47">
        <f t="shared" si="1"/>
        <v>0.7775296340834909</v>
      </c>
      <c r="P35" s="9"/>
    </row>
    <row r="36" spans="1:16" ht="15">
      <c r="A36" s="12"/>
      <c r="B36" s="25">
        <v>343.1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10481903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10481903</v>
      </c>
      <c r="O36" s="47">
        <f t="shared" si="1"/>
        <v>1800.7048617076105</v>
      </c>
      <c r="P36" s="9"/>
    </row>
    <row r="37" spans="1:16" ht="15">
      <c r="A37" s="12"/>
      <c r="B37" s="25">
        <v>343.2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711167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711167</v>
      </c>
      <c r="O37" s="47">
        <f aca="true" t="shared" si="9" ref="O37:O57">(N37/O$59)</f>
        <v>122.17265074729428</v>
      </c>
      <c r="P37" s="9"/>
    </row>
    <row r="38" spans="1:16" ht="15">
      <c r="A38" s="12"/>
      <c r="B38" s="25">
        <v>343.3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717116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717116</v>
      </c>
      <c r="O38" s="47">
        <f t="shared" si="9"/>
        <v>123.1946400962034</v>
      </c>
      <c r="P38" s="9"/>
    </row>
    <row r="39" spans="1:16" ht="15">
      <c r="A39" s="12"/>
      <c r="B39" s="25">
        <v>343.4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14905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14905</v>
      </c>
      <c r="O39" s="47">
        <f t="shared" si="9"/>
        <v>2.5605566053942623</v>
      </c>
      <c r="P39" s="9"/>
    </row>
    <row r="40" spans="1:16" ht="15">
      <c r="A40" s="12"/>
      <c r="B40" s="25">
        <v>343.5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1095932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1095932</v>
      </c>
      <c r="O40" s="47">
        <f t="shared" si="9"/>
        <v>188.27211819275038</v>
      </c>
      <c r="P40" s="9"/>
    </row>
    <row r="41" spans="1:16" ht="15">
      <c r="A41" s="12"/>
      <c r="B41" s="25">
        <v>347.2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128959</v>
      </c>
      <c r="N41" s="46">
        <f t="shared" si="8"/>
        <v>128959</v>
      </c>
      <c r="O41" s="47">
        <f t="shared" si="9"/>
        <v>22.154097234152207</v>
      </c>
      <c r="P41" s="9"/>
    </row>
    <row r="42" spans="1:16" ht="15.75">
      <c r="A42" s="29" t="s">
        <v>39</v>
      </c>
      <c r="B42" s="30"/>
      <c r="C42" s="31"/>
      <c r="D42" s="32">
        <f aca="true" t="shared" si="10" ref="D42:M42">SUM(D43:D45)</f>
        <v>22021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aca="true" t="shared" si="11" ref="N42:N47">SUM(D42:M42)</f>
        <v>22021</v>
      </c>
      <c r="O42" s="45">
        <f t="shared" si="9"/>
        <v>3.7830269713107714</v>
      </c>
      <c r="P42" s="10"/>
    </row>
    <row r="43" spans="1:16" ht="15">
      <c r="A43" s="13"/>
      <c r="B43" s="39">
        <v>354</v>
      </c>
      <c r="C43" s="21" t="s">
        <v>52</v>
      </c>
      <c r="D43" s="46">
        <v>1400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1400</v>
      </c>
      <c r="O43" s="47">
        <f t="shared" si="9"/>
        <v>0.24050850369352345</v>
      </c>
      <c r="P43" s="9"/>
    </row>
    <row r="44" spans="1:16" ht="15">
      <c r="A44" s="13"/>
      <c r="B44" s="39">
        <v>358.2</v>
      </c>
      <c r="C44" s="21" t="s">
        <v>53</v>
      </c>
      <c r="D44" s="46">
        <v>3076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3076</v>
      </c>
      <c r="O44" s="47">
        <f t="shared" si="9"/>
        <v>0.5284315409723416</v>
      </c>
      <c r="P44" s="9"/>
    </row>
    <row r="45" spans="1:16" ht="15">
      <c r="A45" s="13"/>
      <c r="B45" s="39">
        <v>359</v>
      </c>
      <c r="C45" s="21" t="s">
        <v>54</v>
      </c>
      <c r="D45" s="46">
        <v>17545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17545</v>
      </c>
      <c r="O45" s="47">
        <f t="shared" si="9"/>
        <v>3.0140869266449064</v>
      </c>
      <c r="P45" s="9"/>
    </row>
    <row r="46" spans="1:16" ht="15.75">
      <c r="A46" s="29" t="s">
        <v>2</v>
      </c>
      <c r="B46" s="30"/>
      <c r="C46" s="31"/>
      <c r="D46" s="32">
        <f aca="true" t="shared" si="12" ref="D46:M46">SUM(D47:D53)</f>
        <v>228772</v>
      </c>
      <c r="E46" s="32">
        <f t="shared" si="12"/>
        <v>1214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290463</v>
      </c>
      <c r="J46" s="32">
        <f t="shared" si="12"/>
        <v>375</v>
      </c>
      <c r="K46" s="32">
        <f t="shared" si="12"/>
        <v>0</v>
      </c>
      <c r="L46" s="32">
        <f t="shared" si="12"/>
        <v>0</v>
      </c>
      <c r="M46" s="32">
        <f t="shared" si="12"/>
        <v>2841</v>
      </c>
      <c r="N46" s="32">
        <f t="shared" si="11"/>
        <v>523665</v>
      </c>
      <c r="O46" s="45">
        <f t="shared" si="9"/>
        <v>89.96134684762069</v>
      </c>
      <c r="P46" s="10"/>
    </row>
    <row r="47" spans="1:16" ht="15">
      <c r="A47" s="12"/>
      <c r="B47" s="25">
        <v>361.1</v>
      </c>
      <c r="C47" s="20" t="s">
        <v>55</v>
      </c>
      <c r="D47" s="46">
        <v>15717</v>
      </c>
      <c r="E47" s="46">
        <v>1214</v>
      </c>
      <c r="F47" s="46">
        <v>0</v>
      </c>
      <c r="G47" s="46">
        <v>0</v>
      </c>
      <c r="H47" s="46">
        <v>0</v>
      </c>
      <c r="I47" s="46">
        <v>60699</v>
      </c>
      <c r="J47" s="46">
        <v>375</v>
      </c>
      <c r="K47" s="46">
        <v>0</v>
      </c>
      <c r="L47" s="46">
        <v>0</v>
      </c>
      <c r="M47" s="46">
        <v>1218</v>
      </c>
      <c r="N47" s="46">
        <f t="shared" si="11"/>
        <v>79223</v>
      </c>
      <c r="O47" s="47">
        <f t="shared" si="9"/>
        <v>13.609860848651435</v>
      </c>
      <c r="P47" s="9"/>
    </row>
    <row r="48" spans="1:16" ht="15">
      <c r="A48" s="12"/>
      <c r="B48" s="25">
        <v>361.4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7212</v>
      </c>
      <c r="J48" s="46">
        <v>0</v>
      </c>
      <c r="K48" s="46">
        <v>0</v>
      </c>
      <c r="L48" s="46">
        <v>0</v>
      </c>
      <c r="M48" s="46">
        <v>0</v>
      </c>
      <c r="N48" s="46">
        <f aca="true" t="shared" si="13" ref="N48:N53">SUM(D48:M48)</f>
        <v>7212</v>
      </c>
      <c r="O48" s="47">
        <f t="shared" si="9"/>
        <v>1.2389623775983507</v>
      </c>
      <c r="P48" s="9"/>
    </row>
    <row r="49" spans="1:16" ht="15">
      <c r="A49" s="12"/>
      <c r="B49" s="25">
        <v>362</v>
      </c>
      <c r="C49" s="20" t="s">
        <v>57</v>
      </c>
      <c r="D49" s="46">
        <v>36000</v>
      </c>
      <c r="E49" s="46">
        <v>0</v>
      </c>
      <c r="F49" s="46">
        <v>0</v>
      </c>
      <c r="G49" s="46">
        <v>0</v>
      </c>
      <c r="H49" s="46">
        <v>0</v>
      </c>
      <c r="I49" s="46">
        <v>15000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51000</v>
      </c>
      <c r="O49" s="47">
        <f t="shared" si="9"/>
        <v>8.761381205978354</v>
      </c>
      <c r="P49" s="9"/>
    </row>
    <row r="50" spans="1:16" ht="15">
      <c r="A50" s="12"/>
      <c r="B50" s="25">
        <v>364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-5438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-5438</v>
      </c>
      <c r="O50" s="47">
        <f t="shared" si="9"/>
        <v>-0.9342037450609861</v>
      </c>
      <c r="P50" s="9"/>
    </row>
    <row r="51" spans="1:16" ht="15">
      <c r="A51" s="12"/>
      <c r="B51" s="25">
        <v>365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4307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4307</v>
      </c>
      <c r="O51" s="47">
        <f t="shared" si="9"/>
        <v>0.7399072324342897</v>
      </c>
      <c r="P51" s="9"/>
    </row>
    <row r="52" spans="1:16" ht="15">
      <c r="A52" s="12"/>
      <c r="B52" s="25">
        <v>366</v>
      </c>
      <c r="C52" s="20" t="s">
        <v>60</v>
      </c>
      <c r="D52" s="46">
        <v>26541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26541</v>
      </c>
      <c r="O52" s="47">
        <f t="shared" si="9"/>
        <v>4.559525854664147</v>
      </c>
      <c r="P52" s="9"/>
    </row>
    <row r="53" spans="1:16" ht="15">
      <c r="A53" s="12"/>
      <c r="B53" s="25">
        <v>369.9</v>
      </c>
      <c r="C53" s="20" t="s">
        <v>61</v>
      </c>
      <c r="D53" s="46">
        <v>150514</v>
      </c>
      <c r="E53" s="46">
        <v>0</v>
      </c>
      <c r="F53" s="46">
        <v>0</v>
      </c>
      <c r="G53" s="46">
        <v>0</v>
      </c>
      <c r="H53" s="46">
        <v>0</v>
      </c>
      <c r="I53" s="46">
        <v>208683</v>
      </c>
      <c r="J53" s="46">
        <v>0</v>
      </c>
      <c r="K53" s="46">
        <v>0</v>
      </c>
      <c r="L53" s="46">
        <v>0</v>
      </c>
      <c r="M53" s="46">
        <v>1623</v>
      </c>
      <c r="N53" s="46">
        <f t="shared" si="13"/>
        <v>360820</v>
      </c>
      <c r="O53" s="47">
        <f t="shared" si="9"/>
        <v>61.98591307335509</v>
      </c>
      <c r="P53" s="9"/>
    </row>
    <row r="54" spans="1:16" ht="15.75">
      <c r="A54" s="29" t="s">
        <v>40</v>
      </c>
      <c r="B54" s="30"/>
      <c r="C54" s="31"/>
      <c r="D54" s="32">
        <f aca="true" t="shared" si="14" ref="D54:M54">SUM(D55:D56)</f>
        <v>767833</v>
      </c>
      <c r="E54" s="32">
        <f t="shared" si="14"/>
        <v>0</v>
      </c>
      <c r="F54" s="32">
        <f t="shared" si="14"/>
        <v>0</v>
      </c>
      <c r="G54" s="32">
        <f t="shared" si="14"/>
        <v>0</v>
      </c>
      <c r="H54" s="32">
        <f t="shared" si="14"/>
        <v>0</v>
      </c>
      <c r="I54" s="32">
        <f t="shared" si="14"/>
        <v>0</v>
      </c>
      <c r="J54" s="32">
        <f t="shared" si="14"/>
        <v>0</v>
      </c>
      <c r="K54" s="32">
        <f t="shared" si="14"/>
        <v>0</v>
      </c>
      <c r="L54" s="32">
        <f t="shared" si="14"/>
        <v>0</v>
      </c>
      <c r="M54" s="32">
        <f t="shared" si="14"/>
        <v>0</v>
      </c>
      <c r="N54" s="32">
        <f>SUM(D54:M54)</f>
        <v>767833</v>
      </c>
      <c r="O54" s="45">
        <f t="shared" si="9"/>
        <v>131.907404226078</v>
      </c>
      <c r="P54" s="9"/>
    </row>
    <row r="55" spans="1:16" ht="15">
      <c r="A55" s="12"/>
      <c r="B55" s="25">
        <v>381</v>
      </c>
      <c r="C55" s="20" t="s">
        <v>62</v>
      </c>
      <c r="D55" s="46">
        <v>747083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747083</v>
      </c>
      <c r="O55" s="47">
        <f t="shared" si="9"/>
        <v>128.34272461776328</v>
      </c>
      <c r="P55" s="9"/>
    </row>
    <row r="56" spans="1:16" ht="15.75" thickBot="1">
      <c r="A56" s="12"/>
      <c r="B56" s="25">
        <v>388.1</v>
      </c>
      <c r="C56" s="20" t="s">
        <v>63</v>
      </c>
      <c r="D56" s="46">
        <v>20750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20750</v>
      </c>
      <c r="O56" s="47">
        <f t="shared" si="9"/>
        <v>3.5646796083147225</v>
      </c>
      <c r="P56" s="9"/>
    </row>
    <row r="57" spans="1:119" ht="16.5" thickBot="1">
      <c r="A57" s="14" t="s">
        <v>50</v>
      </c>
      <c r="B57" s="23"/>
      <c r="C57" s="22"/>
      <c r="D57" s="15">
        <f aca="true" t="shared" si="15" ref="D57:M57">SUM(D5,D14,D22,D32,D42,D46,D54)</f>
        <v>3789413</v>
      </c>
      <c r="E57" s="15">
        <f t="shared" si="15"/>
        <v>581313</v>
      </c>
      <c r="F57" s="15">
        <f t="shared" si="15"/>
        <v>0</v>
      </c>
      <c r="G57" s="15">
        <f t="shared" si="15"/>
        <v>0</v>
      </c>
      <c r="H57" s="15">
        <f t="shared" si="15"/>
        <v>0</v>
      </c>
      <c r="I57" s="15">
        <f t="shared" si="15"/>
        <v>13348586</v>
      </c>
      <c r="J57" s="15">
        <f t="shared" si="15"/>
        <v>203401</v>
      </c>
      <c r="K57" s="15">
        <f t="shared" si="15"/>
        <v>0</v>
      </c>
      <c r="L57" s="15">
        <f t="shared" si="15"/>
        <v>0</v>
      </c>
      <c r="M57" s="15">
        <f t="shared" si="15"/>
        <v>135387</v>
      </c>
      <c r="N57" s="15">
        <f>SUM(D57:M57)</f>
        <v>18058100</v>
      </c>
      <c r="O57" s="38">
        <f t="shared" si="9"/>
        <v>3102.233293248583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70</v>
      </c>
      <c r="M59" s="48"/>
      <c r="N59" s="48"/>
      <c r="O59" s="43">
        <v>5821</v>
      </c>
    </row>
    <row r="60" spans="1:15" ht="1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5" ht="15.75" customHeight="1" thickBot="1">
      <c r="A61" s="52" t="s">
        <v>80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sheetProtection/>
  <mergeCells count="10">
    <mergeCell ref="A61:O61"/>
    <mergeCell ref="A60:O60"/>
    <mergeCell ref="L59:N5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65</v>
      </c>
      <c r="F4" s="34" t="s">
        <v>66</v>
      </c>
      <c r="G4" s="34" t="s">
        <v>67</v>
      </c>
      <c r="H4" s="34" t="s">
        <v>4</v>
      </c>
      <c r="I4" s="34" t="s">
        <v>5</v>
      </c>
      <c r="J4" s="35" t="s">
        <v>68</v>
      </c>
      <c r="K4" s="35" t="s">
        <v>6</v>
      </c>
      <c r="L4" s="35" t="s">
        <v>7</v>
      </c>
      <c r="M4" s="35" t="s">
        <v>8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2027689</v>
      </c>
      <c r="E5" s="27">
        <f t="shared" si="0"/>
        <v>458773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2486462</v>
      </c>
      <c r="O5" s="33">
        <f aca="true" t="shared" si="1" ref="O5:O36">(N5/O$59)</f>
        <v>412.6907883817427</v>
      </c>
      <c r="P5" s="6"/>
    </row>
    <row r="6" spans="1:16" ht="15">
      <c r="A6" s="12"/>
      <c r="B6" s="25">
        <v>311</v>
      </c>
      <c r="C6" s="20" t="s">
        <v>1</v>
      </c>
      <c r="D6" s="46">
        <v>558850</v>
      </c>
      <c r="E6" s="46">
        <v>204782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763632</v>
      </c>
      <c r="O6" s="47">
        <f t="shared" si="1"/>
        <v>126.74390041493776</v>
      </c>
      <c r="P6" s="9"/>
    </row>
    <row r="7" spans="1:16" ht="15">
      <c r="A7" s="12"/>
      <c r="B7" s="25">
        <v>312.1</v>
      </c>
      <c r="C7" s="20" t="s">
        <v>9</v>
      </c>
      <c r="D7" s="46">
        <v>471594</v>
      </c>
      <c r="E7" s="46">
        <v>253991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725585</v>
      </c>
      <c r="O7" s="47">
        <f t="shared" si="1"/>
        <v>120.42904564315353</v>
      </c>
      <c r="P7" s="9"/>
    </row>
    <row r="8" spans="1:16" ht="15">
      <c r="A8" s="12"/>
      <c r="B8" s="25">
        <v>314.1</v>
      </c>
      <c r="C8" s="20" t="s">
        <v>10</v>
      </c>
      <c r="D8" s="46">
        <v>560748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560748</v>
      </c>
      <c r="O8" s="47">
        <f t="shared" si="1"/>
        <v>93.07020746887967</v>
      </c>
      <c r="P8" s="9"/>
    </row>
    <row r="9" spans="1:16" ht="15">
      <c r="A9" s="12"/>
      <c r="B9" s="25">
        <v>314.2</v>
      </c>
      <c r="C9" s="20" t="s">
        <v>112</v>
      </c>
      <c r="D9" s="46">
        <v>317717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317717</v>
      </c>
      <c r="O9" s="47">
        <f t="shared" si="1"/>
        <v>52.73311203319502</v>
      </c>
      <c r="P9" s="9"/>
    </row>
    <row r="10" spans="1:16" ht="15">
      <c r="A10" s="12"/>
      <c r="B10" s="25">
        <v>314.3</v>
      </c>
      <c r="C10" s="20" t="s">
        <v>11</v>
      </c>
      <c r="D10" s="46">
        <v>56083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56083</v>
      </c>
      <c r="O10" s="47">
        <f t="shared" si="1"/>
        <v>9.30838174273859</v>
      </c>
      <c r="P10" s="9"/>
    </row>
    <row r="11" spans="1:16" ht="15">
      <c r="A11" s="12"/>
      <c r="B11" s="25">
        <v>314.4</v>
      </c>
      <c r="C11" s="20" t="s">
        <v>12</v>
      </c>
      <c r="D11" s="46">
        <v>51405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51405</v>
      </c>
      <c r="O11" s="47">
        <f t="shared" si="1"/>
        <v>8.53195020746888</v>
      </c>
      <c r="P11" s="9"/>
    </row>
    <row r="12" spans="1:16" ht="15">
      <c r="A12" s="12"/>
      <c r="B12" s="25">
        <v>314.9</v>
      </c>
      <c r="C12" s="20" t="s">
        <v>13</v>
      </c>
      <c r="D12" s="46">
        <v>11292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11292</v>
      </c>
      <c r="O12" s="47">
        <f t="shared" si="1"/>
        <v>1.8741908713692945</v>
      </c>
      <c r="P12" s="9"/>
    </row>
    <row r="13" spans="1:16" ht="15.75">
      <c r="A13" s="29" t="s">
        <v>113</v>
      </c>
      <c r="B13" s="30"/>
      <c r="C13" s="31"/>
      <c r="D13" s="32">
        <f aca="true" t="shared" si="3" ref="D13:M13">SUM(D14:D15)</f>
        <v>161754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161754</v>
      </c>
      <c r="O13" s="45">
        <f t="shared" si="1"/>
        <v>26.847136929460582</v>
      </c>
      <c r="P13" s="10"/>
    </row>
    <row r="14" spans="1:16" ht="15">
      <c r="A14" s="12"/>
      <c r="B14" s="25">
        <v>323.7</v>
      </c>
      <c r="C14" s="20" t="s">
        <v>18</v>
      </c>
      <c r="D14" s="46">
        <v>94575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94575</v>
      </c>
      <c r="O14" s="47">
        <f t="shared" si="1"/>
        <v>15.697095435684647</v>
      </c>
      <c r="P14" s="9"/>
    </row>
    <row r="15" spans="1:16" ht="15">
      <c r="A15" s="12"/>
      <c r="B15" s="25">
        <v>329</v>
      </c>
      <c r="C15" s="20" t="s">
        <v>114</v>
      </c>
      <c r="D15" s="46">
        <v>67179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67179</v>
      </c>
      <c r="O15" s="47">
        <f t="shared" si="1"/>
        <v>11.150041493775934</v>
      </c>
      <c r="P15" s="9"/>
    </row>
    <row r="16" spans="1:16" ht="15.75">
      <c r="A16" s="29" t="s">
        <v>24</v>
      </c>
      <c r="B16" s="30"/>
      <c r="C16" s="31"/>
      <c r="D16" s="32">
        <f aca="true" t="shared" si="4" ref="D16:M16">SUM(D17:D26)</f>
        <v>749508</v>
      </c>
      <c r="E16" s="32">
        <f t="shared" si="4"/>
        <v>76628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2495300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3321436</v>
      </c>
      <c r="O16" s="45">
        <f t="shared" si="1"/>
        <v>551.2756846473029</v>
      </c>
      <c r="P16" s="10"/>
    </row>
    <row r="17" spans="1:16" ht="15">
      <c r="A17" s="12"/>
      <c r="B17" s="25">
        <v>331.35</v>
      </c>
      <c r="C17" s="20" t="s">
        <v>93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961300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5" ref="N17:N25">SUM(D17:M17)</f>
        <v>961300</v>
      </c>
      <c r="O17" s="47">
        <f t="shared" si="1"/>
        <v>159.551867219917</v>
      </c>
      <c r="P17" s="9"/>
    </row>
    <row r="18" spans="1:16" ht="15">
      <c r="A18" s="12"/>
      <c r="B18" s="25">
        <v>334.2</v>
      </c>
      <c r="C18" s="20" t="s">
        <v>25</v>
      </c>
      <c r="D18" s="46">
        <v>2794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2794</v>
      </c>
      <c r="O18" s="47">
        <f t="shared" si="1"/>
        <v>0.4637344398340249</v>
      </c>
      <c r="P18" s="9"/>
    </row>
    <row r="19" spans="1:16" ht="15">
      <c r="A19" s="12"/>
      <c r="B19" s="25">
        <v>334.35</v>
      </c>
      <c r="C19" s="20" t="s">
        <v>26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1534000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1534000</v>
      </c>
      <c r="O19" s="47">
        <f t="shared" si="1"/>
        <v>254.6058091286307</v>
      </c>
      <c r="P19" s="9"/>
    </row>
    <row r="20" spans="1:16" ht="15">
      <c r="A20" s="12"/>
      <c r="B20" s="25">
        <v>334.7</v>
      </c>
      <c r="C20" s="20" t="s">
        <v>27</v>
      </c>
      <c r="D20" s="46">
        <v>271809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271809</v>
      </c>
      <c r="O20" s="47">
        <f t="shared" si="1"/>
        <v>45.113526970954354</v>
      </c>
      <c r="P20" s="9"/>
    </row>
    <row r="21" spans="1:16" ht="15">
      <c r="A21" s="12"/>
      <c r="B21" s="25">
        <v>335.12</v>
      </c>
      <c r="C21" s="20" t="s">
        <v>28</v>
      </c>
      <c r="D21" s="46">
        <v>157435</v>
      </c>
      <c r="E21" s="46">
        <v>58628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216063</v>
      </c>
      <c r="O21" s="47">
        <f t="shared" si="1"/>
        <v>35.86107883817427</v>
      </c>
      <c r="P21" s="9"/>
    </row>
    <row r="22" spans="1:16" ht="15">
      <c r="A22" s="12"/>
      <c r="B22" s="25">
        <v>335.14</v>
      </c>
      <c r="C22" s="20" t="s">
        <v>29</v>
      </c>
      <c r="D22" s="46">
        <v>2319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2319</v>
      </c>
      <c r="O22" s="47">
        <f t="shared" si="1"/>
        <v>0.384896265560166</v>
      </c>
      <c r="P22" s="9"/>
    </row>
    <row r="23" spans="1:16" ht="15">
      <c r="A23" s="12"/>
      <c r="B23" s="25">
        <v>335.15</v>
      </c>
      <c r="C23" s="20" t="s">
        <v>30</v>
      </c>
      <c r="D23" s="46">
        <v>7035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7035</v>
      </c>
      <c r="O23" s="47">
        <f t="shared" si="1"/>
        <v>1.1676348547717843</v>
      </c>
      <c r="P23" s="9"/>
    </row>
    <row r="24" spans="1:16" ht="15">
      <c r="A24" s="12"/>
      <c r="B24" s="25">
        <v>335.18</v>
      </c>
      <c r="C24" s="20" t="s">
        <v>31</v>
      </c>
      <c r="D24" s="46">
        <v>288116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288116</v>
      </c>
      <c r="O24" s="47">
        <f t="shared" si="1"/>
        <v>47.82008298755187</v>
      </c>
      <c r="P24" s="9"/>
    </row>
    <row r="25" spans="1:16" ht="15">
      <c r="A25" s="12"/>
      <c r="B25" s="25">
        <v>335.49</v>
      </c>
      <c r="C25" s="20" t="s">
        <v>32</v>
      </c>
      <c r="D25" s="46">
        <v>0</v>
      </c>
      <c r="E25" s="46">
        <v>18000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18000</v>
      </c>
      <c r="O25" s="47">
        <f t="shared" si="1"/>
        <v>2.987551867219917</v>
      </c>
      <c r="P25" s="9"/>
    </row>
    <row r="26" spans="1:16" ht="15">
      <c r="A26" s="12"/>
      <c r="B26" s="25">
        <v>338</v>
      </c>
      <c r="C26" s="20" t="s">
        <v>115</v>
      </c>
      <c r="D26" s="46">
        <v>20000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20000</v>
      </c>
      <c r="O26" s="47">
        <f t="shared" si="1"/>
        <v>3.319502074688797</v>
      </c>
      <c r="P26" s="9"/>
    </row>
    <row r="27" spans="1:16" ht="15.75">
      <c r="A27" s="29" t="s">
        <v>38</v>
      </c>
      <c r="B27" s="30"/>
      <c r="C27" s="31"/>
      <c r="D27" s="32">
        <f aca="true" t="shared" si="6" ref="D27:M27">SUM(D28:D36)</f>
        <v>49232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12913193</v>
      </c>
      <c r="J27" s="32">
        <f t="shared" si="6"/>
        <v>240814</v>
      </c>
      <c r="K27" s="32">
        <f t="shared" si="6"/>
        <v>0</v>
      </c>
      <c r="L27" s="32">
        <f t="shared" si="6"/>
        <v>0</v>
      </c>
      <c r="M27" s="32">
        <f t="shared" si="6"/>
        <v>174941</v>
      </c>
      <c r="N27" s="32">
        <f>SUM(D27:M27)</f>
        <v>13378180</v>
      </c>
      <c r="O27" s="45">
        <f t="shared" si="1"/>
        <v>2220.4448132780085</v>
      </c>
      <c r="P27" s="10"/>
    </row>
    <row r="28" spans="1:16" ht="15">
      <c r="A28" s="12"/>
      <c r="B28" s="25">
        <v>341.2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240814</v>
      </c>
      <c r="K28" s="46">
        <v>0</v>
      </c>
      <c r="L28" s="46">
        <v>0</v>
      </c>
      <c r="M28" s="46">
        <v>0</v>
      </c>
      <c r="N28" s="46">
        <f>SUM(D28:M28)</f>
        <v>240814</v>
      </c>
      <c r="O28" s="47">
        <f t="shared" si="1"/>
        <v>39.96912863070539</v>
      </c>
      <c r="P28" s="9"/>
    </row>
    <row r="29" spans="1:16" ht="15">
      <c r="A29" s="12"/>
      <c r="B29" s="25">
        <v>342.1</v>
      </c>
      <c r="C29" s="20" t="s">
        <v>42</v>
      </c>
      <c r="D29" s="46">
        <v>21554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38">SUM(D29:M29)</f>
        <v>21554</v>
      </c>
      <c r="O29" s="47">
        <f t="shared" si="1"/>
        <v>3.577427385892116</v>
      </c>
      <c r="P29" s="9"/>
    </row>
    <row r="30" spans="1:16" ht="15">
      <c r="A30" s="12"/>
      <c r="B30" s="25">
        <v>342.2</v>
      </c>
      <c r="C30" s="20" t="s">
        <v>43</v>
      </c>
      <c r="D30" s="46">
        <v>20178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20178</v>
      </c>
      <c r="O30" s="47">
        <f t="shared" si="1"/>
        <v>3.349045643153527</v>
      </c>
      <c r="P30" s="9"/>
    </row>
    <row r="31" spans="1:16" ht="15">
      <c r="A31" s="12"/>
      <c r="B31" s="25">
        <v>343.1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10178845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10178845</v>
      </c>
      <c r="O31" s="47">
        <f t="shared" si="1"/>
        <v>1689.4348547717843</v>
      </c>
      <c r="P31" s="9"/>
    </row>
    <row r="32" spans="1:16" ht="15">
      <c r="A32" s="12"/>
      <c r="B32" s="25">
        <v>343.2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957045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957045</v>
      </c>
      <c r="O32" s="47">
        <f t="shared" si="1"/>
        <v>158.84564315352696</v>
      </c>
      <c r="P32" s="9"/>
    </row>
    <row r="33" spans="1:16" ht="15">
      <c r="A33" s="12"/>
      <c r="B33" s="25">
        <v>343.3</v>
      </c>
      <c r="C33" s="20" t="s">
        <v>46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716319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716319</v>
      </c>
      <c r="O33" s="47">
        <f t="shared" si="1"/>
        <v>118.8911203319502</v>
      </c>
      <c r="P33" s="9"/>
    </row>
    <row r="34" spans="1:16" ht="15">
      <c r="A34" s="12"/>
      <c r="B34" s="25">
        <v>343.5</v>
      </c>
      <c r="C34" s="20" t="s">
        <v>48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1060984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1060984</v>
      </c>
      <c r="O34" s="47">
        <f t="shared" si="1"/>
        <v>176.09692946058092</v>
      </c>
      <c r="P34" s="9"/>
    </row>
    <row r="35" spans="1:16" ht="15">
      <c r="A35" s="12"/>
      <c r="B35" s="25">
        <v>347.2</v>
      </c>
      <c r="C35" s="20" t="s">
        <v>49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174941</v>
      </c>
      <c r="N35" s="46">
        <f t="shared" si="7"/>
        <v>174941</v>
      </c>
      <c r="O35" s="47">
        <f t="shared" si="1"/>
        <v>29.035850622406638</v>
      </c>
      <c r="P35" s="9"/>
    </row>
    <row r="36" spans="1:16" ht="15">
      <c r="A36" s="12"/>
      <c r="B36" s="25">
        <v>349</v>
      </c>
      <c r="C36" s="20" t="s">
        <v>76</v>
      </c>
      <c r="D36" s="46">
        <v>7500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7500</v>
      </c>
      <c r="O36" s="47">
        <f t="shared" si="1"/>
        <v>1.2448132780082988</v>
      </c>
      <c r="P36" s="9"/>
    </row>
    <row r="37" spans="1:16" ht="15.75">
      <c r="A37" s="29" t="s">
        <v>39</v>
      </c>
      <c r="B37" s="30"/>
      <c r="C37" s="31"/>
      <c r="D37" s="32">
        <f aca="true" t="shared" si="8" ref="D37:M37">SUM(D38:D40)</f>
        <v>60532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7"/>
        <v>60532</v>
      </c>
      <c r="O37" s="45">
        <f aca="true" t="shared" si="9" ref="O37:O57">(N37/O$59)</f>
        <v>10.046804979253112</v>
      </c>
      <c r="P37" s="10"/>
    </row>
    <row r="38" spans="1:16" ht="15">
      <c r="A38" s="13"/>
      <c r="B38" s="39">
        <v>351.9</v>
      </c>
      <c r="C38" s="21" t="s">
        <v>77</v>
      </c>
      <c r="D38" s="46">
        <v>8861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8861</v>
      </c>
      <c r="O38" s="47">
        <f t="shared" si="9"/>
        <v>1.4707053941908714</v>
      </c>
      <c r="P38" s="9"/>
    </row>
    <row r="39" spans="1:16" ht="15">
      <c r="A39" s="13"/>
      <c r="B39" s="39">
        <v>354</v>
      </c>
      <c r="C39" s="21" t="s">
        <v>52</v>
      </c>
      <c r="D39" s="46">
        <v>372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372</v>
      </c>
      <c r="O39" s="47">
        <f t="shared" si="9"/>
        <v>0.061742738589211615</v>
      </c>
      <c r="P39" s="9"/>
    </row>
    <row r="40" spans="1:16" ht="15">
      <c r="A40" s="13"/>
      <c r="B40" s="39">
        <v>359</v>
      </c>
      <c r="C40" s="21" t="s">
        <v>54</v>
      </c>
      <c r="D40" s="46">
        <v>51299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51299</v>
      </c>
      <c r="O40" s="47">
        <f t="shared" si="9"/>
        <v>8.51435684647303</v>
      </c>
      <c r="P40" s="9"/>
    </row>
    <row r="41" spans="1:16" ht="15.75">
      <c r="A41" s="29" t="s">
        <v>2</v>
      </c>
      <c r="B41" s="30"/>
      <c r="C41" s="31"/>
      <c r="D41" s="32">
        <f aca="true" t="shared" si="10" ref="D41:M41">SUM(D42:D54)</f>
        <v>388500</v>
      </c>
      <c r="E41" s="32">
        <f t="shared" si="10"/>
        <v>39750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163006</v>
      </c>
      <c r="J41" s="32">
        <f t="shared" si="10"/>
        <v>5863</v>
      </c>
      <c r="K41" s="32">
        <f t="shared" si="10"/>
        <v>-497732</v>
      </c>
      <c r="L41" s="32">
        <f t="shared" si="10"/>
        <v>0</v>
      </c>
      <c r="M41" s="32">
        <f t="shared" si="10"/>
        <v>2173</v>
      </c>
      <c r="N41" s="32">
        <f>SUM(D41:M41)</f>
        <v>101560</v>
      </c>
      <c r="O41" s="45">
        <f t="shared" si="9"/>
        <v>16.85643153526971</v>
      </c>
      <c r="P41" s="10"/>
    </row>
    <row r="42" spans="1:16" ht="15">
      <c r="A42" s="12"/>
      <c r="B42" s="25">
        <v>361.1</v>
      </c>
      <c r="C42" s="20" t="s">
        <v>55</v>
      </c>
      <c r="D42" s="46">
        <v>53330</v>
      </c>
      <c r="E42" s="46">
        <v>4447</v>
      </c>
      <c r="F42" s="46">
        <v>0</v>
      </c>
      <c r="G42" s="46">
        <v>0</v>
      </c>
      <c r="H42" s="46">
        <v>0</v>
      </c>
      <c r="I42" s="46">
        <v>138407</v>
      </c>
      <c r="J42" s="46">
        <v>5828</v>
      </c>
      <c r="K42" s="46">
        <v>411309</v>
      </c>
      <c r="L42" s="46">
        <v>0</v>
      </c>
      <c r="M42" s="46">
        <v>2173</v>
      </c>
      <c r="N42" s="46">
        <f>SUM(D42:M42)</f>
        <v>615494</v>
      </c>
      <c r="O42" s="47">
        <f t="shared" si="9"/>
        <v>102.15668049792531</v>
      </c>
      <c r="P42" s="9"/>
    </row>
    <row r="43" spans="1:16" ht="15">
      <c r="A43" s="12"/>
      <c r="B43" s="25">
        <v>361.3</v>
      </c>
      <c r="C43" s="20" t="s">
        <v>78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-1761885</v>
      </c>
      <c r="L43" s="46">
        <v>0</v>
      </c>
      <c r="M43" s="46">
        <v>0</v>
      </c>
      <c r="N43" s="46">
        <f aca="true" t="shared" si="11" ref="N43:N54">SUM(D43:M43)</f>
        <v>-1761885</v>
      </c>
      <c r="O43" s="47">
        <f t="shared" si="9"/>
        <v>-292.42904564315353</v>
      </c>
      <c r="P43" s="9"/>
    </row>
    <row r="44" spans="1:16" ht="15">
      <c r="A44" s="12"/>
      <c r="B44" s="25">
        <v>361.4</v>
      </c>
      <c r="C44" s="20" t="s">
        <v>56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-86522</v>
      </c>
      <c r="L44" s="46">
        <v>0</v>
      </c>
      <c r="M44" s="46">
        <v>0</v>
      </c>
      <c r="N44" s="46">
        <f t="shared" si="11"/>
        <v>-86522</v>
      </c>
      <c r="O44" s="47">
        <f t="shared" si="9"/>
        <v>-14.360497925311204</v>
      </c>
      <c r="P44" s="9"/>
    </row>
    <row r="45" spans="1:16" ht="15">
      <c r="A45" s="12"/>
      <c r="B45" s="25">
        <v>362</v>
      </c>
      <c r="C45" s="20" t="s">
        <v>57</v>
      </c>
      <c r="D45" s="46">
        <v>36000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36000</v>
      </c>
      <c r="O45" s="47">
        <f t="shared" si="9"/>
        <v>5.975103734439834</v>
      </c>
      <c r="P45" s="9"/>
    </row>
    <row r="46" spans="1:16" ht="15">
      <c r="A46" s="12"/>
      <c r="B46" s="25">
        <v>363.22</v>
      </c>
      <c r="C46" s="20" t="s">
        <v>116</v>
      </c>
      <c r="D46" s="46">
        <v>3721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3721</v>
      </c>
      <c r="O46" s="47">
        <f t="shared" si="9"/>
        <v>0.6175933609958506</v>
      </c>
      <c r="P46" s="9"/>
    </row>
    <row r="47" spans="1:16" ht="15">
      <c r="A47" s="12"/>
      <c r="B47" s="25">
        <v>363.24</v>
      </c>
      <c r="C47" s="20" t="s">
        <v>117</v>
      </c>
      <c r="D47" s="46">
        <v>0</v>
      </c>
      <c r="E47" s="46">
        <v>35058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35058</v>
      </c>
      <c r="O47" s="47">
        <f t="shared" si="9"/>
        <v>5.818755186721992</v>
      </c>
      <c r="P47" s="9"/>
    </row>
    <row r="48" spans="1:16" ht="15">
      <c r="A48" s="12"/>
      <c r="B48" s="25">
        <v>363.27</v>
      </c>
      <c r="C48" s="20" t="s">
        <v>118</v>
      </c>
      <c r="D48" s="46">
        <v>3462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3462</v>
      </c>
      <c r="O48" s="47">
        <f t="shared" si="9"/>
        <v>0.5746058091286307</v>
      </c>
      <c r="P48" s="9"/>
    </row>
    <row r="49" spans="1:16" ht="15">
      <c r="A49" s="12"/>
      <c r="B49" s="25">
        <v>363.29</v>
      </c>
      <c r="C49" s="20" t="s">
        <v>119</v>
      </c>
      <c r="D49" s="46">
        <v>2966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2966</v>
      </c>
      <c r="O49" s="47">
        <f t="shared" si="9"/>
        <v>0.49228215767634853</v>
      </c>
      <c r="P49" s="9"/>
    </row>
    <row r="50" spans="1:16" ht="15">
      <c r="A50" s="12"/>
      <c r="B50" s="25">
        <v>364</v>
      </c>
      <c r="C50" s="20" t="s">
        <v>58</v>
      </c>
      <c r="D50" s="46">
        <v>134995</v>
      </c>
      <c r="E50" s="46">
        <v>0</v>
      </c>
      <c r="F50" s="46">
        <v>0</v>
      </c>
      <c r="G50" s="46">
        <v>0</v>
      </c>
      <c r="H50" s="46">
        <v>0</v>
      </c>
      <c r="I50" s="46">
        <v>-32175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102820</v>
      </c>
      <c r="O50" s="47">
        <f t="shared" si="9"/>
        <v>17.065560165975104</v>
      </c>
      <c r="P50" s="9"/>
    </row>
    <row r="51" spans="1:16" ht="15">
      <c r="A51" s="12"/>
      <c r="B51" s="25">
        <v>366</v>
      </c>
      <c r="C51" s="20" t="s">
        <v>60</v>
      </c>
      <c r="D51" s="46">
        <v>9014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9014</v>
      </c>
      <c r="O51" s="47">
        <f t="shared" si="9"/>
        <v>1.4960995850622407</v>
      </c>
      <c r="P51" s="9"/>
    </row>
    <row r="52" spans="1:16" ht="15">
      <c r="A52" s="12"/>
      <c r="B52" s="25">
        <v>368</v>
      </c>
      <c r="C52" s="20" t="s">
        <v>87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939366</v>
      </c>
      <c r="L52" s="46">
        <v>0</v>
      </c>
      <c r="M52" s="46">
        <v>0</v>
      </c>
      <c r="N52" s="46">
        <f t="shared" si="11"/>
        <v>939366</v>
      </c>
      <c r="O52" s="47">
        <f t="shared" si="9"/>
        <v>155.9113692946058</v>
      </c>
      <c r="P52" s="9"/>
    </row>
    <row r="53" spans="1:16" ht="15">
      <c r="A53" s="12"/>
      <c r="B53" s="25">
        <v>369.7</v>
      </c>
      <c r="C53" s="20" t="s">
        <v>120</v>
      </c>
      <c r="D53" s="46">
        <v>456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456</v>
      </c>
      <c r="O53" s="47">
        <f t="shared" si="9"/>
        <v>0.07568464730290457</v>
      </c>
      <c r="P53" s="9"/>
    </row>
    <row r="54" spans="1:16" ht="15">
      <c r="A54" s="12"/>
      <c r="B54" s="25">
        <v>369.9</v>
      </c>
      <c r="C54" s="20" t="s">
        <v>61</v>
      </c>
      <c r="D54" s="46">
        <v>144556</v>
      </c>
      <c r="E54" s="46">
        <v>245</v>
      </c>
      <c r="F54" s="46">
        <v>0</v>
      </c>
      <c r="G54" s="46">
        <v>0</v>
      </c>
      <c r="H54" s="46">
        <v>0</v>
      </c>
      <c r="I54" s="46">
        <v>56774</v>
      </c>
      <c r="J54" s="46">
        <v>35</v>
      </c>
      <c r="K54" s="46">
        <v>0</v>
      </c>
      <c r="L54" s="46">
        <v>0</v>
      </c>
      <c r="M54" s="46">
        <v>0</v>
      </c>
      <c r="N54" s="46">
        <f t="shared" si="11"/>
        <v>201610</v>
      </c>
      <c r="O54" s="47">
        <f t="shared" si="9"/>
        <v>33.46224066390042</v>
      </c>
      <c r="P54" s="9"/>
    </row>
    <row r="55" spans="1:16" ht="15.75">
      <c r="A55" s="29" t="s">
        <v>40</v>
      </c>
      <c r="B55" s="30"/>
      <c r="C55" s="31"/>
      <c r="D55" s="32">
        <f aca="true" t="shared" si="12" ref="D55:M55">SUM(D56:D56)</f>
        <v>838899</v>
      </c>
      <c r="E55" s="32">
        <f t="shared" si="12"/>
        <v>61500</v>
      </c>
      <c r="F55" s="32">
        <f t="shared" si="12"/>
        <v>0</v>
      </c>
      <c r="G55" s="32">
        <f t="shared" si="12"/>
        <v>0</v>
      </c>
      <c r="H55" s="32">
        <f t="shared" si="12"/>
        <v>0</v>
      </c>
      <c r="I55" s="32">
        <f t="shared" si="12"/>
        <v>0</v>
      </c>
      <c r="J55" s="32">
        <f t="shared" si="12"/>
        <v>0</v>
      </c>
      <c r="K55" s="32">
        <f t="shared" si="12"/>
        <v>0</v>
      </c>
      <c r="L55" s="32">
        <f t="shared" si="12"/>
        <v>0</v>
      </c>
      <c r="M55" s="32">
        <f t="shared" si="12"/>
        <v>0</v>
      </c>
      <c r="N55" s="32">
        <f>SUM(D55:M55)</f>
        <v>900399</v>
      </c>
      <c r="O55" s="45">
        <f t="shared" si="9"/>
        <v>149.44381742738588</v>
      </c>
      <c r="P55" s="9"/>
    </row>
    <row r="56" spans="1:16" ht="15.75" thickBot="1">
      <c r="A56" s="12"/>
      <c r="B56" s="25">
        <v>381</v>
      </c>
      <c r="C56" s="20" t="s">
        <v>62</v>
      </c>
      <c r="D56" s="46">
        <v>838899</v>
      </c>
      <c r="E56" s="46">
        <v>61500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900399</v>
      </c>
      <c r="O56" s="47">
        <f t="shared" si="9"/>
        <v>149.44381742738588</v>
      </c>
      <c r="P56" s="9"/>
    </row>
    <row r="57" spans="1:119" ht="16.5" thickBot="1">
      <c r="A57" s="14" t="s">
        <v>50</v>
      </c>
      <c r="B57" s="23"/>
      <c r="C57" s="22"/>
      <c r="D57" s="15">
        <f aca="true" t="shared" si="13" ref="D57:M57">SUM(D5,D13,D16,D27,D37,D41,D55)</f>
        <v>4276114</v>
      </c>
      <c r="E57" s="15">
        <f t="shared" si="13"/>
        <v>636651</v>
      </c>
      <c r="F57" s="15">
        <f t="shared" si="13"/>
        <v>0</v>
      </c>
      <c r="G57" s="15">
        <f t="shared" si="13"/>
        <v>0</v>
      </c>
      <c r="H57" s="15">
        <f t="shared" si="13"/>
        <v>0</v>
      </c>
      <c r="I57" s="15">
        <f t="shared" si="13"/>
        <v>15571499</v>
      </c>
      <c r="J57" s="15">
        <f t="shared" si="13"/>
        <v>246677</v>
      </c>
      <c r="K57" s="15">
        <f t="shared" si="13"/>
        <v>-497732</v>
      </c>
      <c r="L57" s="15">
        <f t="shared" si="13"/>
        <v>0</v>
      </c>
      <c r="M57" s="15">
        <f t="shared" si="13"/>
        <v>177114</v>
      </c>
      <c r="N57" s="15">
        <f>SUM(D57:M57)</f>
        <v>20410323</v>
      </c>
      <c r="O57" s="38">
        <f t="shared" si="9"/>
        <v>3387.6054771784234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121</v>
      </c>
      <c r="M59" s="48"/>
      <c r="N59" s="48"/>
      <c r="O59" s="43">
        <v>6025</v>
      </c>
    </row>
    <row r="60" spans="1:15" ht="1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5" ht="15.75" customHeight="1" thickBot="1">
      <c r="A61" s="52" t="s">
        <v>80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sheetProtection/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65</v>
      </c>
      <c r="F4" s="34" t="s">
        <v>66</v>
      </c>
      <c r="G4" s="34" t="s">
        <v>67</v>
      </c>
      <c r="H4" s="34" t="s">
        <v>4</v>
      </c>
      <c r="I4" s="34" t="s">
        <v>5</v>
      </c>
      <c r="J4" s="35" t="s">
        <v>68</v>
      </c>
      <c r="K4" s="35" t="s">
        <v>6</v>
      </c>
      <c r="L4" s="35" t="s">
        <v>7</v>
      </c>
      <c r="M4" s="35" t="s">
        <v>8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2476881</v>
      </c>
      <c r="E5" s="27">
        <f t="shared" si="0"/>
        <v>592344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3069225</v>
      </c>
      <c r="O5" s="33">
        <f aca="true" t="shared" si="1" ref="O5:O36">(N5/O$57)</f>
        <v>562.1291208791209</v>
      </c>
      <c r="P5" s="6"/>
    </row>
    <row r="6" spans="1:16" ht="15">
      <c r="A6" s="12"/>
      <c r="B6" s="25">
        <v>311</v>
      </c>
      <c r="C6" s="20" t="s">
        <v>1</v>
      </c>
      <c r="D6" s="46">
        <v>833727</v>
      </c>
      <c r="E6" s="46">
        <v>204797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1038524</v>
      </c>
      <c r="O6" s="47">
        <f t="shared" si="1"/>
        <v>190.2058608058608</v>
      </c>
      <c r="P6" s="9"/>
    </row>
    <row r="7" spans="1:16" ht="15">
      <c r="A7" s="12"/>
      <c r="B7" s="25">
        <v>312.41</v>
      </c>
      <c r="C7" s="20" t="s">
        <v>137</v>
      </c>
      <c r="D7" s="46">
        <v>0</v>
      </c>
      <c r="E7" s="46">
        <v>201832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201832</v>
      </c>
      <c r="O7" s="47">
        <f t="shared" si="1"/>
        <v>36.96556776556776</v>
      </c>
      <c r="P7" s="9"/>
    </row>
    <row r="8" spans="1:16" ht="15">
      <c r="A8" s="12"/>
      <c r="B8" s="25">
        <v>312.42</v>
      </c>
      <c r="C8" s="20" t="s">
        <v>149</v>
      </c>
      <c r="D8" s="46">
        <v>0</v>
      </c>
      <c r="E8" s="46">
        <v>140029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140029</v>
      </c>
      <c r="O8" s="47">
        <f t="shared" si="1"/>
        <v>25.646336996336995</v>
      </c>
      <c r="P8" s="9"/>
    </row>
    <row r="9" spans="1:16" ht="15">
      <c r="A9" s="12"/>
      <c r="B9" s="25">
        <v>312.6</v>
      </c>
      <c r="C9" s="20" t="s">
        <v>84</v>
      </c>
      <c r="D9" s="46">
        <v>644133</v>
      </c>
      <c r="E9" s="46">
        <v>45686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689819</v>
      </c>
      <c r="O9" s="47">
        <f t="shared" si="1"/>
        <v>126.3404761904762</v>
      </c>
      <c r="P9" s="9"/>
    </row>
    <row r="10" spans="1:16" ht="15">
      <c r="A10" s="12"/>
      <c r="B10" s="25">
        <v>314.1</v>
      </c>
      <c r="C10" s="20" t="s">
        <v>10</v>
      </c>
      <c r="D10" s="46">
        <v>722475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722475</v>
      </c>
      <c r="O10" s="47">
        <f t="shared" si="1"/>
        <v>132.32142857142858</v>
      </c>
      <c r="P10" s="9"/>
    </row>
    <row r="11" spans="1:16" ht="15">
      <c r="A11" s="12"/>
      <c r="B11" s="25">
        <v>314.4</v>
      </c>
      <c r="C11" s="20" t="s">
        <v>12</v>
      </c>
      <c r="D11" s="46">
        <v>48577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48577</v>
      </c>
      <c r="O11" s="47">
        <f t="shared" si="1"/>
        <v>8.896886446886446</v>
      </c>
      <c r="P11" s="9"/>
    </row>
    <row r="12" spans="1:16" ht="15">
      <c r="A12" s="12"/>
      <c r="B12" s="25">
        <v>315</v>
      </c>
      <c r="C12" s="20" t="s">
        <v>99</v>
      </c>
      <c r="D12" s="46">
        <v>171309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171309</v>
      </c>
      <c r="O12" s="47">
        <f t="shared" si="1"/>
        <v>31.375274725274725</v>
      </c>
      <c r="P12" s="9"/>
    </row>
    <row r="13" spans="1:16" ht="15">
      <c r="A13" s="12"/>
      <c r="B13" s="25">
        <v>316</v>
      </c>
      <c r="C13" s="20" t="s">
        <v>153</v>
      </c>
      <c r="D13" s="46">
        <v>56660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56660</v>
      </c>
      <c r="O13" s="47">
        <f t="shared" si="1"/>
        <v>10.377289377289378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SUM(D15:D19)</f>
        <v>215180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5">SUM(D14:M14)</f>
        <v>215180</v>
      </c>
      <c r="O14" s="45">
        <f t="shared" si="1"/>
        <v>39.41025641025641</v>
      </c>
      <c r="P14" s="10"/>
    </row>
    <row r="15" spans="1:16" ht="15">
      <c r="A15" s="12"/>
      <c r="B15" s="25">
        <v>322</v>
      </c>
      <c r="C15" s="20" t="s">
        <v>127</v>
      </c>
      <c r="D15" s="46">
        <v>37114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37114</v>
      </c>
      <c r="O15" s="47">
        <f t="shared" si="1"/>
        <v>6.797435897435897</v>
      </c>
      <c r="P15" s="9"/>
    </row>
    <row r="16" spans="1:16" ht="15">
      <c r="A16" s="12"/>
      <c r="B16" s="25">
        <v>323.2</v>
      </c>
      <c r="C16" s="20" t="s">
        <v>73</v>
      </c>
      <c r="D16" s="46">
        <v>36987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36987</v>
      </c>
      <c r="O16" s="47">
        <f t="shared" si="1"/>
        <v>6.774175824175824</v>
      </c>
      <c r="P16" s="9"/>
    </row>
    <row r="17" spans="1:16" ht="15">
      <c r="A17" s="12"/>
      <c r="B17" s="25">
        <v>323.7</v>
      </c>
      <c r="C17" s="20" t="s">
        <v>18</v>
      </c>
      <c r="D17" s="46">
        <v>101556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101556</v>
      </c>
      <c r="O17" s="47">
        <f t="shared" si="1"/>
        <v>18.6</v>
      </c>
      <c r="P17" s="9"/>
    </row>
    <row r="18" spans="1:16" ht="15">
      <c r="A18" s="12"/>
      <c r="B18" s="25">
        <v>323.9</v>
      </c>
      <c r="C18" s="20" t="s">
        <v>138</v>
      </c>
      <c r="D18" s="46">
        <v>22891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22891</v>
      </c>
      <c r="O18" s="47">
        <f t="shared" si="1"/>
        <v>4.192490842490843</v>
      </c>
      <c r="P18" s="9"/>
    </row>
    <row r="19" spans="1:16" ht="15">
      <c r="A19" s="12"/>
      <c r="B19" s="25">
        <v>329</v>
      </c>
      <c r="C19" s="20" t="s">
        <v>23</v>
      </c>
      <c r="D19" s="46">
        <v>16632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16632</v>
      </c>
      <c r="O19" s="47">
        <f t="shared" si="1"/>
        <v>3.046153846153846</v>
      </c>
      <c r="P19" s="9"/>
    </row>
    <row r="20" spans="1:16" ht="15.75">
      <c r="A20" s="29" t="s">
        <v>24</v>
      </c>
      <c r="B20" s="30"/>
      <c r="C20" s="31"/>
      <c r="D20" s="32">
        <f aca="true" t="shared" si="5" ref="D20:M20">SUM(D21:D33)</f>
        <v>1142857</v>
      </c>
      <c r="E20" s="32">
        <f t="shared" si="5"/>
        <v>105943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1986941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3235741</v>
      </c>
      <c r="O20" s="45">
        <f t="shared" si="1"/>
        <v>592.6265567765568</v>
      </c>
      <c r="P20" s="10"/>
    </row>
    <row r="21" spans="1:16" ht="15">
      <c r="A21" s="12"/>
      <c r="B21" s="25">
        <v>331.2</v>
      </c>
      <c r="C21" s="20" t="s">
        <v>75</v>
      </c>
      <c r="D21" s="46">
        <v>52549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52549</v>
      </c>
      <c r="O21" s="47">
        <f t="shared" si="1"/>
        <v>9.624358974358975</v>
      </c>
      <c r="P21" s="9"/>
    </row>
    <row r="22" spans="1:16" ht="15">
      <c r="A22" s="12"/>
      <c r="B22" s="25">
        <v>331.9</v>
      </c>
      <c r="C22" s="20" t="s">
        <v>86</v>
      </c>
      <c r="D22" s="46">
        <v>106679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106679</v>
      </c>
      <c r="O22" s="47">
        <f t="shared" si="1"/>
        <v>19.53827838827839</v>
      </c>
      <c r="P22" s="9"/>
    </row>
    <row r="23" spans="1:16" ht="15">
      <c r="A23" s="12"/>
      <c r="B23" s="25">
        <v>334.32</v>
      </c>
      <c r="C23" s="20" t="s">
        <v>143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1122567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1122567</v>
      </c>
      <c r="O23" s="47">
        <f t="shared" si="1"/>
        <v>205.59835164835164</v>
      </c>
      <c r="P23" s="9"/>
    </row>
    <row r="24" spans="1:16" ht="15">
      <c r="A24" s="12"/>
      <c r="B24" s="25">
        <v>334.33</v>
      </c>
      <c r="C24" s="20" t="s">
        <v>150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239192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239192</v>
      </c>
      <c r="O24" s="47">
        <f t="shared" si="1"/>
        <v>43.80805860805861</v>
      </c>
      <c r="P24" s="9"/>
    </row>
    <row r="25" spans="1:16" ht="15">
      <c r="A25" s="12"/>
      <c r="B25" s="25">
        <v>334.35</v>
      </c>
      <c r="C25" s="20" t="s">
        <v>26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625182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625182</v>
      </c>
      <c r="O25" s="47">
        <f t="shared" si="1"/>
        <v>114.5021978021978</v>
      </c>
      <c r="P25" s="9"/>
    </row>
    <row r="26" spans="1:16" ht="15">
      <c r="A26" s="12"/>
      <c r="B26" s="25">
        <v>334.49</v>
      </c>
      <c r="C26" s="20" t="s">
        <v>102</v>
      </c>
      <c r="D26" s="46">
        <v>0</v>
      </c>
      <c r="E26" s="46">
        <v>67260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3">SUM(D26:M26)</f>
        <v>67260</v>
      </c>
      <c r="O26" s="47">
        <f t="shared" si="1"/>
        <v>12.31868131868132</v>
      </c>
      <c r="P26" s="9"/>
    </row>
    <row r="27" spans="1:16" ht="15">
      <c r="A27" s="12"/>
      <c r="B27" s="25">
        <v>334.7</v>
      </c>
      <c r="C27" s="20" t="s">
        <v>27</v>
      </c>
      <c r="D27" s="46">
        <v>500000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500000</v>
      </c>
      <c r="O27" s="47">
        <f t="shared" si="1"/>
        <v>91.57509157509158</v>
      </c>
      <c r="P27" s="9"/>
    </row>
    <row r="28" spans="1:16" ht="15">
      <c r="A28" s="12"/>
      <c r="B28" s="25">
        <v>335.12</v>
      </c>
      <c r="C28" s="20" t="s">
        <v>103</v>
      </c>
      <c r="D28" s="46">
        <v>157078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157078</v>
      </c>
      <c r="O28" s="47">
        <f t="shared" si="1"/>
        <v>28.768864468864468</v>
      </c>
      <c r="P28" s="9"/>
    </row>
    <row r="29" spans="1:16" ht="15">
      <c r="A29" s="12"/>
      <c r="B29" s="25">
        <v>335.14</v>
      </c>
      <c r="C29" s="20" t="s">
        <v>104</v>
      </c>
      <c r="D29" s="46">
        <v>1262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1262</v>
      </c>
      <c r="O29" s="47">
        <f t="shared" si="1"/>
        <v>0.23113553113553115</v>
      </c>
      <c r="P29" s="9"/>
    </row>
    <row r="30" spans="1:16" ht="15">
      <c r="A30" s="12"/>
      <c r="B30" s="25">
        <v>335.15</v>
      </c>
      <c r="C30" s="20" t="s">
        <v>105</v>
      </c>
      <c r="D30" s="46">
        <v>248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248</v>
      </c>
      <c r="O30" s="47">
        <f t="shared" si="1"/>
        <v>0.04542124542124542</v>
      </c>
      <c r="P30" s="9"/>
    </row>
    <row r="31" spans="1:16" ht="15">
      <c r="A31" s="12"/>
      <c r="B31" s="25">
        <v>335.18</v>
      </c>
      <c r="C31" s="20" t="s">
        <v>106</v>
      </c>
      <c r="D31" s="46">
        <v>323234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323234</v>
      </c>
      <c r="O31" s="47">
        <f t="shared" si="1"/>
        <v>59.2003663003663</v>
      </c>
      <c r="P31" s="9"/>
    </row>
    <row r="32" spans="1:16" ht="15">
      <c r="A32" s="12"/>
      <c r="B32" s="25">
        <v>335.21</v>
      </c>
      <c r="C32" s="20" t="s">
        <v>154</v>
      </c>
      <c r="D32" s="46">
        <v>1807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1807</v>
      </c>
      <c r="O32" s="47">
        <f t="shared" si="1"/>
        <v>0.33095238095238094</v>
      </c>
      <c r="P32" s="9"/>
    </row>
    <row r="33" spans="1:16" ht="15">
      <c r="A33" s="12"/>
      <c r="B33" s="25">
        <v>335.49</v>
      </c>
      <c r="C33" s="20" t="s">
        <v>32</v>
      </c>
      <c r="D33" s="46">
        <v>0</v>
      </c>
      <c r="E33" s="46">
        <v>38683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38683</v>
      </c>
      <c r="O33" s="47">
        <f t="shared" si="1"/>
        <v>7.0847985347985345</v>
      </c>
      <c r="P33" s="9"/>
    </row>
    <row r="34" spans="1:16" ht="15.75">
      <c r="A34" s="29" t="s">
        <v>38</v>
      </c>
      <c r="B34" s="30"/>
      <c r="C34" s="31"/>
      <c r="D34" s="32">
        <f aca="true" t="shared" si="7" ref="D34:M34">SUM(D35:D39)</f>
        <v>25040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10944050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aca="true" t="shared" si="8" ref="N34:N44">SUM(D34:M34)</f>
        <v>10969090</v>
      </c>
      <c r="O34" s="45">
        <f t="shared" si="1"/>
        <v>2008.9908424908424</v>
      </c>
      <c r="P34" s="10"/>
    </row>
    <row r="35" spans="1:16" ht="15">
      <c r="A35" s="12"/>
      <c r="B35" s="25">
        <v>343.1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7655108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7655108</v>
      </c>
      <c r="O35" s="47">
        <f t="shared" si="1"/>
        <v>1402.0344322344322</v>
      </c>
      <c r="P35" s="9"/>
    </row>
    <row r="36" spans="1:16" ht="15">
      <c r="A36" s="12"/>
      <c r="B36" s="25">
        <v>343.2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934736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934736</v>
      </c>
      <c r="O36" s="47">
        <f t="shared" si="1"/>
        <v>171.1970695970696</v>
      </c>
      <c r="P36" s="9"/>
    </row>
    <row r="37" spans="1:16" ht="15">
      <c r="A37" s="12"/>
      <c r="B37" s="25">
        <v>343.3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1924762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1924762</v>
      </c>
      <c r="O37" s="47">
        <f aca="true" t="shared" si="9" ref="O37:O55">(N37/O$57)</f>
        <v>352.5205128205128</v>
      </c>
      <c r="P37" s="9"/>
    </row>
    <row r="38" spans="1:16" ht="15">
      <c r="A38" s="12"/>
      <c r="B38" s="25">
        <v>343.5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429444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429444</v>
      </c>
      <c r="O38" s="47">
        <f t="shared" si="9"/>
        <v>78.65274725274725</v>
      </c>
      <c r="P38" s="9"/>
    </row>
    <row r="39" spans="1:16" ht="15">
      <c r="A39" s="12"/>
      <c r="B39" s="25">
        <v>347.2</v>
      </c>
      <c r="C39" s="20" t="s">
        <v>49</v>
      </c>
      <c r="D39" s="46">
        <v>25040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25040</v>
      </c>
      <c r="O39" s="47">
        <f t="shared" si="9"/>
        <v>4.586080586080586</v>
      </c>
      <c r="P39" s="9"/>
    </row>
    <row r="40" spans="1:16" ht="15.75">
      <c r="A40" s="29" t="s">
        <v>39</v>
      </c>
      <c r="B40" s="30"/>
      <c r="C40" s="31"/>
      <c r="D40" s="32">
        <f aca="true" t="shared" si="10" ref="D40:M40">SUM(D41:D42)</f>
        <v>27387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8"/>
        <v>27387</v>
      </c>
      <c r="O40" s="45">
        <f t="shared" si="9"/>
        <v>5.015934065934066</v>
      </c>
      <c r="P40" s="10"/>
    </row>
    <row r="41" spans="1:16" ht="15">
      <c r="A41" s="13"/>
      <c r="B41" s="39">
        <v>351.5</v>
      </c>
      <c r="C41" s="21" t="s">
        <v>108</v>
      </c>
      <c r="D41" s="46">
        <v>26000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26000</v>
      </c>
      <c r="O41" s="47">
        <f t="shared" si="9"/>
        <v>4.761904761904762</v>
      </c>
      <c r="P41" s="9"/>
    </row>
    <row r="42" spans="1:16" ht="15">
      <c r="A42" s="13"/>
      <c r="B42" s="39">
        <v>354</v>
      </c>
      <c r="C42" s="21" t="s">
        <v>52</v>
      </c>
      <c r="D42" s="46">
        <v>1387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1387</v>
      </c>
      <c r="O42" s="47">
        <f t="shared" si="9"/>
        <v>0.254029304029304</v>
      </c>
      <c r="P42" s="9"/>
    </row>
    <row r="43" spans="1:16" ht="15.75">
      <c r="A43" s="29" t="s">
        <v>2</v>
      </c>
      <c r="B43" s="30"/>
      <c r="C43" s="31"/>
      <c r="D43" s="32">
        <f aca="true" t="shared" si="11" ref="D43:M43">SUM(D44:D51)</f>
        <v>172358</v>
      </c>
      <c r="E43" s="32">
        <f t="shared" si="11"/>
        <v>6809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65802</v>
      </c>
      <c r="J43" s="32">
        <f t="shared" si="11"/>
        <v>0</v>
      </c>
      <c r="K43" s="32">
        <f t="shared" si="11"/>
        <v>3737564</v>
      </c>
      <c r="L43" s="32">
        <f t="shared" si="11"/>
        <v>0</v>
      </c>
      <c r="M43" s="32">
        <f t="shared" si="11"/>
        <v>0</v>
      </c>
      <c r="N43" s="32">
        <f t="shared" si="8"/>
        <v>3982533</v>
      </c>
      <c r="O43" s="45">
        <f t="shared" si="9"/>
        <v>729.4016483516483</v>
      </c>
      <c r="P43" s="10"/>
    </row>
    <row r="44" spans="1:16" ht="15">
      <c r="A44" s="12"/>
      <c r="B44" s="25">
        <v>361.1</v>
      </c>
      <c r="C44" s="20" t="s">
        <v>55</v>
      </c>
      <c r="D44" s="46">
        <v>1709</v>
      </c>
      <c r="E44" s="46">
        <v>6809</v>
      </c>
      <c r="F44" s="46">
        <v>0</v>
      </c>
      <c r="G44" s="46">
        <v>0</v>
      </c>
      <c r="H44" s="46">
        <v>0</v>
      </c>
      <c r="I44" s="46">
        <v>18767</v>
      </c>
      <c r="J44" s="46">
        <v>0</v>
      </c>
      <c r="K44" s="46">
        <v>75072</v>
      </c>
      <c r="L44" s="46">
        <v>0</v>
      </c>
      <c r="M44" s="46">
        <v>0</v>
      </c>
      <c r="N44" s="46">
        <f t="shared" si="8"/>
        <v>102357</v>
      </c>
      <c r="O44" s="47">
        <f t="shared" si="9"/>
        <v>18.746703296703295</v>
      </c>
      <c r="P44" s="9"/>
    </row>
    <row r="45" spans="1:16" ht="15">
      <c r="A45" s="12"/>
      <c r="B45" s="25">
        <v>361.2</v>
      </c>
      <c r="C45" s="20" t="s">
        <v>133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250343</v>
      </c>
      <c r="L45" s="46">
        <v>0</v>
      </c>
      <c r="M45" s="46">
        <v>0</v>
      </c>
      <c r="N45" s="46">
        <f aca="true" t="shared" si="12" ref="N45:N51">SUM(D45:M45)</f>
        <v>250343</v>
      </c>
      <c r="O45" s="47">
        <f t="shared" si="9"/>
        <v>45.850366300366304</v>
      </c>
      <c r="P45" s="9"/>
    </row>
    <row r="46" spans="1:16" ht="15">
      <c r="A46" s="12"/>
      <c r="B46" s="25">
        <v>361.3</v>
      </c>
      <c r="C46" s="20" t="s">
        <v>78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2384597</v>
      </c>
      <c r="L46" s="46">
        <v>0</v>
      </c>
      <c r="M46" s="46">
        <v>0</v>
      </c>
      <c r="N46" s="46">
        <f t="shared" si="12"/>
        <v>2384597</v>
      </c>
      <c r="O46" s="47">
        <f t="shared" si="9"/>
        <v>436.7393772893773</v>
      </c>
      <c r="P46" s="9"/>
    </row>
    <row r="47" spans="1:16" ht="15">
      <c r="A47" s="12"/>
      <c r="B47" s="25">
        <v>361.4</v>
      </c>
      <c r="C47" s="20" t="s">
        <v>109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-250618</v>
      </c>
      <c r="L47" s="46">
        <v>0</v>
      </c>
      <c r="M47" s="46">
        <v>0</v>
      </c>
      <c r="N47" s="46">
        <f t="shared" si="12"/>
        <v>-250618</v>
      </c>
      <c r="O47" s="47">
        <f t="shared" si="9"/>
        <v>-45.9007326007326</v>
      </c>
      <c r="P47" s="9"/>
    </row>
    <row r="48" spans="1:16" ht="15">
      <c r="A48" s="12"/>
      <c r="B48" s="25">
        <v>362</v>
      </c>
      <c r="C48" s="20" t="s">
        <v>57</v>
      </c>
      <c r="D48" s="46">
        <v>73904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73904</v>
      </c>
      <c r="O48" s="47">
        <f t="shared" si="9"/>
        <v>13.535531135531135</v>
      </c>
      <c r="P48" s="9"/>
    </row>
    <row r="49" spans="1:16" ht="15">
      <c r="A49" s="12"/>
      <c r="B49" s="25">
        <v>365</v>
      </c>
      <c r="C49" s="20" t="s">
        <v>155</v>
      </c>
      <c r="D49" s="46">
        <v>29365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29365</v>
      </c>
      <c r="O49" s="47">
        <f t="shared" si="9"/>
        <v>5.378205128205129</v>
      </c>
      <c r="P49" s="9"/>
    </row>
    <row r="50" spans="1:16" ht="15">
      <c r="A50" s="12"/>
      <c r="B50" s="25">
        <v>368</v>
      </c>
      <c r="C50" s="20" t="s">
        <v>87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1278170</v>
      </c>
      <c r="L50" s="46">
        <v>0</v>
      </c>
      <c r="M50" s="46">
        <v>0</v>
      </c>
      <c r="N50" s="46">
        <f t="shared" si="12"/>
        <v>1278170</v>
      </c>
      <c r="O50" s="47">
        <f t="shared" si="9"/>
        <v>234.0970695970696</v>
      </c>
      <c r="P50" s="9"/>
    </row>
    <row r="51" spans="1:16" ht="15">
      <c r="A51" s="12"/>
      <c r="B51" s="25">
        <v>369.9</v>
      </c>
      <c r="C51" s="20" t="s">
        <v>61</v>
      </c>
      <c r="D51" s="46">
        <v>67380</v>
      </c>
      <c r="E51" s="46">
        <v>0</v>
      </c>
      <c r="F51" s="46">
        <v>0</v>
      </c>
      <c r="G51" s="46">
        <v>0</v>
      </c>
      <c r="H51" s="46">
        <v>0</v>
      </c>
      <c r="I51" s="46">
        <v>47035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114415</v>
      </c>
      <c r="O51" s="47">
        <f t="shared" si="9"/>
        <v>20.955128205128204</v>
      </c>
      <c r="P51" s="9"/>
    </row>
    <row r="52" spans="1:16" ht="15.75">
      <c r="A52" s="29" t="s">
        <v>40</v>
      </c>
      <c r="B52" s="30"/>
      <c r="C52" s="31"/>
      <c r="D52" s="32">
        <f aca="true" t="shared" si="13" ref="D52:M52">SUM(D53:D54)</f>
        <v>982238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>SUM(D52:M52)</f>
        <v>982238</v>
      </c>
      <c r="O52" s="45">
        <f t="shared" si="9"/>
        <v>179.8970695970696</v>
      </c>
      <c r="P52" s="9"/>
    </row>
    <row r="53" spans="1:16" ht="15">
      <c r="A53" s="12"/>
      <c r="B53" s="25">
        <v>382</v>
      </c>
      <c r="C53" s="20" t="s">
        <v>89</v>
      </c>
      <c r="D53" s="46">
        <v>829802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829802</v>
      </c>
      <c r="O53" s="47">
        <f t="shared" si="9"/>
        <v>151.97838827838828</v>
      </c>
      <c r="P53" s="9"/>
    </row>
    <row r="54" spans="1:16" ht="15.75" thickBot="1">
      <c r="A54" s="12"/>
      <c r="B54" s="25">
        <v>384</v>
      </c>
      <c r="C54" s="20" t="s">
        <v>124</v>
      </c>
      <c r="D54" s="46">
        <v>152436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152436</v>
      </c>
      <c r="O54" s="47">
        <f t="shared" si="9"/>
        <v>27.91868131868132</v>
      </c>
      <c r="P54" s="9"/>
    </row>
    <row r="55" spans="1:119" ht="16.5" thickBot="1">
      <c r="A55" s="14" t="s">
        <v>50</v>
      </c>
      <c r="B55" s="23"/>
      <c r="C55" s="22"/>
      <c r="D55" s="15">
        <f aca="true" t="shared" si="14" ref="D55:M55">SUM(D5,D14,D20,D34,D40,D43,D52)</f>
        <v>5041941</v>
      </c>
      <c r="E55" s="15">
        <f t="shared" si="14"/>
        <v>705096</v>
      </c>
      <c r="F55" s="15">
        <f t="shared" si="14"/>
        <v>0</v>
      </c>
      <c r="G55" s="15">
        <f t="shared" si="14"/>
        <v>0</v>
      </c>
      <c r="H55" s="15">
        <f t="shared" si="14"/>
        <v>0</v>
      </c>
      <c r="I55" s="15">
        <f t="shared" si="14"/>
        <v>12996793</v>
      </c>
      <c r="J55" s="15">
        <f t="shared" si="14"/>
        <v>0</v>
      </c>
      <c r="K55" s="15">
        <f t="shared" si="14"/>
        <v>3737564</v>
      </c>
      <c r="L55" s="15">
        <f t="shared" si="14"/>
        <v>0</v>
      </c>
      <c r="M55" s="15">
        <f t="shared" si="14"/>
        <v>0</v>
      </c>
      <c r="N55" s="15">
        <f>SUM(D55:M55)</f>
        <v>22481394</v>
      </c>
      <c r="O55" s="38">
        <f t="shared" si="9"/>
        <v>4117.471428571429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5" ht="15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5" ht="15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156</v>
      </c>
      <c r="M57" s="48"/>
      <c r="N57" s="48"/>
      <c r="O57" s="43">
        <v>5460</v>
      </c>
    </row>
    <row r="58" spans="1:15" ht="1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5" ht="15.75" customHeight="1" thickBot="1">
      <c r="A59" s="52" t="s">
        <v>80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sheetProtection/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65</v>
      </c>
      <c r="F4" s="34" t="s">
        <v>66</v>
      </c>
      <c r="G4" s="34" t="s">
        <v>67</v>
      </c>
      <c r="H4" s="34" t="s">
        <v>4</v>
      </c>
      <c r="I4" s="34" t="s">
        <v>5</v>
      </c>
      <c r="J4" s="35" t="s">
        <v>68</v>
      </c>
      <c r="K4" s="35" t="s">
        <v>6</v>
      </c>
      <c r="L4" s="35" t="s">
        <v>7</v>
      </c>
      <c r="M4" s="35" t="s">
        <v>8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SUM(D6:D14)</f>
        <v>2634465</v>
      </c>
      <c r="E5" s="27">
        <f t="shared" si="0"/>
        <v>543615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205082</v>
      </c>
      <c r="L5" s="27">
        <f t="shared" si="0"/>
        <v>0</v>
      </c>
      <c r="M5" s="27">
        <f t="shared" si="0"/>
        <v>0</v>
      </c>
      <c r="N5" s="28">
        <f>SUM(D5:M5)</f>
        <v>3383162</v>
      </c>
      <c r="O5" s="33">
        <f aca="true" t="shared" si="1" ref="O5:O50">(N5/O$52)</f>
        <v>622.1335049650606</v>
      </c>
      <c r="P5" s="6"/>
    </row>
    <row r="6" spans="1:16" ht="15">
      <c r="A6" s="12"/>
      <c r="B6" s="25">
        <v>311</v>
      </c>
      <c r="C6" s="20" t="s">
        <v>1</v>
      </c>
      <c r="D6" s="46">
        <v>788762</v>
      </c>
      <c r="E6" s="46">
        <v>204183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992945</v>
      </c>
      <c r="O6" s="47">
        <f t="shared" si="1"/>
        <v>182.5937844795881</v>
      </c>
      <c r="P6" s="9"/>
    </row>
    <row r="7" spans="1:16" ht="15">
      <c r="A7" s="12"/>
      <c r="B7" s="25">
        <v>312.41</v>
      </c>
      <c r="C7" s="20" t="s">
        <v>137</v>
      </c>
      <c r="D7" s="46">
        <v>0</v>
      </c>
      <c r="E7" s="46">
        <v>222170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222170</v>
      </c>
      <c r="O7" s="47">
        <f t="shared" si="1"/>
        <v>40.855093784479585</v>
      </c>
      <c r="P7" s="9"/>
    </row>
    <row r="8" spans="1:16" ht="15">
      <c r="A8" s="12"/>
      <c r="B8" s="25">
        <v>312.42</v>
      </c>
      <c r="C8" s="20" t="s">
        <v>149</v>
      </c>
      <c r="D8" s="46">
        <v>0</v>
      </c>
      <c r="E8" s="46">
        <v>117262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117262</v>
      </c>
      <c r="O8" s="47">
        <f t="shared" si="1"/>
        <v>21.56344244207429</v>
      </c>
      <c r="P8" s="9"/>
    </row>
    <row r="9" spans="1:16" ht="15">
      <c r="A9" s="12"/>
      <c r="B9" s="25">
        <v>312.51</v>
      </c>
      <c r="C9" s="20" t="s">
        <v>97</v>
      </c>
      <c r="D9" s="46">
        <v>73966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73966</v>
      </c>
      <c r="L9" s="46">
        <v>0</v>
      </c>
      <c r="M9" s="46">
        <v>0</v>
      </c>
      <c r="N9" s="46">
        <f>SUM(D9:M9)</f>
        <v>147932</v>
      </c>
      <c r="O9" s="47">
        <f t="shared" si="1"/>
        <v>27.20338359691063</v>
      </c>
      <c r="P9" s="9"/>
    </row>
    <row r="10" spans="1:16" ht="15">
      <c r="A10" s="12"/>
      <c r="B10" s="25">
        <v>312.52</v>
      </c>
      <c r="C10" s="20" t="s">
        <v>98</v>
      </c>
      <c r="D10" s="46">
        <v>131116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131116</v>
      </c>
      <c r="L10" s="46">
        <v>0</v>
      </c>
      <c r="M10" s="46">
        <v>0</v>
      </c>
      <c r="N10" s="46">
        <f>SUM(D10:M10)</f>
        <v>262232</v>
      </c>
      <c r="O10" s="47">
        <f t="shared" si="1"/>
        <v>48.222140492828245</v>
      </c>
      <c r="P10" s="9"/>
    </row>
    <row r="11" spans="1:16" ht="15">
      <c r="A11" s="12"/>
      <c r="B11" s="25">
        <v>312.6</v>
      </c>
      <c r="C11" s="20" t="s">
        <v>84</v>
      </c>
      <c r="D11" s="46">
        <v>589741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589741</v>
      </c>
      <c r="O11" s="47">
        <f t="shared" si="1"/>
        <v>108.44814269952188</v>
      </c>
      <c r="P11" s="9"/>
    </row>
    <row r="12" spans="1:16" ht="15">
      <c r="A12" s="12"/>
      <c r="B12" s="25">
        <v>314.1</v>
      </c>
      <c r="C12" s="20" t="s">
        <v>10</v>
      </c>
      <c r="D12" s="46">
        <v>822254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822254</v>
      </c>
      <c r="O12" s="47">
        <f t="shared" si="1"/>
        <v>151.2052225082751</v>
      </c>
      <c r="P12" s="9"/>
    </row>
    <row r="13" spans="1:16" ht="15">
      <c r="A13" s="12"/>
      <c r="B13" s="25">
        <v>314.4</v>
      </c>
      <c r="C13" s="20" t="s">
        <v>12</v>
      </c>
      <c r="D13" s="46">
        <v>58090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58090</v>
      </c>
      <c r="O13" s="47">
        <f t="shared" si="1"/>
        <v>10.682236116219197</v>
      </c>
      <c r="P13" s="9"/>
    </row>
    <row r="14" spans="1:16" ht="15">
      <c r="A14" s="12"/>
      <c r="B14" s="25">
        <v>315</v>
      </c>
      <c r="C14" s="20" t="s">
        <v>99</v>
      </c>
      <c r="D14" s="46">
        <v>170536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170536</v>
      </c>
      <c r="O14" s="47">
        <f t="shared" si="1"/>
        <v>31.360058845163664</v>
      </c>
      <c r="P14" s="9"/>
    </row>
    <row r="15" spans="1:16" ht="15.75">
      <c r="A15" s="29" t="s">
        <v>16</v>
      </c>
      <c r="B15" s="30"/>
      <c r="C15" s="31"/>
      <c r="D15" s="32">
        <f aca="true" t="shared" si="3" ref="D15:M15">SUM(D16:D19)</f>
        <v>271355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40">SUM(D15:M15)</f>
        <v>271355</v>
      </c>
      <c r="O15" s="45">
        <f t="shared" si="1"/>
        <v>49.899779330636264</v>
      </c>
      <c r="P15" s="10"/>
    </row>
    <row r="16" spans="1:16" ht="15">
      <c r="A16" s="12"/>
      <c r="B16" s="25">
        <v>322</v>
      </c>
      <c r="C16" s="20" t="s">
        <v>127</v>
      </c>
      <c r="D16" s="46">
        <v>50789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50789</v>
      </c>
      <c r="O16" s="47">
        <f t="shared" si="1"/>
        <v>9.339646929018022</v>
      </c>
      <c r="P16" s="9"/>
    </row>
    <row r="17" spans="1:16" ht="15">
      <c r="A17" s="12"/>
      <c r="B17" s="25">
        <v>323.2</v>
      </c>
      <c r="C17" s="20" t="s">
        <v>73</v>
      </c>
      <c r="D17" s="46">
        <v>36414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36414</v>
      </c>
      <c r="O17" s="47">
        <f t="shared" si="1"/>
        <v>6.696211842589187</v>
      </c>
      <c r="P17" s="9"/>
    </row>
    <row r="18" spans="1:16" ht="15">
      <c r="A18" s="12"/>
      <c r="B18" s="25">
        <v>323.7</v>
      </c>
      <c r="C18" s="20" t="s">
        <v>18</v>
      </c>
      <c r="D18" s="46">
        <v>98627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98627</v>
      </c>
      <c r="O18" s="47">
        <f t="shared" si="1"/>
        <v>18.136631114380286</v>
      </c>
      <c r="P18" s="9"/>
    </row>
    <row r="19" spans="1:16" ht="15">
      <c r="A19" s="12"/>
      <c r="B19" s="25">
        <v>323.9</v>
      </c>
      <c r="C19" s="20" t="s">
        <v>138</v>
      </c>
      <c r="D19" s="46">
        <v>85525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85525</v>
      </c>
      <c r="O19" s="47">
        <f t="shared" si="1"/>
        <v>15.727289444648768</v>
      </c>
      <c r="P19" s="9"/>
    </row>
    <row r="20" spans="1:16" ht="15.75">
      <c r="A20" s="29" t="s">
        <v>24</v>
      </c>
      <c r="B20" s="30"/>
      <c r="C20" s="31"/>
      <c r="D20" s="32">
        <f aca="true" t="shared" si="5" ref="D20:M20">SUM(D21:D30)</f>
        <v>681228</v>
      </c>
      <c r="E20" s="32">
        <f t="shared" si="5"/>
        <v>109001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516094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1306323</v>
      </c>
      <c r="O20" s="45">
        <f t="shared" si="1"/>
        <v>240.22122103714602</v>
      </c>
      <c r="P20" s="10"/>
    </row>
    <row r="21" spans="1:16" ht="15">
      <c r="A21" s="12"/>
      <c r="B21" s="25">
        <v>331.2</v>
      </c>
      <c r="C21" s="20" t="s">
        <v>75</v>
      </c>
      <c r="D21" s="46">
        <v>96809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96809</v>
      </c>
      <c r="O21" s="47">
        <f t="shared" si="1"/>
        <v>17.802317028319234</v>
      </c>
      <c r="P21" s="9"/>
    </row>
    <row r="22" spans="1:16" ht="15">
      <c r="A22" s="12"/>
      <c r="B22" s="25">
        <v>331.9</v>
      </c>
      <c r="C22" s="20" t="s">
        <v>86</v>
      </c>
      <c r="D22" s="46">
        <v>120445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120445</v>
      </c>
      <c r="O22" s="47">
        <f t="shared" si="1"/>
        <v>22.148767929385805</v>
      </c>
      <c r="P22" s="9"/>
    </row>
    <row r="23" spans="1:16" ht="15">
      <c r="A23" s="12"/>
      <c r="B23" s="25">
        <v>334.32</v>
      </c>
      <c r="C23" s="20" t="s">
        <v>143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332941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332941</v>
      </c>
      <c r="O23" s="47">
        <f t="shared" si="1"/>
        <v>61.224898859874955</v>
      </c>
      <c r="P23" s="9"/>
    </row>
    <row r="24" spans="1:16" ht="15">
      <c r="A24" s="12"/>
      <c r="B24" s="25">
        <v>334.33</v>
      </c>
      <c r="C24" s="20" t="s">
        <v>150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12321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12321</v>
      </c>
      <c r="O24" s="47">
        <f t="shared" si="1"/>
        <v>2.2657226921662375</v>
      </c>
      <c r="P24" s="9"/>
    </row>
    <row r="25" spans="1:16" ht="15">
      <c r="A25" s="12"/>
      <c r="B25" s="25">
        <v>334.35</v>
      </c>
      <c r="C25" s="20" t="s">
        <v>26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170832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170832</v>
      </c>
      <c r="O25" s="47">
        <f t="shared" si="1"/>
        <v>31.41449062155204</v>
      </c>
      <c r="P25" s="9"/>
    </row>
    <row r="26" spans="1:16" ht="15">
      <c r="A26" s="12"/>
      <c r="B26" s="25">
        <v>334.49</v>
      </c>
      <c r="C26" s="20" t="s">
        <v>102</v>
      </c>
      <c r="D26" s="46">
        <v>0</v>
      </c>
      <c r="E26" s="46">
        <v>58501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58501</v>
      </c>
      <c r="O26" s="47">
        <f t="shared" si="1"/>
        <v>10.757815373299007</v>
      </c>
      <c r="P26" s="9"/>
    </row>
    <row r="27" spans="1:16" ht="15">
      <c r="A27" s="12"/>
      <c r="B27" s="25">
        <v>335.12</v>
      </c>
      <c r="C27" s="20" t="s">
        <v>103</v>
      </c>
      <c r="D27" s="46">
        <v>460711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460711</v>
      </c>
      <c r="O27" s="47">
        <f t="shared" si="1"/>
        <v>84.72066936373666</v>
      </c>
      <c r="P27" s="9"/>
    </row>
    <row r="28" spans="1:16" ht="15">
      <c r="A28" s="12"/>
      <c r="B28" s="25">
        <v>335.14</v>
      </c>
      <c r="C28" s="20" t="s">
        <v>104</v>
      </c>
      <c r="D28" s="46">
        <v>1103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1103</v>
      </c>
      <c r="O28" s="47">
        <f t="shared" si="1"/>
        <v>0.20283192350128723</v>
      </c>
      <c r="P28" s="9"/>
    </row>
    <row r="29" spans="1:16" ht="15">
      <c r="A29" s="12"/>
      <c r="B29" s="25">
        <v>335.15</v>
      </c>
      <c r="C29" s="20" t="s">
        <v>105</v>
      </c>
      <c r="D29" s="46">
        <v>2160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2160</v>
      </c>
      <c r="O29" s="47">
        <f t="shared" si="1"/>
        <v>0.3972048547260022</v>
      </c>
      <c r="P29" s="9"/>
    </row>
    <row r="30" spans="1:16" ht="15">
      <c r="A30" s="12"/>
      <c r="B30" s="25">
        <v>335.49</v>
      </c>
      <c r="C30" s="20" t="s">
        <v>32</v>
      </c>
      <c r="D30" s="46">
        <v>0</v>
      </c>
      <c r="E30" s="46">
        <v>50500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50500</v>
      </c>
      <c r="O30" s="47">
        <f t="shared" si="1"/>
        <v>9.286502390584774</v>
      </c>
      <c r="P30" s="9"/>
    </row>
    <row r="31" spans="1:16" ht="15.75">
      <c r="A31" s="29" t="s">
        <v>38</v>
      </c>
      <c r="B31" s="30"/>
      <c r="C31" s="31"/>
      <c r="D31" s="32">
        <f aca="true" t="shared" si="6" ref="D31:M31">SUM(D32:D36)</f>
        <v>150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11304279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11304429</v>
      </c>
      <c r="O31" s="45">
        <f t="shared" si="1"/>
        <v>2078.7842956969475</v>
      </c>
      <c r="P31" s="10"/>
    </row>
    <row r="32" spans="1:16" ht="15">
      <c r="A32" s="12"/>
      <c r="B32" s="25">
        <v>343.1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8090687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8090687</v>
      </c>
      <c r="O32" s="47">
        <f t="shared" si="1"/>
        <v>1487.8056270687753</v>
      </c>
      <c r="P32" s="9"/>
    </row>
    <row r="33" spans="1:16" ht="15">
      <c r="A33" s="12"/>
      <c r="B33" s="25">
        <v>343.2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451983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451983</v>
      </c>
      <c r="O33" s="47">
        <f t="shared" si="1"/>
        <v>83.1156675248253</v>
      </c>
      <c r="P33" s="9"/>
    </row>
    <row r="34" spans="1:16" ht="15">
      <c r="A34" s="12"/>
      <c r="B34" s="25">
        <v>343.3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928983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928983</v>
      </c>
      <c r="O34" s="47">
        <f t="shared" si="1"/>
        <v>170.83173961015078</v>
      </c>
      <c r="P34" s="9"/>
    </row>
    <row r="35" spans="1:16" ht="15">
      <c r="A35" s="12"/>
      <c r="B35" s="25">
        <v>343.5</v>
      </c>
      <c r="C35" s="20" t="s">
        <v>48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1832626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1832626</v>
      </c>
      <c r="O35" s="47">
        <f t="shared" si="1"/>
        <v>337.00367782272895</v>
      </c>
      <c r="P35" s="9"/>
    </row>
    <row r="36" spans="1:16" ht="15">
      <c r="A36" s="12"/>
      <c r="B36" s="25">
        <v>349</v>
      </c>
      <c r="C36" s="20" t="s">
        <v>76</v>
      </c>
      <c r="D36" s="46">
        <v>150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150</v>
      </c>
      <c r="O36" s="47">
        <f t="shared" si="1"/>
        <v>0.027583670467083488</v>
      </c>
      <c r="P36" s="9"/>
    </row>
    <row r="37" spans="1:16" ht="15.75">
      <c r="A37" s="29" t="s">
        <v>39</v>
      </c>
      <c r="B37" s="30"/>
      <c r="C37" s="31"/>
      <c r="D37" s="32">
        <f aca="true" t="shared" si="7" ref="D37:M37">SUM(D38:D38)</f>
        <v>22165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4"/>
        <v>22165</v>
      </c>
      <c r="O37" s="45">
        <f t="shared" si="1"/>
        <v>4.0759470393527035</v>
      </c>
      <c r="P37" s="10"/>
    </row>
    <row r="38" spans="1:16" ht="15">
      <c r="A38" s="13"/>
      <c r="B38" s="39">
        <v>351.5</v>
      </c>
      <c r="C38" s="21" t="s">
        <v>108</v>
      </c>
      <c r="D38" s="46">
        <v>22165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22165</v>
      </c>
      <c r="O38" s="47">
        <f t="shared" si="1"/>
        <v>4.0759470393527035</v>
      </c>
      <c r="P38" s="9"/>
    </row>
    <row r="39" spans="1:16" ht="15.75">
      <c r="A39" s="29" t="s">
        <v>2</v>
      </c>
      <c r="B39" s="30"/>
      <c r="C39" s="31"/>
      <c r="D39" s="32">
        <f aca="true" t="shared" si="8" ref="D39:M39">SUM(D40:D46)</f>
        <v>150093</v>
      </c>
      <c r="E39" s="32">
        <f t="shared" si="8"/>
        <v>12663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131743</v>
      </c>
      <c r="J39" s="32">
        <f t="shared" si="8"/>
        <v>0</v>
      </c>
      <c r="K39" s="32">
        <f t="shared" si="8"/>
        <v>1822257</v>
      </c>
      <c r="L39" s="32">
        <f t="shared" si="8"/>
        <v>0</v>
      </c>
      <c r="M39" s="32">
        <f t="shared" si="8"/>
        <v>0</v>
      </c>
      <c r="N39" s="32">
        <f t="shared" si="4"/>
        <v>2116756</v>
      </c>
      <c r="O39" s="45">
        <f t="shared" si="1"/>
        <v>389.25266642147847</v>
      </c>
      <c r="P39" s="10"/>
    </row>
    <row r="40" spans="1:16" ht="15">
      <c r="A40" s="12"/>
      <c r="B40" s="25">
        <v>361.1</v>
      </c>
      <c r="C40" s="20" t="s">
        <v>55</v>
      </c>
      <c r="D40" s="46">
        <v>9812</v>
      </c>
      <c r="E40" s="46">
        <v>12663</v>
      </c>
      <c r="F40" s="46">
        <v>0</v>
      </c>
      <c r="G40" s="46">
        <v>0</v>
      </c>
      <c r="H40" s="46">
        <v>0</v>
      </c>
      <c r="I40" s="46">
        <v>62170</v>
      </c>
      <c r="J40" s="46">
        <v>0</v>
      </c>
      <c r="K40" s="46">
        <v>89356</v>
      </c>
      <c r="L40" s="46">
        <v>0</v>
      </c>
      <c r="M40" s="46">
        <v>0</v>
      </c>
      <c r="N40" s="46">
        <f t="shared" si="4"/>
        <v>174001</v>
      </c>
      <c r="O40" s="47">
        <f t="shared" si="1"/>
        <v>31.99724163295329</v>
      </c>
      <c r="P40" s="9"/>
    </row>
    <row r="41" spans="1:16" ht="15">
      <c r="A41" s="12"/>
      <c r="B41" s="25">
        <v>361.2</v>
      </c>
      <c r="C41" s="20" t="s">
        <v>133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264196</v>
      </c>
      <c r="L41" s="46">
        <v>0</v>
      </c>
      <c r="M41" s="46">
        <v>0</v>
      </c>
      <c r="N41" s="46">
        <f aca="true" t="shared" si="9" ref="N41:N46">SUM(D41:M41)</f>
        <v>264196</v>
      </c>
      <c r="O41" s="47">
        <f t="shared" si="1"/>
        <v>48.58330268481059</v>
      </c>
      <c r="P41" s="9"/>
    </row>
    <row r="42" spans="1:16" ht="15">
      <c r="A42" s="12"/>
      <c r="B42" s="25">
        <v>361.3</v>
      </c>
      <c r="C42" s="20" t="s">
        <v>78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1359624</v>
      </c>
      <c r="L42" s="46">
        <v>0</v>
      </c>
      <c r="M42" s="46">
        <v>0</v>
      </c>
      <c r="N42" s="46">
        <f t="shared" si="9"/>
        <v>1359624</v>
      </c>
      <c r="O42" s="47">
        <f t="shared" si="1"/>
        <v>250.02280250091945</v>
      </c>
      <c r="P42" s="9"/>
    </row>
    <row r="43" spans="1:16" ht="15">
      <c r="A43" s="12"/>
      <c r="B43" s="25">
        <v>361.4</v>
      </c>
      <c r="C43" s="20" t="s">
        <v>109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-940316</v>
      </c>
      <c r="L43" s="46">
        <v>0</v>
      </c>
      <c r="M43" s="46">
        <v>0</v>
      </c>
      <c r="N43" s="46">
        <f t="shared" si="9"/>
        <v>-940316</v>
      </c>
      <c r="O43" s="47">
        <f t="shared" si="1"/>
        <v>-172.91577785950716</v>
      </c>
      <c r="P43" s="9"/>
    </row>
    <row r="44" spans="1:16" ht="15">
      <c r="A44" s="12"/>
      <c r="B44" s="25">
        <v>362</v>
      </c>
      <c r="C44" s="20" t="s">
        <v>57</v>
      </c>
      <c r="D44" s="46">
        <v>90843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90843</v>
      </c>
      <c r="O44" s="47">
        <f t="shared" si="1"/>
        <v>16.705222508275103</v>
      </c>
      <c r="P44" s="9"/>
    </row>
    <row r="45" spans="1:16" ht="15">
      <c r="A45" s="12"/>
      <c r="B45" s="25">
        <v>368</v>
      </c>
      <c r="C45" s="20" t="s">
        <v>87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1049397</v>
      </c>
      <c r="L45" s="46">
        <v>0</v>
      </c>
      <c r="M45" s="46">
        <v>0</v>
      </c>
      <c r="N45" s="46">
        <f t="shared" si="9"/>
        <v>1049397</v>
      </c>
      <c r="O45" s="47">
        <f t="shared" si="1"/>
        <v>192.97480691430673</v>
      </c>
      <c r="P45" s="9"/>
    </row>
    <row r="46" spans="1:16" ht="15">
      <c r="A46" s="12"/>
      <c r="B46" s="25">
        <v>369.9</v>
      </c>
      <c r="C46" s="20" t="s">
        <v>61</v>
      </c>
      <c r="D46" s="46">
        <v>49438</v>
      </c>
      <c r="E46" s="46">
        <v>0</v>
      </c>
      <c r="F46" s="46">
        <v>0</v>
      </c>
      <c r="G46" s="46">
        <v>0</v>
      </c>
      <c r="H46" s="46">
        <v>0</v>
      </c>
      <c r="I46" s="46">
        <v>69573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119011</v>
      </c>
      <c r="O46" s="47">
        <f t="shared" si="1"/>
        <v>21.885068039720487</v>
      </c>
      <c r="P46" s="9"/>
    </row>
    <row r="47" spans="1:16" ht="15.75">
      <c r="A47" s="29" t="s">
        <v>40</v>
      </c>
      <c r="B47" s="30"/>
      <c r="C47" s="31"/>
      <c r="D47" s="32">
        <f aca="true" t="shared" si="10" ref="D47:M47">SUM(D48:D49)</f>
        <v>732835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>SUM(D47:M47)</f>
        <v>732835</v>
      </c>
      <c r="O47" s="45">
        <f t="shared" si="1"/>
        <v>134.76186097830086</v>
      </c>
      <c r="P47" s="9"/>
    </row>
    <row r="48" spans="1:16" ht="15">
      <c r="A48" s="12"/>
      <c r="B48" s="25">
        <v>381</v>
      </c>
      <c r="C48" s="20" t="s">
        <v>62</v>
      </c>
      <c r="D48" s="46">
        <v>621204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621204</v>
      </c>
      <c r="O48" s="47">
        <f t="shared" si="1"/>
        <v>114.23390952556086</v>
      </c>
      <c r="P48" s="9"/>
    </row>
    <row r="49" spans="1:16" ht="15.75" thickBot="1">
      <c r="A49" s="12"/>
      <c r="B49" s="25">
        <v>384</v>
      </c>
      <c r="C49" s="20" t="s">
        <v>124</v>
      </c>
      <c r="D49" s="46">
        <v>111631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111631</v>
      </c>
      <c r="O49" s="47">
        <f t="shared" si="1"/>
        <v>20.527951452739977</v>
      </c>
      <c r="P49" s="9"/>
    </row>
    <row r="50" spans="1:119" ht="16.5" thickBot="1">
      <c r="A50" s="14" t="s">
        <v>50</v>
      </c>
      <c r="B50" s="23"/>
      <c r="C50" s="22"/>
      <c r="D50" s="15">
        <f aca="true" t="shared" si="11" ref="D50:M50">SUM(D5,D15,D20,D31,D37,D39,D47)</f>
        <v>4492291</v>
      </c>
      <c r="E50" s="15">
        <f t="shared" si="11"/>
        <v>665279</v>
      </c>
      <c r="F50" s="15">
        <f t="shared" si="11"/>
        <v>0</v>
      </c>
      <c r="G50" s="15">
        <f t="shared" si="11"/>
        <v>0</v>
      </c>
      <c r="H50" s="15">
        <f t="shared" si="11"/>
        <v>0</v>
      </c>
      <c r="I50" s="15">
        <f t="shared" si="11"/>
        <v>11952116</v>
      </c>
      <c r="J50" s="15">
        <f t="shared" si="11"/>
        <v>0</v>
      </c>
      <c r="K50" s="15">
        <f t="shared" si="11"/>
        <v>2027339</v>
      </c>
      <c r="L50" s="15">
        <f t="shared" si="11"/>
        <v>0</v>
      </c>
      <c r="M50" s="15">
        <f t="shared" si="11"/>
        <v>0</v>
      </c>
      <c r="N50" s="15">
        <f>SUM(D50:M50)</f>
        <v>19137025</v>
      </c>
      <c r="O50" s="38">
        <f t="shared" si="1"/>
        <v>3519.1292754689225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151</v>
      </c>
      <c r="M52" s="48"/>
      <c r="N52" s="48"/>
      <c r="O52" s="43">
        <v>5438</v>
      </c>
    </row>
    <row r="53" spans="1:15" ht="1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5" ht="15.75" customHeight="1" thickBot="1">
      <c r="A54" s="52" t="s">
        <v>80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65</v>
      </c>
      <c r="F4" s="34" t="s">
        <v>66</v>
      </c>
      <c r="G4" s="34" t="s">
        <v>67</v>
      </c>
      <c r="H4" s="34" t="s">
        <v>4</v>
      </c>
      <c r="I4" s="34" t="s">
        <v>5</v>
      </c>
      <c r="J4" s="35" t="s">
        <v>68</v>
      </c>
      <c r="K4" s="35" t="s">
        <v>6</v>
      </c>
      <c r="L4" s="35" t="s">
        <v>7</v>
      </c>
      <c r="M4" s="35" t="s">
        <v>8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2131379</v>
      </c>
      <c r="E5" s="27">
        <f t="shared" si="0"/>
        <v>436518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2567897</v>
      </c>
      <c r="O5" s="33">
        <f aca="true" t="shared" si="1" ref="O5:O50">(N5/O$52)</f>
        <v>479.8013826606876</v>
      </c>
      <c r="P5" s="6"/>
    </row>
    <row r="6" spans="1:16" ht="15">
      <c r="A6" s="12"/>
      <c r="B6" s="25">
        <v>311</v>
      </c>
      <c r="C6" s="20" t="s">
        <v>1</v>
      </c>
      <c r="D6" s="46">
        <v>605782</v>
      </c>
      <c r="E6" s="46">
        <v>201927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807709</v>
      </c>
      <c r="O6" s="47">
        <f t="shared" si="1"/>
        <v>150.91722720478325</v>
      </c>
      <c r="P6" s="9"/>
    </row>
    <row r="7" spans="1:16" ht="15">
      <c r="A7" s="12"/>
      <c r="B7" s="25">
        <v>312.1</v>
      </c>
      <c r="C7" s="20" t="s">
        <v>9</v>
      </c>
      <c r="D7" s="46">
        <v>0</v>
      </c>
      <c r="E7" s="46">
        <v>234591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234591</v>
      </c>
      <c r="O7" s="47">
        <f t="shared" si="1"/>
        <v>43.83239910313901</v>
      </c>
      <c r="P7" s="9"/>
    </row>
    <row r="8" spans="1:16" ht="15">
      <c r="A8" s="12"/>
      <c r="B8" s="25">
        <v>312.6</v>
      </c>
      <c r="C8" s="20" t="s">
        <v>84</v>
      </c>
      <c r="D8" s="46">
        <v>599311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599311</v>
      </c>
      <c r="O8" s="47">
        <f t="shared" si="1"/>
        <v>111.97888639760838</v>
      </c>
      <c r="P8" s="9"/>
    </row>
    <row r="9" spans="1:16" ht="15">
      <c r="A9" s="12"/>
      <c r="B9" s="25">
        <v>314.1</v>
      </c>
      <c r="C9" s="20" t="s">
        <v>10</v>
      </c>
      <c r="D9" s="46">
        <v>699730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699730</v>
      </c>
      <c r="O9" s="47">
        <f t="shared" si="1"/>
        <v>130.74177877429</v>
      </c>
      <c r="P9" s="9"/>
    </row>
    <row r="10" spans="1:16" ht="15">
      <c r="A10" s="12"/>
      <c r="B10" s="25">
        <v>314.4</v>
      </c>
      <c r="C10" s="20" t="s">
        <v>12</v>
      </c>
      <c r="D10" s="46">
        <v>48865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48865</v>
      </c>
      <c r="O10" s="47">
        <f t="shared" si="1"/>
        <v>9.130231689088191</v>
      </c>
      <c r="P10" s="9"/>
    </row>
    <row r="11" spans="1:16" ht="15">
      <c r="A11" s="12"/>
      <c r="B11" s="25">
        <v>315</v>
      </c>
      <c r="C11" s="20" t="s">
        <v>99</v>
      </c>
      <c r="D11" s="46">
        <v>175616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175616</v>
      </c>
      <c r="O11" s="47">
        <f t="shared" si="1"/>
        <v>32.813153961136024</v>
      </c>
      <c r="P11" s="9"/>
    </row>
    <row r="12" spans="1:16" ht="15">
      <c r="A12" s="12"/>
      <c r="B12" s="25">
        <v>319</v>
      </c>
      <c r="C12" s="20" t="s">
        <v>15</v>
      </c>
      <c r="D12" s="46">
        <v>2075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2075</v>
      </c>
      <c r="O12" s="47">
        <f t="shared" si="1"/>
        <v>0.3877055306427504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SUM(D14:D17)</f>
        <v>223435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3">SUM(D13:M13)</f>
        <v>223435</v>
      </c>
      <c r="O13" s="45">
        <f t="shared" si="1"/>
        <v>41.7479446935725</v>
      </c>
      <c r="P13" s="10"/>
    </row>
    <row r="14" spans="1:16" ht="15">
      <c r="A14" s="12"/>
      <c r="B14" s="25">
        <v>322</v>
      </c>
      <c r="C14" s="20" t="s">
        <v>127</v>
      </c>
      <c r="D14" s="46">
        <v>36130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36130</v>
      </c>
      <c r="O14" s="47">
        <f t="shared" si="1"/>
        <v>6.7507473841554555</v>
      </c>
      <c r="P14" s="9"/>
    </row>
    <row r="15" spans="1:16" ht="15">
      <c r="A15" s="12"/>
      <c r="B15" s="25">
        <v>323.2</v>
      </c>
      <c r="C15" s="20" t="s">
        <v>73</v>
      </c>
      <c r="D15" s="46">
        <v>63860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63860</v>
      </c>
      <c r="O15" s="47">
        <f t="shared" si="1"/>
        <v>11.931988041853513</v>
      </c>
      <c r="P15" s="9"/>
    </row>
    <row r="16" spans="1:16" ht="15">
      <c r="A16" s="12"/>
      <c r="B16" s="25">
        <v>323.7</v>
      </c>
      <c r="C16" s="20" t="s">
        <v>18</v>
      </c>
      <c r="D16" s="46">
        <v>99776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99776</v>
      </c>
      <c r="O16" s="47">
        <f t="shared" si="1"/>
        <v>18.642750373692078</v>
      </c>
      <c r="P16" s="9"/>
    </row>
    <row r="17" spans="1:16" ht="15">
      <c r="A17" s="12"/>
      <c r="B17" s="25">
        <v>323.9</v>
      </c>
      <c r="C17" s="20" t="s">
        <v>138</v>
      </c>
      <c r="D17" s="46">
        <v>23669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23669</v>
      </c>
      <c r="O17" s="47">
        <f t="shared" si="1"/>
        <v>4.4224588938714495</v>
      </c>
      <c r="P17" s="9"/>
    </row>
    <row r="18" spans="1:16" ht="15.75">
      <c r="A18" s="29" t="s">
        <v>24</v>
      </c>
      <c r="B18" s="30"/>
      <c r="C18" s="31"/>
      <c r="D18" s="32">
        <f aca="true" t="shared" si="5" ref="D18:M18">SUM(D19:D29)</f>
        <v>574228</v>
      </c>
      <c r="E18" s="32">
        <f t="shared" si="5"/>
        <v>87067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534045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1195340</v>
      </c>
      <c r="O18" s="45">
        <f t="shared" si="1"/>
        <v>223.34454409566519</v>
      </c>
      <c r="P18" s="10"/>
    </row>
    <row r="19" spans="1:16" ht="15">
      <c r="A19" s="12"/>
      <c r="B19" s="25">
        <v>331.2</v>
      </c>
      <c r="C19" s="20" t="s">
        <v>75</v>
      </c>
      <c r="D19" s="46">
        <v>106017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106017</v>
      </c>
      <c r="O19" s="47">
        <f t="shared" si="1"/>
        <v>19.808856502242154</v>
      </c>
      <c r="P19" s="9"/>
    </row>
    <row r="20" spans="1:16" ht="15">
      <c r="A20" s="12"/>
      <c r="B20" s="25">
        <v>331.9</v>
      </c>
      <c r="C20" s="20" t="s">
        <v>86</v>
      </c>
      <c r="D20" s="46">
        <v>16123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16123</v>
      </c>
      <c r="O20" s="47">
        <f t="shared" si="1"/>
        <v>3.0125186846038865</v>
      </c>
      <c r="P20" s="9"/>
    </row>
    <row r="21" spans="1:16" ht="15">
      <c r="A21" s="12"/>
      <c r="B21" s="25">
        <v>334.31</v>
      </c>
      <c r="C21" s="20" t="s">
        <v>146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119040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119040</v>
      </c>
      <c r="O21" s="47">
        <f t="shared" si="1"/>
        <v>22.242152466367713</v>
      </c>
      <c r="P21" s="9"/>
    </row>
    <row r="22" spans="1:16" ht="15">
      <c r="A22" s="12"/>
      <c r="B22" s="25">
        <v>334.32</v>
      </c>
      <c r="C22" s="20" t="s">
        <v>143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104983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104983</v>
      </c>
      <c r="O22" s="47">
        <f t="shared" si="1"/>
        <v>19.6156576980568</v>
      </c>
      <c r="P22" s="9"/>
    </row>
    <row r="23" spans="1:16" ht="15">
      <c r="A23" s="12"/>
      <c r="B23" s="25">
        <v>334.35</v>
      </c>
      <c r="C23" s="20" t="s">
        <v>26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310022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310022</v>
      </c>
      <c r="O23" s="47">
        <f t="shared" si="1"/>
        <v>57.926382660687594</v>
      </c>
      <c r="P23" s="9"/>
    </row>
    <row r="24" spans="1:16" ht="15">
      <c r="A24" s="12"/>
      <c r="B24" s="25">
        <v>334.49</v>
      </c>
      <c r="C24" s="20" t="s">
        <v>102</v>
      </c>
      <c r="D24" s="46">
        <v>0</v>
      </c>
      <c r="E24" s="46">
        <v>36662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29">SUM(D24:M24)</f>
        <v>36662</v>
      </c>
      <c r="O24" s="47">
        <f t="shared" si="1"/>
        <v>6.850149476831091</v>
      </c>
      <c r="P24" s="9"/>
    </row>
    <row r="25" spans="1:16" ht="15">
      <c r="A25" s="12"/>
      <c r="B25" s="25">
        <v>335.12</v>
      </c>
      <c r="C25" s="20" t="s">
        <v>103</v>
      </c>
      <c r="D25" s="46">
        <v>162471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162471</v>
      </c>
      <c r="O25" s="47">
        <f t="shared" si="1"/>
        <v>30.357062780269057</v>
      </c>
      <c r="P25" s="9"/>
    </row>
    <row r="26" spans="1:16" ht="15">
      <c r="A26" s="12"/>
      <c r="B26" s="25">
        <v>335.14</v>
      </c>
      <c r="C26" s="20" t="s">
        <v>104</v>
      </c>
      <c r="D26" s="46">
        <v>776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776</v>
      </c>
      <c r="O26" s="47">
        <f t="shared" si="1"/>
        <v>0.14499252615844543</v>
      </c>
      <c r="P26" s="9"/>
    </row>
    <row r="27" spans="1:16" ht="15">
      <c r="A27" s="12"/>
      <c r="B27" s="25">
        <v>335.15</v>
      </c>
      <c r="C27" s="20" t="s">
        <v>105</v>
      </c>
      <c r="D27" s="46">
        <v>5566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5566</v>
      </c>
      <c r="O27" s="47">
        <f t="shared" si="1"/>
        <v>1.039985052316891</v>
      </c>
      <c r="P27" s="9"/>
    </row>
    <row r="28" spans="1:16" ht="15">
      <c r="A28" s="12"/>
      <c r="B28" s="25">
        <v>335.18</v>
      </c>
      <c r="C28" s="20" t="s">
        <v>106</v>
      </c>
      <c r="D28" s="46">
        <v>283275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283275</v>
      </c>
      <c r="O28" s="47">
        <f t="shared" si="1"/>
        <v>52.928811659192824</v>
      </c>
      <c r="P28" s="9"/>
    </row>
    <row r="29" spans="1:16" ht="15">
      <c r="A29" s="12"/>
      <c r="B29" s="25">
        <v>335.49</v>
      </c>
      <c r="C29" s="20" t="s">
        <v>32</v>
      </c>
      <c r="D29" s="46">
        <v>0</v>
      </c>
      <c r="E29" s="46">
        <v>50405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50405</v>
      </c>
      <c r="O29" s="47">
        <f t="shared" si="1"/>
        <v>9.417974588938714</v>
      </c>
      <c r="P29" s="9"/>
    </row>
    <row r="30" spans="1:16" ht="15.75">
      <c r="A30" s="29" t="s">
        <v>38</v>
      </c>
      <c r="B30" s="30"/>
      <c r="C30" s="31"/>
      <c r="D30" s="32">
        <f aca="true" t="shared" si="7" ref="D30:M30">SUM(D31:D36)</f>
        <v>69735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11369790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11439525</v>
      </c>
      <c r="O30" s="45">
        <f t="shared" si="1"/>
        <v>2137.429932735426</v>
      </c>
      <c r="P30" s="10"/>
    </row>
    <row r="31" spans="1:16" ht="15">
      <c r="A31" s="12"/>
      <c r="B31" s="25">
        <v>341.9</v>
      </c>
      <c r="C31" s="20" t="s">
        <v>131</v>
      </c>
      <c r="D31" s="46">
        <v>63445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8" ref="N31:N36">SUM(D31:M31)</f>
        <v>63445</v>
      </c>
      <c r="O31" s="47">
        <f t="shared" si="1"/>
        <v>11.854446935724962</v>
      </c>
      <c r="P31" s="9"/>
    </row>
    <row r="32" spans="1:16" ht="15">
      <c r="A32" s="12"/>
      <c r="B32" s="25">
        <v>343.1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8332463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8332463</v>
      </c>
      <c r="O32" s="47">
        <f t="shared" si="1"/>
        <v>1556.8877055306427</v>
      </c>
      <c r="P32" s="9"/>
    </row>
    <row r="33" spans="1:16" ht="15">
      <c r="A33" s="12"/>
      <c r="B33" s="25">
        <v>343.2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463142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463142</v>
      </c>
      <c r="O33" s="47">
        <f t="shared" si="1"/>
        <v>86.53624813153961</v>
      </c>
      <c r="P33" s="9"/>
    </row>
    <row r="34" spans="1:16" ht="15">
      <c r="A34" s="12"/>
      <c r="B34" s="25">
        <v>343.3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882331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882331</v>
      </c>
      <c r="O34" s="47">
        <f t="shared" si="1"/>
        <v>164.8600523168909</v>
      </c>
      <c r="P34" s="9"/>
    </row>
    <row r="35" spans="1:16" ht="15">
      <c r="A35" s="12"/>
      <c r="B35" s="25">
        <v>343.5</v>
      </c>
      <c r="C35" s="20" t="s">
        <v>48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1691854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1691854</v>
      </c>
      <c r="O35" s="47">
        <f t="shared" si="1"/>
        <v>316.1162182361734</v>
      </c>
      <c r="P35" s="9"/>
    </row>
    <row r="36" spans="1:16" ht="15">
      <c r="A36" s="12"/>
      <c r="B36" s="25">
        <v>349</v>
      </c>
      <c r="C36" s="20" t="s">
        <v>76</v>
      </c>
      <c r="D36" s="46">
        <v>6290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6290</v>
      </c>
      <c r="O36" s="47">
        <f t="shared" si="1"/>
        <v>1.1752615844544096</v>
      </c>
      <c r="P36" s="9"/>
    </row>
    <row r="37" spans="1:16" ht="15.75">
      <c r="A37" s="29" t="s">
        <v>39</v>
      </c>
      <c r="B37" s="30"/>
      <c r="C37" s="31"/>
      <c r="D37" s="32">
        <f aca="true" t="shared" si="9" ref="D37:M37">SUM(D38:D38)</f>
        <v>18012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>SUM(D37:M37)</f>
        <v>18012</v>
      </c>
      <c r="O37" s="45">
        <f t="shared" si="1"/>
        <v>3.3654708520179373</v>
      </c>
      <c r="P37" s="10"/>
    </row>
    <row r="38" spans="1:16" ht="15">
      <c r="A38" s="13"/>
      <c r="B38" s="39">
        <v>351.5</v>
      </c>
      <c r="C38" s="21" t="s">
        <v>108</v>
      </c>
      <c r="D38" s="46">
        <v>18012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18012</v>
      </c>
      <c r="O38" s="47">
        <f t="shared" si="1"/>
        <v>3.3654708520179373</v>
      </c>
      <c r="P38" s="9"/>
    </row>
    <row r="39" spans="1:16" ht="15.75">
      <c r="A39" s="29" t="s">
        <v>2</v>
      </c>
      <c r="B39" s="30"/>
      <c r="C39" s="31"/>
      <c r="D39" s="32">
        <f aca="true" t="shared" si="10" ref="D39:M39">SUM(D40:D47)</f>
        <v>176571</v>
      </c>
      <c r="E39" s="32">
        <f t="shared" si="10"/>
        <v>15080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157652</v>
      </c>
      <c r="J39" s="32">
        <f t="shared" si="10"/>
        <v>0</v>
      </c>
      <c r="K39" s="32">
        <f t="shared" si="10"/>
        <v>3049320</v>
      </c>
      <c r="L39" s="32">
        <f t="shared" si="10"/>
        <v>0</v>
      </c>
      <c r="M39" s="32">
        <f t="shared" si="10"/>
        <v>0</v>
      </c>
      <c r="N39" s="32">
        <f>SUM(D39:M39)</f>
        <v>3398623</v>
      </c>
      <c r="O39" s="45">
        <f t="shared" si="1"/>
        <v>635.019245142003</v>
      </c>
      <c r="P39" s="10"/>
    </row>
    <row r="40" spans="1:16" ht="15">
      <c r="A40" s="12"/>
      <c r="B40" s="25">
        <v>361.1</v>
      </c>
      <c r="C40" s="20" t="s">
        <v>55</v>
      </c>
      <c r="D40" s="46">
        <v>0</v>
      </c>
      <c r="E40" s="46">
        <v>8408</v>
      </c>
      <c r="F40" s="46">
        <v>0</v>
      </c>
      <c r="G40" s="46">
        <v>0</v>
      </c>
      <c r="H40" s="46">
        <v>0</v>
      </c>
      <c r="I40" s="46">
        <v>16626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25034</v>
      </c>
      <c r="O40" s="47">
        <f t="shared" si="1"/>
        <v>4.6775037369207775</v>
      </c>
      <c r="P40" s="9"/>
    </row>
    <row r="41" spans="1:16" ht="15">
      <c r="A41" s="12"/>
      <c r="B41" s="25">
        <v>361.2</v>
      </c>
      <c r="C41" s="20" t="s">
        <v>133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353037</v>
      </c>
      <c r="L41" s="46">
        <v>0</v>
      </c>
      <c r="M41" s="46">
        <v>0</v>
      </c>
      <c r="N41" s="46">
        <f aca="true" t="shared" si="11" ref="N41:N47">SUM(D41:M41)</f>
        <v>353037</v>
      </c>
      <c r="O41" s="47">
        <f t="shared" si="1"/>
        <v>65.96356502242152</v>
      </c>
      <c r="P41" s="9"/>
    </row>
    <row r="42" spans="1:16" ht="15">
      <c r="A42" s="12"/>
      <c r="B42" s="25">
        <v>361.3</v>
      </c>
      <c r="C42" s="20" t="s">
        <v>78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1824695</v>
      </c>
      <c r="L42" s="46">
        <v>0</v>
      </c>
      <c r="M42" s="46">
        <v>0</v>
      </c>
      <c r="N42" s="46">
        <f t="shared" si="11"/>
        <v>1824695</v>
      </c>
      <c r="O42" s="47">
        <f t="shared" si="1"/>
        <v>340.93703288490286</v>
      </c>
      <c r="P42" s="9"/>
    </row>
    <row r="43" spans="1:16" ht="15">
      <c r="A43" s="12"/>
      <c r="B43" s="25">
        <v>361.4</v>
      </c>
      <c r="C43" s="20" t="s">
        <v>109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-291782</v>
      </c>
      <c r="L43" s="46">
        <v>0</v>
      </c>
      <c r="M43" s="46">
        <v>0</v>
      </c>
      <c r="N43" s="46">
        <f t="shared" si="11"/>
        <v>-291782</v>
      </c>
      <c r="O43" s="47">
        <f t="shared" si="1"/>
        <v>-54.51831091180867</v>
      </c>
      <c r="P43" s="9"/>
    </row>
    <row r="44" spans="1:16" ht="15">
      <c r="A44" s="12"/>
      <c r="B44" s="25">
        <v>362</v>
      </c>
      <c r="C44" s="20" t="s">
        <v>57</v>
      </c>
      <c r="D44" s="46">
        <v>60000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60000</v>
      </c>
      <c r="O44" s="47">
        <f t="shared" si="1"/>
        <v>11.210762331838565</v>
      </c>
      <c r="P44" s="9"/>
    </row>
    <row r="45" spans="1:16" ht="15">
      <c r="A45" s="12"/>
      <c r="B45" s="25">
        <v>366</v>
      </c>
      <c r="C45" s="20" t="s">
        <v>60</v>
      </c>
      <c r="D45" s="46">
        <v>32410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32410</v>
      </c>
      <c r="O45" s="47">
        <f t="shared" si="1"/>
        <v>6.0556801195814645</v>
      </c>
      <c r="P45" s="9"/>
    </row>
    <row r="46" spans="1:16" ht="15">
      <c r="A46" s="12"/>
      <c r="B46" s="25">
        <v>368</v>
      </c>
      <c r="C46" s="20" t="s">
        <v>87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1163224</v>
      </c>
      <c r="L46" s="46">
        <v>0</v>
      </c>
      <c r="M46" s="46">
        <v>0</v>
      </c>
      <c r="N46" s="46">
        <f t="shared" si="11"/>
        <v>1163224</v>
      </c>
      <c r="O46" s="47">
        <f t="shared" si="1"/>
        <v>217.34379671150973</v>
      </c>
      <c r="P46" s="9"/>
    </row>
    <row r="47" spans="1:16" ht="15">
      <c r="A47" s="12"/>
      <c r="B47" s="25">
        <v>369.9</v>
      </c>
      <c r="C47" s="20" t="s">
        <v>61</v>
      </c>
      <c r="D47" s="46">
        <v>84161</v>
      </c>
      <c r="E47" s="46">
        <v>6672</v>
      </c>
      <c r="F47" s="46">
        <v>0</v>
      </c>
      <c r="G47" s="46">
        <v>0</v>
      </c>
      <c r="H47" s="46">
        <v>0</v>
      </c>
      <c r="I47" s="46">
        <v>141026</v>
      </c>
      <c r="J47" s="46">
        <v>0</v>
      </c>
      <c r="K47" s="46">
        <v>146</v>
      </c>
      <c r="L47" s="46">
        <v>0</v>
      </c>
      <c r="M47" s="46">
        <v>0</v>
      </c>
      <c r="N47" s="46">
        <f t="shared" si="11"/>
        <v>232005</v>
      </c>
      <c r="O47" s="47">
        <f t="shared" si="1"/>
        <v>43.349215246636774</v>
      </c>
      <c r="P47" s="9"/>
    </row>
    <row r="48" spans="1:16" ht="15.75">
      <c r="A48" s="29" t="s">
        <v>40</v>
      </c>
      <c r="B48" s="30"/>
      <c r="C48" s="31"/>
      <c r="D48" s="32">
        <f aca="true" t="shared" si="12" ref="D48:M48">SUM(D49:D49)</f>
        <v>808819</v>
      </c>
      <c r="E48" s="32">
        <f t="shared" si="12"/>
        <v>0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>SUM(D48:M48)</f>
        <v>808819</v>
      </c>
      <c r="O48" s="45">
        <f t="shared" si="1"/>
        <v>151.12462630792228</v>
      </c>
      <c r="P48" s="9"/>
    </row>
    <row r="49" spans="1:16" ht="15.75" thickBot="1">
      <c r="A49" s="12"/>
      <c r="B49" s="25">
        <v>381</v>
      </c>
      <c r="C49" s="20" t="s">
        <v>62</v>
      </c>
      <c r="D49" s="46">
        <v>808819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808819</v>
      </c>
      <c r="O49" s="47">
        <f t="shared" si="1"/>
        <v>151.12462630792228</v>
      </c>
      <c r="P49" s="9"/>
    </row>
    <row r="50" spans="1:119" ht="16.5" thickBot="1">
      <c r="A50" s="14" t="s">
        <v>50</v>
      </c>
      <c r="B50" s="23"/>
      <c r="C50" s="22"/>
      <c r="D50" s="15">
        <f aca="true" t="shared" si="13" ref="D50:M50">SUM(D5,D13,D18,D30,D37,D39,D48)</f>
        <v>4002179</v>
      </c>
      <c r="E50" s="15">
        <f t="shared" si="13"/>
        <v>538665</v>
      </c>
      <c r="F50" s="15">
        <f t="shared" si="13"/>
        <v>0</v>
      </c>
      <c r="G50" s="15">
        <f t="shared" si="13"/>
        <v>0</v>
      </c>
      <c r="H50" s="15">
        <f t="shared" si="13"/>
        <v>0</v>
      </c>
      <c r="I50" s="15">
        <f t="shared" si="13"/>
        <v>12061487</v>
      </c>
      <c r="J50" s="15">
        <f t="shared" si="13"/>
        <v>0</v>
      </c>
      <c r="K50" s="15">
        <f t="shared" si="13"/>
        <v>3049320</v>
      </c>
      <c r="L50" s="15">
        <f t="shared" si="13"/>
        <v>0</v>
      </c>
      <c r="M50" s="15">
        <f t="shared" si="13"/>
        <v>0</v>
      </c>
      <c r="N50" s="15">
        <f>SUM(D50:M50)</f>
        <v>19651651</v>
      </c>
      <c r="O50" s="38">
        <f t="shared" si="1"/>
        <v>3671.8331464872945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147</v>
      </c>
      <c r="M52" s="48"/>
      <c r="N52" s="48"/>
      <c r="O52" s="43">
        <v>5352</v>
      </c>
    </row>
    <row r="53" spans="1:15" ht="1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5" ht="15.75" customHeight="1" thickBot="1">
      <c r="A54" s="52" t="s">
        <v>80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65</v>
      </c>
      <c r="F4" s="34" t="s">
        <v>66</v>
      </c>
      <c r="G4" s="34" t="s">
        <v>67</v>
      </c>
      <c r="H4" s="34" t="s">
        <v>4</v>
      </c>
      <c r="I4" s="34" t="s">
        <v>5</v>
      </c>
      <c r="J4" s="35" t="s">
        <v>68</v>
      </c>
      <c r="K4" s="35" t="s">
        <v>6</v>
      </c>
      <c r="L4" s="35" t="s">
        <v>7</v>
      </c>
      <c r="M4" s="35" t="s">
        <v>8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2099554</v>
      </c>
      <c r="E5" s="27">
        <f t="shared" si="0"/>
        <v>431494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0">SUM(D5:M5)</f>
        <v>2531048</v>
      </c>
      <c r="O5" s="33">
        <f aca="true" t="shared" si="2" ref="O5:O46">(N5/O$48)</f>
        <v>458.5231884057971</v>
      </c>
      <c r="P5" s="6"/>
    </row>
    <row r="6" spans="1:16" ht="15">
      <c r="A6" s="12"/>
      <c r="B6" s="25">
        <v>311</v>
      </c>
      <c r="C6" s="20" t="s">
        <v>1</v>
      </c>
      <c r="D6" s="46">
        <v>597977</v>
      </c>
      <c r="E6" s="46">
        <v>198087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796064</v>
      </c>
      <c r="O6" s="47">
        <f t="shared" si="2"/>
        <v>144.21449275362318</v>
      </c>
      <c r="P6" s="9"/>
    </row>
    <row r="7" spans="1:16" ht="15">
      <c r="A7" s="12"/>
      <c r="B7" s="25">
        <v>312.41</v>
      </c>
      <c r="C7" s="20" t="s">
        <v>137</v>
      </c>
      <c r="D7" s="46">
        <v>0</v>
      </c>
      <c r="E7" s="46">
        <v>233407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233407</v>
      </c>
      <c r="O7" s="47">
        <f t="shared" si="2"/>
        <v>42.283876811594205</v>
      </c>
      <c r="P7" s="9"/>
    </row>
    <row r="8" spans="1:16" ht="15">
      <c r="A8" s="12"/>
      <c r="B8" s="25">
        <v>312.6</v>
      </c>
      <c r="C8" s="20" t="s">
        <v>84</v>
      </c>
      <c r="D8" s="46">
        <v>576207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576207</v>
      </c>
      <c r="O8" s="47">
        <f t="shared" si="2"/>
        <v>104.38532608695652</v>
      </c>
      <c r="P8" s="9"/>
    </row>
    <row r="9" spans="1:16" ht="15">
      <c r="A9" s="12"/>
      <c r="B9" s="25">
        <v>314.1</v>
      </c>
      <c r="C9" s="20" t="s">
        <v>10</v>
      </c>
      <c r="D9" s="46">
        <v>692946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692946</v>
      </c>
      <c r="O9" s="47">
        <f t="shared" si="2"/>
        <v>125.53369565217392</v>
      </c>
      <c r="P9" s="9"/>
    </row>
    <row r="10" spans="1:16" ht="15">
      <c r="A10" s="12"/>
      <c r="B10" s="25">
        <v>314.4</v>
      </c>
      <c r="C10" s="20" t="s">
        <v>12</v>
      </c>
      <c r="D10" s="46">
        <v>45715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45715</v>
      </c>
      <c r="O10" s="47">
        <f t="shared" si="2"/>
        <v>8.281702898550725</v>
      </c>
      <c r="P10" s="9"/>
    </row>
    <row r="11" spans="1:16" ht="15">
      <c r="A11" s="12"/>
      <c r="B11" s="25">
        <v>315</v>
      </c>
      <c r="C11" s="20" t="s">
        <v>99</v>
      </c>
      <c r="D11" s="46">
        <v>186709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186709</v>
      </c>
      <c r="O11" s="47">
        <f t="shared" si="2"/>
        <v>33.82409420289855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SUM(D13:D15)</f>
        <v>240143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240143</v>
      </c>
      <c r="O12" s="45">
        <f t="shared" si="2"/>
        <v>43.50416666666667</v>
      </c>
      <c r="P12" s="10"/>
    </row>
    <row r="13" spans="1:16" ht="15">
      <c r="A13" s="12"/>
      <c r="B13" s="25">
        <v>322</v>
      </c>
      <c r="C13" s="20" t="s">
        <v>127</v>
      </c>
      <c r="D13" s="46">
        <v>47534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47534</v>
      </c>
      <c r="O13" s="47">
        <f t="shared" si="2"/>
        <v>8.611231884057972</v>
      </c>
      <c r="P13" s="9"/>
    </row>
    <row r="14" spans="1:16" ht="15">
      <c r="A14" s="12"/>
      <c r="B14" s="25">
        <v>323.9</v>
      </c>
      <c r="C14" s="20" t="s">
        <v>138</v>
      </c>
      <c r="D14" s="46">
        <v>132137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132137</v>
      </c>
      <c r="O14" s="47">
        <f t="shared" si="2"/>
        <v>23.93786231884058</v>
      </c>
      <c r="P14" s="9"/>
    </row>
    <row r="15" spans="1:16" ht="15">
      <c r="A15" s="12"/>
      <c r="B15" s="25">
        <v>329</v>
      </c>
      <c r="C15" s="20" t="s">
        <v>23</v>
      </c>
      <c r="D15" s="46">
        <v>60472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60472</v>
      </c>
      <c r="O15" s="47">
        <f t="shared" si="2"/>
        <v>10.955072463768117</v>
      </c>
      <c r="P15" s="9"/>
    </row>
    <row r="16" spans="1:16" ht="15.75">
      <c r="A16" s="29" t="s">
        <v>24</v>
      </c>
      <c r="B16" s="30"/>
      <c r="C16" s="31"/>
      <c r="D16" s="32">
        <f aca="true" t="shared" si="4" ref="D16:M16">SUM(D17:D26)</f>
        <v>557888</v>
      </c>
      <c r="E16" s="32">
        <f t="shared" si="4"/>
        <v>92065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281241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931194</v>
      </c>
      <c r="O16" s="45">
        <f t="shared" si="2"/>
        <v>168.6945652173913</v>
      </c>
      <c r="P16" s="10"/>
    </row>
    <row r="17" spans="1:16" ht="15">
      <c r="A17" s="12"/>
      <c r="B17" s="25">
        <v>331.2</v>
      </c>
      <c r="C17" s="20" t="s">
        <v>75</v>
      </c>
      <c r="D17" s="46">
        <v>95636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95636</v>
      </c>
      <c r="O17" s="47">
        <f t="shared" si="2"/>
        <v>17.32536231884058</v>
      </c>
      <c r="P17" s="9"/>
    </row>
    <row r="18" spans="1:16" ht="15">
      <c r="A18" s="12"/>
      <c r="B18" s="25">
        <v>334.2</v>
      </c>
      <c r="C18" s="20" t="s">
        <v>25</v>
      </c>
      <c r="D18" s="46">
        <v>31508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31508</v>
      </c>
      <c r="O18" s="47">
        <f t="shared" si="2"/>
        <v>5.707971014492753</v>
      </c>
      <c r="P18" s="9"/>
    </row>
    <row r="19" spans="1:16" ht="15">
      <c r="A19" s="12"/>
      <c r="B19" s="25">
        <v>334.32</v>
      </c>
      <c r="C19" s="20" t="s">
        <v>143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13545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13545</v>
      </c>
      <c r="O19" s="47">
        <f t="shared" si="2"/>
        <v>2.453804347826087</v>
      </c>
      <c r="P19" s="9"/>
    </row>
    <row r="20" spans="1:16" ht="15">
      <c r="A20" s="12"/>
      <c r="B20" s="25">
        <v>334.35</v>
      </c>
      <c r="C20" s="20" t="s">
        <v>26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267696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267696</v>
      </c>
      <c r="O20" s="47">
        <f t="shared" si="2"/>
        <v>48.495652173913044</v>
      </c>
      <c r="P20" s="9"/>
    </row>
    <row r="21" spans="1:16" ht="15">
      <c r="A21" s="12"/>
      <c r="B21" s="25">
        <v>334.49</v>
      </c>
      <c r="C21" s="20" t="s">
        <v>102</v>
      </c>
      <c r="D21" s="46">
        <v>0</v>
      </c>
      <c r="E21" s="46">
        <v>35693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5" ref="N21:N26">SUM(D21:M21)</f>
        <v>35693</v>
      </c>
      <c r="O21" s="47">
        <f t="shared" si="2"/>
        <v>6.466123188405797</v>
      </c>
      <c r="P21" s="9"/>
    </row>
    <row r="22" spans="1:16" ht="15">
      <c r="A22" s="12"/>
      <c r="B22" s="25">
        <v>335.12</v>
      </c>
      <c r="C22" s="20" t="s">
        <v>103</v>
      </c>
      <c r="D22" s="46">
        <v>149479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149479</v>
      </c>
      <c r="O22" s="47">
        <f t="shared" si="2"/>
        <v>27.079528985507245</v>
      </c>
      <c r="P22" s="9"/>
    </row>
    <row r="23" spans="1:16" ht="15">
      <c r="A23" s="12"/>
      <c r="B23" s="25">
        <v>335.14</v>
      </c>
      <c r="C23" s="20" t="s">
        <v>104</v>
      </c>
      <c r="D23" s="46">
        <v>963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963</v>
      </c>
      <c r="O23" s="47">
        <f t="shared" si="2"/>
        <v>0.17445652173913043</v>
      </c>
      <c r="P23" s="9"/>
    </row>
    <row r="24" spans="1:16" ht="15">
      <c r="A24" s="12"/>
      <c r="B24" s="25">
        <v>335.15</v>
      </c>
      <c r="C24" s="20" t="s">
        <v>105</v>
      </c>
      <c r="D24" s="46">
        <v>2963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2963</v>
      </c>
      <c r="O24" s="47">
        <f t="shared" si="2"/>
        <v>0.5367753623188406</v>
      </c>
      <c r="P24" s="9"/>
    </row>
    <row r="25" spans="1:16" ht="15">
      <c r="A25" s="12"/>
      <c r="B25" s="25">
        <v>335.18</v>
      </c>
      <c r="C25" s="20" t="s">
        <v>106</v>
      </c>
      <c r="D25" s="46">
        <v>277339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277339</v>
      </c>
      <c r="O25" s="47">
        <f t="shared" si="2"/>
        <v>50.24257246376811</v>
      </c>
      <c r="P25" s="9"/>
    </row>
    <row r="26" spans="1:16" ht="15">
      <c r="A26" s="12"/>
      <c r="B26" s="25">
        <v>335.49</v>
      </c>
      <c r="C26" s="20" t="s">
        <v>32</v>
      </c>
      <c r="D26" s="46">
        <v>0</v>
      </c>
      <c r="E26" s="46">
        <v>56372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56372</v>
      </c>
      <c r="O26" s="47">
        <f t="shared" si="2"/>
        <v>10.21231884057971</v>
      </c>
      <c r="P26" s="9"/>
    </row>
    <row r="27" spans="1:16" ht="15.75">
      <c r="A27" s="29" t="s">
        <v>38</v>
      </c>
      <c r="B27" s="30"/>
      <c r="C27" s="31"/>
      <c r="D27" s="32">
        <f aca="true" t="shared" si="6" ref="D27:M27">SUM(D28:D33)</f>
        <v>63746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11318479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>SUM(D27:M27)</f>
        <v>11382225</v>
      </c>
      <c r="O27" s="45">
        <f t="shared" si="2"/>
        <v>2061.9972826086955</v>
      </c>
      <c r="P27" s="10"/>
    </row>
    <row r="28" spans="1:16" ht="15">
      <c r="A28" s="12"/>
      <c r="B28" s="25">
        <v>342.9</v>
      </c>
      <c r="C28" s="20" t="s">
        <v>139</v>
      </c>
      <c r="D28" s="46">
        <v>42762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7" ref="N28:N33">SUM(D28:M28)</f>
        <v>42762</v>
      </c>
      <c r="O28" s="47">
        <f t="shared" si="2"/>
        <v>7.746739130434783</v>
      </c>
      <c r="P28" s="9"/>
    </row>
    <row r="29" spans="1:16" ht="15">
      <c r="A29" s="12"/>
      <c r="B29" s="25">
        <v>343.1</v>
      </c>
      <c r="C29" s="20" t="s">
        <v>44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8470135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8470135</v>
      </c>
      <c r="O29" s="47">
        <f t="shared" si="2"/>
        <v>1534.4447463768115</v>
      </c>
      <c r="P29" s="9"/>
    </row>
    <row r="30" spans="1:16" ht="15">
      <c r="A30" s="12"/>
      <c r="B30" s="25">
        <v>343.2</v>
      </c>
      <c r="C30" s="20" t="s">
        <v>45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433432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433432</v>
      </c>
      <c r="O30" s="47">
        <f t="shared" si="2"/>
        <v>78.52028985507246</v>
      </c>
      <c r="P30" s="9"/>
    </row>
    <row r="31" spans="1:16" ht="15">
      <c r="A31" s="12"/>
      <c r="B31" s="25">
        <v>343.3</v>
      </c>
      <c r="C31" s="20" t="s">
        <v>46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857187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857187</v>
      </c>
      <c r="O31" s="47">
        <f t="shared" si="2"/>
        <v>155.2875</v>
      </c>
      <c r="P31" s="9"/>
    </row>
    <row r="32" spans="1:16" ht="15">
      <c r="A32" s="12"/>
      <c r="B32" s="25">
        <v>343.5</v>
      </c>
      <c r="C32" s="20" t="s">
        <v>48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1557725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1557725</v>
      </c>
      <c r="O32" s="47">
        <f t="shared" si="2"/>
        <v>282.1965579710145</v>
      </c>
      <c r="P32" s="9"/>
    </row>
    <row r="33" spans="1:16" ht="15">
      <c r="A33" s="12"/>
      <c r="B33" s="25">
        <v>349</v>
      </c>
      <c r="C33" s="20" t="s">
        <v>76</v>
      </c>
      <c r="D33" s="46">
        <v>20984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20984</v>
      </c>
      <c r="O33" s="47">
        <f t="shared" si="2"/>
        <v>3.801449275362319</v>
      </c>
      <c r="P33" s="9"/>
    </row>
    <row r="34" spans="1:16" ht="15.75">
      <c r="A34" s="29" t="s">
        <v>39</v>
      </c>
      <c r="B34" s="30"/>
      <c r="C34" s="31"/>
      <c r="D34" s="32">
        <f aca="true" t="shared" si="8" ref="D34:M34">SUM(D35:D35)</f>
        <v>27646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aca="true" t="shared" si="9" ref="N34:N46">SUM(D34:M34)</f>
        <v>27646</v>
      </c>
      <c r="O34" s="45">
        <f t="shared" si="2"/>
        <v>5.008333333333334</v>
      </c>
      <c r="P34" s="10"/>
    </row>
    <row r="35" spans="1:16" ht="15">
      <c r="A35" s="13"/>
      <c r="B35" s="39">
        <v>351.3</v>
      </c>
      <c r="C35" s="21" t="s">
        <v>140</v>
      </c>
      <c r="D35" s="46">
        <v>27646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27646</v>
      </c>
      <c r="O35" s="47">
        <f t="shared" si="2"/>
        <v>5.008333333333334</v>
      </c>
      <c r="P35" s="9"/>
    </row>
    <row r="36" spans="1:16" ht="15.75">
      <c r="A36" s="29" t="s">
        <v>2</v>
      </c>
      <c r="B36" s="30"/>
      <c r="C36" s="31"/>
      <c r="D36" s="32">
        <f aca="true" t="shared" si="10" ref="D36:M36">SUM(D37:D42)</f>
        <v>161478</v>
      </c>
      <c r="E36" s="32">
        <f t="shared" si="10"/>
        <v>2517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115547</v>
      </c>
      <c r="J36" s="32">
        <f t="shared" si="10"/>
        <v>0</v>
      </c>
      <c r="K36" s="32">
        <f t="shared" si="10"/>
        <v>2189194</v>
      </c>
      <c r="L36" s="32">
        <f t="shared" si="10"/>
        <v>0</v>
      </c>
      <c r="M36" s="32">
        <f t="shared" si="10"/>
        <v>0</v>
      </c>
      <c r="N36" s="32">
        <f t="shared" si="9"/>
        <v>2468736</v>
      </c>
      <c r="O36" s="45">
        <f t="shared" si="2"/>
        <v>447.23478260869564</v>
      </c>
      <c r="P36" s="10"/>
    </row>
    <row r="37" spans="1:16" ht="15">
      <c r="A37" s="12"/>
      <c r="B37" s="25">
        <v>361.1</v>
      </c>
      <c r="C37" s="20" t="s">
        <v>55</v>
      </c>
      <c r="D37" s="46">
        <v>488</v>
      </c>
      <c r="E37" s="46">
        <v>2465</v>
      </c>
      <c r="F37" s="46">
        <v>0</v>
      </c>
      <c r="G37" s="46">
        <v>0</v>
      </c>
      <c r="H37" s="46">
        <v>0</v>
      </c>
      <c r="I37" s="46">
        <v>6554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9507</v>
      </c>
      <c r="O37" s="47">
        <f t="shared" si="2"/>
        <v>1.7222826086956522</v>
      </c>
      <c r="P37" s="9"/>
    </row>
    <row r="38" spans="1:16" ht="15">
      <c r="A38" s="12"/>
      <c r="B38" s="25">
        <v>361.2</v>
      </c>
      <c r="C38" s="20" t="s">
        <v>133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310447</v>
      </c>
      <c r="L38" s="46">
        <v>0</v>
      </c>
      <c r="M38" s="46">
        <v>0</v>
      </c>
      <c r="N38" s="46">
        <f t="shared" si="9"/>
        <v>310447</v>
      </c>
      <c r="O38" s="47">
        <f t="shared" si="2"/>
        <v>56.240398550724635</v>
      </c>
      <c r="P38" s="9"/>
    </row>
    <row r="39" spans="1:16" ht="15">
      <c r="A39" s="12"/>
      <c r="B39" s="25">
        <v>361.3</v>
      </c>
      <c r="C39" s="20" t="s">
        <v>78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1699974</v>
      </c>
      <c r="L39" s="46">
        <v>0</v>
      </c>
      <c r="M39" s="46">
        <v>0</v>
      </c>
      <c r="N39" s="46">
        <f t="shared" si="9"/>
        <v>1699974</v>
      </c>
      <c r="O39" s="47">
        <f t="shared" si="2"/>
        <v>307.9663043478261</v>
      </c>
      <c r="P39" s="9"/>
    </row>
    <row r="40" spans="1:16" ht="15">
      <c r="A40" s="12"/>
      <c r="B40" s="25">
        <v>361.4</v>
      </c>
      <c r="C40" s="20" t="s">
        <v>109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178301</v>
      </c>
      <c r="L40" s="46">
        <v>0</v>
      </c>
      <c r="M40" s="46">
        <v>0</v>
      </c>
      <c r="N40" s="46">
        <f t="shared" si="9"/>
        <v>178301</v>
      </c>
      <c r="O40" s="47">
        <f t="shared" si="2"/>
        <v>32.30090579710145</v>
      </c>
      <c r="P40" s="9"/>
    </row>
    <row r="41" spans="1:16" ht="15">
      <c r="A41" s="12"/>
      <c r="B41" s="25">
        <v>362</v>
      </c>
      <c r="C41" s="20" t="s">
        <v>57</v>
      </c>
      <c r="D41" s="46">
        <v>36000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36000</v>
      </c>
      <c r="O41" s="47">
        <f t="shared" si="2"/>
        <v>6.521739130434782</v>
      </c>
      <c r="P41" s="9"/>
    </row>
    <row r="42" spans="1:16" ht="15">
      <c r="A42" s="12"/>
      <c r="B42" s="25">
        <v>369.9</v>
      </c>
      <c r="C42" s="20" t="s">
        <v>61</v>
      </c>
      <c r="D42" s="46">
        <v>124990</v>
      </c>
      <c r="E42" s="46">
        <v>52</v>
      </c>
      <c r="F42" s="46">
        <v>0</v>
      </c>
      <c r="G42" s="46">
        <v>0</v>
      </c>
      <c r="H42" s="46">
        <v>0</v>
      </c>
      <c r="I42" s="46">
        <v>108993</v>
      </c>
      <c r="J42" s="46">
        <v>0</v>
      </c>
      <c r="K42" s="46">
        <v>472</v>
      </c>
      <c r="L42" s="46">
        <v>0</v>
      </c>
      <c r="M42" s="46">
        <v>0</v>
      </c>
      <c r="N42" s="46">
        <f t="shared" si="9"/>
        <v>234507</v>
      </c>
      <c r="O42" s="47">
        <f t="shared" si="2"/>
        <v>42.48315217391304</v>
      </c>
      <c r="P42" s="9"/>
    </row>
    <row r="43" spans="1:16" ht="15.75">
      <c r="A43" s="29" t="s">
        <v>40</v>
      </c>
      <c r="B43" s="30"/>
      <c r="C43" s="31"/>
      <c r="D43" s="32">
        <f aca="true" t="shared" si="11" ref="D43:M43">SUM(D44:D45)</f>
        <v>937864</v>
      </c>
      <c r="E43" s="32">
        <f t="shared" si="11"/>
        <v>30000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967864</v>
      </c>
      <c r="O43" s="45">
        <f t="shared" si="2"/>
        <v>175.3376811594203</v>
      </c>
      <c r="P43" s="9"/>
    </row>
    <row r="44" spans="1:16" ht="15">
      <c r="A44" s="12"/>
      <c r="B44" s="25">
        <v>381</v>
      </c>
      <c r="C44" s="20" t="s">
        <v>62</v>
      </c>
      <c r="D44" s="46">
        <v>437864</v>
      </c>
      <c r="E44" s="46">
        <v>30000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467864</v>
      </c>
      <c r="O44" s="47">
        <f t="shared" si="2"/>
        <v>84.75797101449275</v>
      </c>
      <c r="P44" s="9"/>
    </row>
    <row r="45" spans="1:16" ht="15.75" thickBot="1">
      <c r="A45" s="12"/>
      <c r="B45" s="25">
        <v>384</v>
      </c>
      <c r="C45" s="20" t="s">
        <v>124</v>
      </c>
      <c r="D45" s="46">
        <v>500000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500000</v>
      </c>
      <c r="O45" s="47">
        <f t="shared" si="2"/>
        <v>90.57971014492753</v>
      </c>
      <c r="P45" s="9"/>
    </row>
    <row r="46" spans="1:119" ht="16.5" thickBot="1">
      <c r="A46" s="14" t="s">
        <v>50</v>
      </c>
      <c r="B46" s="23"/>
      <c r="C46" s="22"/>
      <c r="D46" s="15">
        <f aca="true" t="shared" si="12" ref="D46:M46">SUM(D5,D12,D16,D27,D34,D36,D43)</f>
        <v>4088319</v>
      </c>
      <c r="E46" s="15">
        <f t="shared" si="12"/>
        <v>556076</v>
      </c>
      <c r="F46" s="15">
        <f t="shared" si="12"/>
        <v>0</v>
      </c>
      <c r="G46" s="15">
        <f t="shared" si="12"/>
        <v>0</v>
      </c>
      <c r="H46" s="15">
        <f t="shared" si="12"/>
        <v>0</v>
      </c>
      <c r="I46" s="15">
        <f t="shared" si="12"/>
        <v>11715267</v>
      </c>
      <c r="J46" s="15">
        <f t="shared" si="12"/>
        <v>0</v>
      </c>
      <c r="K46" s="15">
        <f t="shared" si="12"/>
        <v>2189194</v>
      </c>
      <c r="L46" s="15">
        <f t="shared" si="12"/>
        <v>0</v>
      </c>
      <c r="M46" s="15">
        <f t="shared" si="12"/>
        <v>0</v>
      </c>
      <c r="N46" s="15">
        <f t="shared" si="9"/>
        <v>18548856</v>
      </c>
      <c r="O46" s="38">
        <f t="shared" si="2"/>
        <v>3360.3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144</v>
      </c>
      <c r="M48" s="48"/>
      <c r="N48" s="48"/>
      <c r="O48" s="43">
        <v>5520</v>
      </c>
    </row>
    <row r="49" spans="1:15" ht="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80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65</v>
      </c>
      <c r="F4" s="34" t="s">
        <v>66</v>
      </c>
      <c r="G4" s="34" t="s">
        <v>67</v>
      </c>
      <c r="H4" s="34" t="s">
        <v>4</v>
      </c>
      <c r="I4" s="34" t="s">
        <v>5</v>
      </c>
      <c r="J4" s="35" t="s">
        <v>68</v>
      </c>
      <c r="K4" s="35" t="s">
        <v>6</v>
      </c>
      <c r="L4" s="35" t="s">
        <v>7</v>
      </c>
      <c r="M4" s="35" t="s">
        <v>8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2113091</v>
      </c>
      <c r="E5" s="27">
        <f t="shared" si="0"/>
        <v>398177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2511268</v>
      </c>
      <c r="O5" s="33">
        <f aca="true" t="shared" si="1" ref="O5:O49">(N5/O$51)</f>
        <v>455.3523118766999</v>
      </c>
      <c r="P5" s="6"/>
    </row>
    <row r="6" spans="1:16" ht="15">
      <c r="A6" s="12"/>
      <c r="B6" s="25">
        <v>311</v>
      </c>
      <c r="C6" s="20" t="s">
        <v>1</v>
      </c>
      <c r="D6" s="46">
        <v>588924</v>
      </c>
      <c r="E6" s="46">
        <v>196291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785215</v>
      </c>
      <c r="O6" s="47">
        <f t="shared" si="1"/>
        <v>142.37805983680872</v>
      </c>
      <c r="P6" s="9"/>
    </row>
    <row r="7" spans="1:16" ht="15">
      <c r="A7" s="12"/>
      <c r="B7" s="25">
        <v>312.41</v>
      </c>
      <c r="C7" s="20" t="s">
        <v>137</v>
      </c>
      <c r="D7" s="46">
        <v>0</v>
      </c>
      <c r="E7" s="46">
        <v>201886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201886</v>
      </c>
      <c r="O7" s="47">
        <f t="shared" si="1"/>
        <v>36.60670897552131</v>
      </c>
      <c r="P7" s="9"/>
    </row>
    <row r="8" spans="1:16" ht="15">
      <c r="A8" s="12"/>
      <c r="B8" s="25">
        <v>312.6</v>
      </c>
      <c r="C8" s="20" t="s">
        <v>84</v>
      </c>
      <c r="D8" s="46">
        <v>571354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571354</v>
      </c>
      <c r="O8" s="47">
        <f t="shared" si="1"/>
        <v>103.6</v>
      </c>
      <c r="P8" s="9"/>
    </row>
    <row r="9" spans="1:16" ht="15">
      <c r="A9" s="12"/>
      <c r="B9" s="25">
        <v>314.1</v>
      </c>
      <c r="C9" s="20" t="s">
        <v>10</v>
      </c>
      <c r="D9" s="46">
        <v>709454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709454</v>
      </c>
      <c r="O9" s="47">
        <f t="shared" si="1"/>
        <v>128.64079782411605</v>
      </c>
      <c r="P9" s="9"/>
    </row>
    <row r="10" spans="1:16" ht="15">
      <c r="A10" s="12"/>
      <c r="B10" s="25">
        <v>314.4</v>
      </c>
      <c r="C10" s="20" t="s">
        <v>12</v>
      </c>
      <c r="D10" s="46">
        <v>57442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57442</v>
      </c>
      <c r="O10" s="47">
        <f t="shared" si="1"/>
        <v>10.415593834995468</v>
      </c>
      <c r="P10" s="9"/>
    </row>
    <row r="11" spans="1:16" ht="15">
      <c r="A11" s="12"/>
      <c r="B11" s="25">
        <v>315</v>
      </c>
      <c r="C11" s="20" t="s">
        <v>99</v>
      </c>
      <c r="D11" s="46">
        <v>178252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178252</v>
      </c>
      <c r="O11" s="47">
        <f t="shared" si="1"/>
        <v>32.32130553037172</v>
      </c>
      <c r="P11" s="9"/>
    </row>
    <row r="12" spans="1:16" ht="15">
      <c r="A12" s="12"/>
      <c r="B12" s="25">
        <v>319</v>
      </c>
      <c r="C12" s="20" t="s">
        <v>15</v>
      </c>
      <c r="D12" s="46">
        <v>7665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7665</v>
      </c>
      <c r="O12" s="47">
        <f t="shared" si="1"/>
        <v>1.3898458748866727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SUM(D14:D16)</f>
        <v>242652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0">SUM(D13:M13)</f>
        <v>242652</v>
      </c>
      <c r="O13" s="45">
        <f t="shared" si="1"/>
        <v>43.9985494106981</v>
      </c>
      <c r="P13" s="10"/>
    </row>
    <row r="14" spans="1:16" ht="15">
      <c r="A14" s="12"/>
      <c r="B14" s="25">
        <v>322</v>
      </c>
      <c r="C14" s="20" t="s">
        <v>127</v>
      </c>
      <c r="D14" s="46">
        <v>39256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39256</v>
      </c>
      <c r="O14" s="47">
        <f t="shared" si="1"/>
        <v>7.11804170444243</v>
      </c>
      <c r="P14" s="9"/>
    </row>
    <row r="15" spans="1:16" ht="15">
      <c r="A15" s="12"/>
      <c r="B15" s="25">
        <v>323.9</v>
      </c>
      <c r="C15" s="20" t="s">
        <v>138</v>
      </c>
      <c r="D15" s="46">
        <v>139566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139566</v>
      </c>
      <c r="O15" s="47">
        <f t="shared" si="1"/>
        <v>25.30661831368994</v>
      </c>
      <c r="P15" s="9"/>
    </row>
    <row r="16" spans="1:16" ht="15">
      <c r="A16" s="12"/>
      <c r="B16" s="25">
        <v>329</v>
      </c>
      <c r="C16" s="20" t="s">
        <v>23</v>
      </c>
      <c r="D16" s="46">
        <v>63830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63830</v>
      </c>
      <c r="O16" s="47">
        <f t="shared" si="1"/>
        <v>11.57388939256573</v>
      </c>
      <c r="P16" s="9"/>
    </row>
    <row r="17" spans="1:16" ht="15.75">
      <c r="A17" s="29" t="s">
        <v>24</v>
      </c>
      <c r="B17" s="30"/>
      <c r="C17" s="31"/>
      <c r="D17" s="32">
        <f aca="true" t="shared" si="5" ref="D17:M17">SUM(D18:D27)</f>
        <v>670422</v>
      </c>
      <c r="E17" s="32">
        <f t="shared" si="5"/>
        <v>90729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761151</v>
      </c>
      <c r="O17" s="45">
        <f t="shared" si="1"/>
        <v>138.01468721668178</v>
      </c>
      <c r="P17" s="10"/>
    </row>
    <row r="18" spans="1:16" ht="15">
      <c r="A18" s="12"/>
      <c r="B18" s="25">
        <v>331.2</v>
      </c>
      <c r="C18" s="20" t="s">
        <v>75</v>
      </c>
      <c r="D18" s="46">
        <v>75305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75305</v>
      </c>
      <c r="O18" s="47">
        <f t="shared" si="1"/>
        <v>13.654578422484134</v>
      </c>
      <c r="P18" s="9"/>
    </row>
    <row r="19" spans="1:16" ht="15">
      <c r="A19" s="12"/>
      <c r="B19" s="25">
        <v>331.9</v>
      </c>
      <c r="C19" s="20" t="s">
        <v>86</v>
      </c>
      <c r="D19" s="46">
        <v>112700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112700</v>
      </c>
      <c r="O19" s="47">
        <f t="shared" si="1"/>
        <v>20.43517679057117</v>
      </c>
      <c r="P19" s="9"/>
    </row>
    <row r="20" spans="1:16" ht="15">
      <c r="A20" s="12"/>
      <c r="B20" s="25">
        <v>334.2</v>
      </c>
      <c r="C20" s="20" t="s">
        <v>25</v>
      </c>
      <c r="D20" s="46">
        <v>39262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39262</v>
      </c>
      <c r="O20" s="47">
        <f t="shared" si="1"/>
        <v>7.119129646418858</v>
      </c>
      <c r="P20" s="9"/>
    </row>
    <row r="21" spans="1:16" ht="15">
      <c r="A21" s="12"/>
      <c r="B21" s="25">
        <v>334.49</v>
      </c>
      <c r="C21" s="20" t="s">
        <v>102</v>
      </c>
      <c r="D21" s="46">
        <v>0</v>
      </c>
      <c r="E21" s="46">
        <v>34656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7">SUM(D21:M21)</f>
        <v>34656</v>
      </c>
      <c r="O21" s="47">
        <f t="shared" si="1"/>
        <v>6.283952855847688</v>
      </c>
      <c r="P21" s="9"/>
    </row>
    <row r="22" spans="1:16" ht="15">
      <c r="A22" s="12"/>
      <c r="B22" s="25">
        <v>334.9</v>
      </c>
      <c r="C22" s="20" t="s">
        <v>130</v>
      </c>
      <c r="D22" s="46">
        <v>29600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29600</v>
      </c>
      <c r="O22" s="47">
        <f t="shared" si="1"/>
        <v>5.367180417044424</v>
      </c>
      <c r="P22" s="9"/>
    </row>
    <row r="23" spans="1:16" ht="15">
      <c r="A23" s="12"/>
      <c r="B23" s="25">
        <v>335.12</v>
      </c>
      <c r="C23" s="20" t="s">
        <v>103</v>
      </c>
      <c r="D23" s="46">
        <v>137333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137333</v>
      </c>
      <c r="O23" s="47">
        <f t="shared" si="1"/>
        <v>24.90172257479601</v>
      </c>
      <c r="P23" s="9"/>
    </row>
    <row r="24" spans="1:16" ht="15">
      <c r="A24" s="12"/>
      <c r="B24" s="25">
        <v>335.14</v>
      </c>
      <c r="C24" s="20" t="s">
        <v>104</v>
      </c>
      <c r="D24" s="46">
        <v>906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906</v>
      </c>
      <c r="O24" s="47">
        <f t="shared" si="1"/>
        <v>0.1642792384406165</v>
      </c>
      <c r="P24" s="9"/>
    </row>
    <row r="25" spans="1:16" ht="15">
      <c r="A25" s="12"/>
      <c r="B25" s="25">
        <v>335.15</v>
      </c>
      <c r="C25" s="20" t="s">
        <v>105</v>
      </c>
      <c r="D25" s="46">
        <v>3500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3500</v>
      </c>
      <c r="O25" s="47">
        <f t="shared" si="1"/>
        <v>0.6346328195829556</v>
      </c>
      <c r="P25" s="9"/>
    </row>
    <row r="26" spans="1:16" ht="15">
      <c r="A26" s="12"/>
      <c r="B26" s="25">
        <v>335.18</v>
      </c>
      <c r="C26" s="20" t="s">
        <v>106</v>
      </c>
      <c r="D26" s="46">
        <v>271816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271816</v>
      </c>
      <c r="O26" s="47">
        <f t="shared" si="1"/>
        <v>49.28667271078876</v>
      </c>
      <c r="P26" s="9"/>
    </row>
    <row r="27" spans="1:16" ht="15">
      <c r="A27" s="12"/>
      <c r="B27" s="25">
        <v>335.49</v>
      </c>
      <c r="C27" s="20" t="s">
        <v>32</v>
      </c>
      <c r="D27" s="46">
        <v>0</v>
      </c>
      <c r="E27" s="46">
        <v>56073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56073</v>
      </c>
      <c r="O27" s="47">
        <f t="shared" si="1"/>
        <v>10.167361740707163</v>
      </c>
      <c r="P27" s="9"/>
    </row>
    <row r="28" spans="1:16" ht="15.75">
      <c r="A28" s="29" t="s">
        <v>38</v>
      </c>
      <c r="B28" s="30"/>
      <c r="C28" s="31"/>
      <c r="D28" s="32">
        <f aca="true" t="shared" si="7" ref="D28:M28">SUM(D29:D34)</f>
        <v>70392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11384136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11454528</v>
      </c>
      <c r="O28" s="45">
        <f t="shared" si="1"/>
        <v>2076.9769718948323</v>
      </c>
      <c r="P28" s="10"/>
    </row>
    <row r="29" spans="1:16" ht="15">
      <c r="A29" s="12"/>
      <c r="B29" s="25">
        <v>342.9</v>
      </c>
      <c r="C29" s="20" t="s">
        <v>139</v>
      </c>
      <c r="D29" s="46">
        <v>11359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8" ref="N29:N34">SUM(D29:M29)</f>
        <v>11359</v>
      </c>
      <c r="O29" s="47">
        <f t="shared" si="1"/>
        <v>2.059655485040798</v>
      </c>
      <c r="P29" s="9"/>
    </row>
    <row r="30" spans="1:16" ht="15">
      <c r="A30" s="12"/>
      <c r="B30" s="25">
        <v>343.1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8697569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8697569</v>
      </c>
      <c r="O30" s="47">
        <f t="shared" si="1"/>
        <v>1577.0750679963735</v>
      </c>
      <c r="P30" s="9"/>
    </row>
    <row r="31" spans="1:16" ht="15">
      <c r="A31" s="12"/>
      <c r="B31" s="25">
        <v>343.2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396606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396606</v>
      </c>
      <c r="O31" s="47">
        <f t="shared" si="1"/>
        <v>71.9140525838622</v>
      </c>
      <c r="P31" s="9"/>
    </row>
    <row r="32" spans="1:16" ht="15">
      <c r="A32" s="12"/>
      <c r="B32" s="25">
        <v>343.3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821139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821139</v>
      </c>
      <c r="O32" s="47">
        <f t="shared" si="1"/>
        <v>148.89193109700815</v>
      </c>
      <c r="P32" s="9"/>
    </row>
    <row r="33" spans="1:16" ht="15">
      <c r="A33" s="12"/>
      <c r="B33" s="25">
        <v>343.5</v>
      </c>
      <c r="C33" s="20" t="s">
        <v>48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1468822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1468822</v>
      </c>
      <c r="O33" s="47">
        <f t="shared" si="1"/>
        <v>266.33218495013597</v>
      </c>
      <c r="P33" s="9"/>
    </row>
    <row r="34" spans="1:16" ht="15">
      <c r="A34" s="12"/>
      <c r="B34" s="25">
        <v>349</v>
      </c>
      <c r="C34" s="20" t="s">
        <v>76</v>
      </c>
      <c r="D34" s="46">
        <v>59033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59033</v>
      </c>
      <c r="O34" s="47">
        <f t="shared" si="1"/>
        <v>10.704079782411604</v>
      </c>
      <c r="P34" s="9"/>
    </row>
    <row r="35" spans="1:16" ht="15.75">
      <c r="A35" s="29" t="s">
        <v>39</v>
      </c>
      <c r="B35" s="30"/>
      <c r="C35" s="31"/>
      <c r="D35" s="32">
        <f aca="true" t="shared" si="9" ref="D35:M35">SUM(D36:D36)</f>
        <v>23264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>SUM(D35:M35)</f>
        <v>23264</v>
      </c>
      <c r="O35" s="45">
        <f t="shared" si="1"/>
        <v>4.2183136899365365</v>
      </c>
      <c r="P35" s="10"/>
    </row>
    <row r="36" spans="1:16" ht="15">
      <c r="A36" s="13"/>
      <c r="B36" s="39">
        <v>351.3</v>
      </c>
      <c r="C36" s="21" t="s">
        <v>140</v>
      </c>
      <c r="D36" s="46">
        <v>23264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23264</v>
      </c>
      <c r="O36" s="47">
        <f t="shared" si="1"/>
        <v>4.2183136899365365</v>
      </c>
      <c r="P36" s="9"/>
    </row>
    <row r="37" spans="1:16" ht="15.75">
      <c r="A37" s="29" t="s">
        <v>2</v>
      </c>
      <c r="B37" s="30"/>
      <c r="C37" s="31"/>
      <c r="D37" s="32">
        <f aca="true" t="shared" si="10" ref="D37:M37">SUM(D38:D45)</f>
        <v>125722</v>
      </c>
      <c r="E37" s="32">
        <f t="shared" si="10"/>
        <v>4570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190601</v>
      </c>
      <c r="J37" s="32">
        <f t="shared" si="10"/>
        <v>0</v>
      </c>
      <c r="K37" s="32">
        <f t="shared" si="10"/>
        <v>2724361</v>
      </c>
      <c r="L37" s="32">
        <f t="shared" si="10"/>
        <v>0</v>
      </c>
      <c r="M37" s="32">
        <f t="shared" si="10"/>
        <v>0</v>
      </c>
      <c r="N37" s="32">
        <f>SUM(D37:M37)</f>
        <v>3045254</v>
      </c>
      <c r="O37" s="45">
        <f t="shared" si="1"/>
        <v>552.1766092475068</v>
      </c>
      <c r="P37" s="10"/>
    </row>
    <row r="38" spans="1:16" ht="15">
      <c r="A38" s="12"/>
      <c r="B38" s="25">
        <v>361.1</v>
      </c>
      <c r="C38" s="20" t="s">
        <v>55</v>
      </c>
      <c r="D38" s="46">
        <v>2439</v>
      </c>
      <c r="E38" s="46">
        <v>1066</v>
      </c>
      <c r="F38" s="46">
        <v>0</v>
      </c>
      <c r="G38" s="46">
        <v>0</v>
      </c>
      <c r="H38" s="46">
        <v>0</v>
      </c>
      <c r="I38" s="46">
        <v>4183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7688</v>
      </c>
      <c r="O38" s="47">
        <f t="shared" si="1"/>
        <v>1.3940163191296464</v>
      </c>
      <c r="P38" s="9"/>
    </row>
    <row r="39" spans="1:16" ht="15">
      <c r="A39" s="12"/>
      <c r="B39" s="25">
        <v>361.2</v>
      </c>
      <c r="C39" s="20" t="s">
        <v>133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287135</v>
      </c>
      <c r="L39" s="46">
        <v>0</v>
      </c>
      <c r="M39" s="46">
        <v>0</v>
      </c>
      <c r="N39" s="46">
        <f aca="true" t="shared" si="11" ref="N39:N45">SUM(D39:M39)</f>
        <v>287135</v>
      </c>
      <c r="O39" s="47">
        <f t="shared" si="1"/>
        <v>52.064369900271984</v>
      </c>
      <c r="P39" s="9"/>
    </row>
    <row r="40" spans="1:16" ht="15">
      <c r="A40" s="12"/>
      <c r="B40" s="25">
        <v>361.3</v>
      </c>
      <c r="C40" s="20" t="s">
        <v>78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774149</v>
      </c>
      <c r="L40" s="46">
        <v>0</v>
      </c>
      <c r="M40" s="46">
        <v>0</v>
      </c>
      <c r="N40" s="46">
        <f t="shared" si="11"/>
        <v>774149</v>
      </c>
      <c r="O40" s="47">
        <f t="shared" si="1"/>
        <v>140.37153218495013</v>
      </c>
      <c r="P40" s="9"/>
    </row>
    <row r="41" spans="1:16" ht="15">
      <c r="A41" s="12"/>
      <c r="B41" s="25">
        <v>361.4</v>
      </c>
      <c r="C41" s="20" t="s">
        <v>109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762459</v>
      </c>
      <c r="L41" s="46">
        <v>0</v>
      </c>
      <c r="M41" s="46">
        <v>0</v>
      </c>
      <c r="N41" s="46">
        <f t="shared" si="11"/>
        <v>762459</v>
      </c>
      <c r="O41" s="47">
        <f t="shared" si="1"/>
        <v>138.25185856754305</v>
      </c>
      <c r="P41" s="9"/>
    </row>
    <row r="42" spans="1:16" ht="15">
      <c r="A42" s="12"/>
      <c r="B42" s="25">
        <v>362</v>
      </c>
      <c r="C42" s="20" t="s">
        <v>57</v>
      </c>
      <c r="D42" s="46">
        <v>36000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36000</v>
      </c>
      <c r="O42" s="47">
        <f t="shared" si="1"/>
        <v>6.527651858567543</v>
      </c>
      <c r="P42" s="9"/>
    </row>
    <row r="43" spans="1:16" ht="15">
      <c r="A43" s="12"/>
      <c r="B43" s="25">
        <v>366</v>
      </c>
      <c r="C43" s="20" t="s">
        <v>60</v>
      </c>
      <c r="D43" s="46">
        <v>38298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38298</v>
      </c>
      <c r="O43" s="47">
        <f t="shared" si="1"/>
        <v>6.944333635539438</v>
      </c>
      <c r="P43" s="9"/>
    </row>
    <row r="44" spans="1:16" ht="15">
      <c r="A44" s="12"/>
      <c r="B44" s="25">
        <v>368</v>
      </c>
      <c r="C44" s="20" t="s">
        <v>87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899199</v>
      </c>
      <c r="L44" s="46">
        <v>0</v>
      </c>
      <c r="M44" s="46">
        <v>0</v>
      </c>
      <c r="N44" s="46">
        <f t="shared" si="11"/>
        <v>899199</v>
      </c>
      <c r="O44" s="47">
        <f t="shared" si="1"/>
        <v>163.04605621033545</v>
      </c>
      <c r="P44" s="9"/>
    </row>
    <row r="45" spans="1:16" ht="15">
      <c r="A45" s="12"/>
      <c r="B45" s="25">
        <v>369.9</v>
      </c>
      <c r="C45" s="20" t="s">
        <v>61</v>
      </c>
      <c r="D45" s="46">
        <v>48985</v>
      </c>
      <c r="E45" s="46">
        <v>3504</v>
      </c>
      <c r="F45" s="46">
        <v>0</v>
      </c>
      <c r="G45" s="46">
        <v>0</v>
      </c>
      <c r="H45" s="46">
        <v>0</v>
      </c>
      <c r="I45" s="46">
        <v>186418</v>
      </c>
      <c r="J45" s="46">
        <v>0</v>
      </c>
      <c r="K45" s="46">
        <v>1419</v>
      </c>
      <c r="L45" s="46">
        <v>0</v>
      </c>
      <c r="M45" s="46">
        <v>0</v>
      </c>
      <c r="N45" s="46">
        <f t="shared" si="11"/>
        <v>240326</v>
      </c>
      <c r="O45" s="47">
        <f t="shared" si="1"/>
        <v>43.57679057116954</v>
      </c>
      <c r="P45" s="9"/>
    </row>
    <row r="46" spans="1:16" ht="15.75">
      <c r="A46" s="29" t="s">
        <v>40</v>
      </c>
      <c r="B46" s="30"/>
      <c r="C46" s="31"/>
      <c r="D46" s="32">
        <f aca="true" t="shared" si="12" ref="D46:M46">SUM(D47:D48)</f>
        <v>652220</v>
      </c>
      <c r="E46" s="32">
        <f t="shared" si="12"/>
        <v>29820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0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>SUM(D46:M46)</f>
        <v>682040</v>
      </c>
      <c r="O46" s="45">
        <f t="shared" si="1"/>
        <v>123.66999093381686</v>
      </c>
      <c r="P46" s="9"/>
    </row>
    <row r="47" spans="1:16" ht="15">
      <c r="A47" s="12"/>
      <c r="B47" s="25">
        <v>381</v>
      </c>
      <c r="C47" s="20" t="s">
        <v>62</v>
      </c>
      <c r="D47" s="46">
        <v>527220</v>
      </c>
      <c r="E47" s="46">
        <v>29820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557040</v>
      </c>
      <c r="O47" s="47">
        <f t="shared" si="1"/>
        <v>101.00453309156845</v>
      </c>
      <c r="P47" s="9"/>
    </row>
    <row r="48" spans="1:16" ht="15.75" thickBot="1">
      <c r="A48" s="12"/>
      <c r="B48" s="25">
        <v>384</v>
      </c>
      <c r="C48" s="20" t="s">
        <v>124</v>
      </c>
      <c r="D48" s="46">
        <v>125000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125000</v>
      </c>
      <c r="O48" s="47">
        <f t="shared" si="1"/>
        <v>22.665457842248415</v>
      </c>
      <c r="P48" s="9"/>
    </row>
    <row r="49" spans="1:119" ht="16.5" thickBot="1">
      <c r="A49" s="14" t="s">
        <v>50</v>
      </c>
      <c r="B49" s="23"/>
      <c r="C49" s="22"/>
      <c r="D49" s="15">
        <f aca="true" t="shared" si="13" ref="D49:M49">SUM(D5,D13,D17,D28,D35,D37,D46)</f>
        <v>3897763</v>
      </c>
      <c r="E49" s="15">
        <f t="shared" si="13"/>
        <v>523296</v>
      </c>
      <c r="F49" s="15">
        <f t="shared" si="13"/>
        <v>0</v>
      </c>
      <c r="G49" s="15">
        <f t="shared" si="13"/>
        <v>0</v>
      </c>
      <c r="H49" s="15">
        <f t="shared" si="13"/>
        <v>0</v>
      </c>
      <c r="I49" s="15">
        <f t="shared" si="13"/>
        <v>11574737</v>
      </c>
      <c r="J49" s="15">
        <f t="shared" si="13"/>
        <v>0</v>
      </c>
      <c r="K49" s="15">
        <f t="shared" si="13"/>
        <v>2724361</v>
      </c>
      <c r="L49" s="15">
        <f t="shared" si="13"/>
        <v>0</v>
      </c>
      <c r="M49" s="15">
        <f t="shared" si="13"/>
        <v>0</v>
      </c>
      <c r="N49" s="15">
        <f>SUM(D49:M49)</f>
        <v>18720157</v>
      </c>
      <c r="O49" s="38">
        <f t="shared" si="1"/>
        <v>3394.4074342701724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141</v>
      </c>
      <c r="M51" s="48"/>
      <c r="N51" s="48"/>
      <c r="O51" s="43">
        <v>5515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80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65</v>
      </c>
      <c r="F4" s="34" t="s">
        <v>66</v>
      </c>
      <c r="G4" s="34" t="s">
        <v>67</v>
      </c>
      <c r="H4" s="34" t="s">
        <v>4</v>
      </c>
      <c r="I4" s="34" t="s">
        <v>5</v>
      </c>
      <c r="J4" s="35" t="s">
        <v>68</v>
      </c>
      <c r="K4" s="35" t="s">
        <v>6</v>
      </c>
      <c r="L4" s="35" t="s">
        <v>7</v>
      </c>
      <c r="M4" s="35" t="s">
        <v>8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2025678</v>
      </c>
      <c r="E5" s="27">
        <f t="shared" si="0"/>
        <v>402996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100714</v>
      </c>
      <c r="L5" s="27">
        <f t="shared" si="0"/>
        <v>0</v>
      </c>
      <c r="M5" s="27">
        <f t="shared" si="0"/>
        <v>0</v>
      </c>
      <c r="N5" s="28">
        <f>SUM(D5:M5)</f>
        <v>2529388</v>
      </c>
      <c r="O5" s="33">
        <f aca="true" t="shared" si="1" ref="O5:O48">(N5/O$50)</f>
        <v>464.7901506798971</v>
      </c>
      <c r="P5" s="6"/>
    </row>
    <row r="6" spans="1:16" ht="15">
      <c r="A6" s="12"/>
      <c r="B6" s="25">
        <v>311</v>
      </c>
      <c r="C6" s="20" t="s">
        <v>1</v>
      </c>
      <c r="D6" s="46">
        <v>595111</v>
      </c>
      <c r="E6" s="46">
        <v>187367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782478</v>
      </c>
      <c r="O6" s="47">
        <f t="shared" si="1"/>
        <v>143.78500551267916</v>
      </c>
      <c r="P6" s="9"/>
    </row>
    <row r="7" spans="1:16" ht="15">
      <c r="A7" s="12"/>
      <c r="B7" s="25">
        <v>312.1</v>
      </c>
      <c r="C7" s="20" t="s">
        <v>9</v>
      </c>
      <c r="D7" s="46">
        <v>537386</v>
      </c>
      <c r="E7" s="46">
        <v>215629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753015</v>
      </c>
      <c r="O7" s="47">
        <f t="shared" si="1"/>
        <v>138.3710033076075</v>
      </c>
      <c r="P7" s="9"/>
    </row>
    <row r="8" spans="1:16" ht="15">
      <c r="A8" s="12"/>
      <c r="B8" s="25">
        <v>312.51</v>
      </c>
      <c r="C8" s="20" t="s">
        <v>97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44218</v>
      </c>
      <c r="L8" s="46">
        <v>0</v>
      </c>
      <c r="M8" s="46">
        <v>0</v>
      </c>
      <c r="N8" s="46">
        <f>SUM(D8:M8)</f>
        <v>44218</v>
      </c>
      <c r="O8" s="47">
        <f t="shared" si="1"/>
        <v>8.12532157295112</v>
      </c>
      <c r="P8" s="9"/>
    </row>
    <row r="9" spans="1:16" ht="15">
      <c r="A9" s="12"/>
      <c r="B9" s="25">
        <v>312.52</v>
      </c>
      <c r="C9" s="20" t="s">
        <v>98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56496</v>
      </c>
      <c r="L9" s="46">
        <v>0</v>
      </c>
      <c r="M9" s="46">
        <v>0</v>
      </c>
      <c r="N9" s="46">
        <f>SUM(D9:M9)</f>
        <v>56496</v>
      </c>
      <c r="O9" s="47">
        <f t="shared" si="1"/>
        <v>10.381477398015436</v>
      </c>
      <c r="P9" s="9"/>
    </row>
    <row r="10" spans="1:16" ht="15">
      <c r="A10" s="12"/>
      <c r="B10" s="25">
        <v>314.1</v>
      </c>
      <c r="C10" s="20" t="s">
        <v>10</v>
      </c>
      <c r="D10" s="46">
        <v>657942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657942</v>
      </c>
      <c r="O10" s="47">
        <f t="shared" si="1"/>
        <v>120.90077177508269</v>
      </c>
      <c r="P10" s="9"/>
    </row>
    <row r="11" spans="1:16" ht="15">
      <c r="A11" s="12"/>
      <c r="B11" s="25">
        <v>314.4</v>
      </c>
      <c r="C11" s="20" t="s">
        <v>12</v>
      </c>
      <c r="D11" s="46">
        <v>41805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41805</v>
      </c>
      <c r="O11" s="47">
        <f t="shared" si="1"/>
        <v>7.681918412348401</v>
      </c>
      <c r="P11" s="9"/>
    </row>
    <row r="12" spans="1:16" ht="15">
      <c r="A12" s="12"/>
      <c r="B12" s="25">
        <v>315</v>
      </c>
      <c r="C12" s="20" t="s">
        <v>99</v>
      </c>
      <c r="D12" s="46">
        <v>193434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193434</v>
      </c>
      <c r="O12" s="47">
        <f t="shared" si="1"/>
        <v>35.54465270121279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SUM(D14:D18)</f>
        <v>263107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6">SUM(D13:M13)</f>
        <v>263107</v>
      </c>
      <c r="O13" s="45">
        <f t="shared" si="1"/>
        <v>48.34748254318265</v>
      </c>
      <c r="P13" s="10"/>
    </row>
    <row r="14" spans="1:16" ht="15">
      <c r="A14" s="12"/>
      <c r="B14" s="25">
        <v>322</v>
      </c>
      <c r="C14" s="20" t="s">
        <v>127</v>
      </c>
      <c r="D14" s="46">
        <v>28022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28022</v>
      </c>
      <c r="O14" s="47">
        <f t="shared" si="1"/>
        <v>5.149209849320103</v>
      </c>
      <c r="P14" s="9"/>
    </row>
    <row r="15" spans="1:16" ht="15">
      <c r="A15" s="12"/>
      <c r="B15" s="25">
        <v>323.2</v>
      </c>
      <c r="C15" s="20" t="s">
        <v>73</v>
      </c>
      <c r="D15" s="46">
        <v>73608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73608</v>
      </c>
      <c r="O15" s="47">
        <f t="shared" si="1"/>
        <v>13.525909592061742</v>
      </c>
      <c r="P15" s="9"/>
    </row>
    <row r="16" spans="1:16" ht="15">
      <c r="A16" s="12"/>
      <c r="B16" s="25">
        <v>323.6</v>
      </c>
      <c r="C16" s="20" t="s">
        <v>128</v>
      </c>
      <c r="D16" s="46">
        <v>82817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82817</v>
      </c>
      <c r="O16" s="47">
        <f t="shared" si="1"/>
        <v>15.218118338846013</v>
      </c>
      <c r="P16" s="9"/>
    </row>
    <row r="17" spans="1:16" ht="15">
      <c r="A17" s="12"/>
      <c r="B17" s="25">
        <v>329</v>
      </c>
      <c r="C17" s="20" t="s">
        <v>23</v>
      </c>
      <c r="D17" s="46">
        <v>13347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13347</v>
      </c>
      <c r="O17" s="47">
        <f t="shared" si="1"/>
        <v>2.4525909592061743</v>
      </c>
      <c r="P17" s="9"/>
    </row>
    <row r="18" spans="1:16" ht="15">
      <c r="A18" s="12"/>
      <c r="B18" s="25">
        <v>367</v>
      </c>
      <c r="C18" s="20" t="s">
        <v>129</v>
      </c>
      <c r="D18" s="46">
        <v>65313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65313</v>
      </c>
      <c r="O18" s="47">
        <f t="shared" si="1"/>
        <v>12.001653803748622</v>
      </c>
      <c r="P18" s="9"/>
    </row>
    <row r="19" spans="1:16" ht="15.75">
      <c r="A19" s="29" t="s">
        <v>24</v>
      </c>
      <c r="B19" s="30"/>
      <c r="C19" s="31"/>
      <c r="D19" s="32">
        <f aca="true" t="shared" si="5" ref="D19:M19">SUM(D20:D25)</f>
        <v>508805</v>
      </c>
      <c r="E19" s="32">
        <f t="shared" si="5"/>
        <v>73958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582763</v>
      </c>
      <c r="O19" s="45">
        <f t="shared" si="1"/>
        <v>107.0861815509004</v>
      </c>
      <c r="P19" s="10"/>
    </row>
    <row r="20" spans="1:16" ht="15">
      <c r="A20" s="12"/>
      <c r="B20" s="25">
        <v>334.2</v>
      </c>
      <c r="C20" s="20" t="s">
        <v>25</v>
      </c>
      <c r="D20" s="46">
        <v>102362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102362</v>
      </c>
      <c r="O20" s="47">
        <f t="shared" si="1"/>
        <v>18.80962881293642</v>
      </c>
      <c r="P20" s="9"/>
    </row>
    <row r="21" spans="1:16" ht="15">
      <c r="A21" s="12"/>
      <c r="B21" s="25">
        <v>334.49</v>
      </c>
      <c r="C21" s="20" t="s">
        <v>102</v>
      </c>
      <c r="D21" s="46">
        <v>0</v>
      </c>
      <c r="E21" s="46">
        <v>19772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19772</v>
      </c>
      <c r="O21" s="47">
        <f t="shared" si="1"/>
        <v>3.633223079750092</v>
      </c>
      <c r="P21" s="9"/>
    </row>
    <row r="22" spans="1:16" ht="15">
      <c r="A22" s="12"/>
      <c r="B22" s="25">
        <v>334.9</v>
      </c>
      <c r="C22" s="20" t="s">
        <v>130</v>
      </c>
      <c r="D22" s="46">
        <v>11587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11587</v>
      </c>
      <c r="O22" s="47">
        <f t="shared" si="1"/>
        <v>2.129180448364572</v>
      </c>
      <c r="P22" s="9"/>
    </row>
    <row r="23" spans="1:16" ht="15">
      <c r="A23" s="12"/>
      <c r="B23" s="25">
        <v>335.12</v>
      </c>
      <c r="C23" s="20" t="s">
        <v>103</v>
      </c>
      <c r="D23" s="46">
        <v>132720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132720</v>
      </c>
      <c r="O23" s="47">
        <f t="shared" si="1"/>
        <v>24.388092613009924</v>
      </c>
      <c r="P23" s="9"/>
    </row>
    <row r="24" spans="1:16" ht="15">
      <c r="A24" s="12"/>
      <c r="B24" s="25">
        <v>335.18</v>
      </c>
      <c r="C24" s="20" t="s">
        <v>106</v>
      </c>
      <c r="D24" s="46">
        <v>262136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262136</v>
      </c>
      <c r="O24" s="47">
        <f t="shared" si="1"/>
        <v>48.169055494303564</v>
      </c>
      <c r="P24" s="9"/>
    </row>
    <row r="25" spans="1:16" ht="15">
      <c r="A25" s="12"/>
      <c r="B25" s="25">
        <v>335.49</v>
      </c>
      <c r="C25" s="20" t="s">
        <v>32</v>
      </c>
      <c r="D25" s="46">
        <v>0</v>
      </c>
      <c r="E25" s="46">
        <v>54186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54186</v>
      </c>
      <c r="O25" s="47">
        <f t="shared" si="1"/>
        <v>9.957001102535832</v>
      </c>
      <c r="P25" s="9"/>
    </row>
    <row r="26" spans="1:16" ht="15.75">
      <c r="A26" s="29" t="s">
        <v>38</v>
      </c>
      <c r="B26" s="30"/>
      <c r="C26" s="31"/>
      <c r="D26" s="32">
        <f aca="true" t="shared" si="6" ref="D26:M26">SUM(D27:D33)</f>
        <v>103440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11175999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11279439</v>
      </c>
      <c r="O26" s="45">
        <f t="shared" si="1"/>
        <v>2072.6642778390296</v>
      </c>
      <c r="P26" s="10"/>
    </row>
    <row r="27" spans="1:16" ht="15">
      <c r="A27" s="12"/>
      <c r="B27" s="25">
        <v>341.9</v>
      </c>
      <c r="C27" s="20" t="s">
        <v>131</v>
      </c>
      <c r="D27" s="46">
        <v>101500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33">SUM(D27:M27)</f>
        <v>101500</v>
      </c>
      <c r="O27" s="47">
        <f t="shared" si="1"/>
        <v>18.651231165012863</v>
      </c>
      <c r="P27" s="9"/>
    </row>
    <row r="28" spans="1:16" ht="15">
      <c r="A28" s="12"/>
      <c r="B28" s="25">
        <v>342.2</v>
      </c>
      <c r="C28" s="20" t="s">
        <v>43</v>
      </c>
      <c r="D28" s="46">
        <v>691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691</v>
      </c>
      <c r="O28" s="47">
        <f t="shared" si="1"/>
        <v>0.12697537669974274</v>
      </c>
      <c r="P28" s="9"/>
    </row>
    <row r="29" spans="1:16" ht="15">
      <c r="A29" s="12"/>
      <c r="B29" s="25">
        <v>342.5</v>
      </c>
      <c r="C29" s="20" t="s">
        <v>132</v>
      </c>
      <c r="D29" s="46">
        <v>1249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1249</v>
      </c>
      <c r="O29" s="47">
        <f t="shared" si="1"/>
        <v>0.2295112091142962</v>
      </c>
      <c r="P29" s="9"/>
    </row>
    <row r="30" spans="1:16" ht="15">
      <c r="A30" s="12"/>
      <c r="B30" s="25">
        <v>343.1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8613380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8613380</v>
      </c>
      <c r="O30" s="47">
        <f t="shared" si="1"/>
        <v>1582.7600147004778</v>
      </c>
      <c r="P30" s="9"/>
    </row>
    <row r="31" spans="1:16" ht="15">
      <c r="A31" s="12"/>
      <c r="B31" s="25">
        <v>343.2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508453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508453</v>
      </c>
      <c r="O31" s="47">
        <f t="shared" si="1"/>
        <v>93.43127526644616</v>
      </c>
      <c r="P31" s="9"/>
    </row>
    <row r="32" spans="1:16" ht="15">
      <c r="A32" s="12"/>
      <c r="B32" s="25">
        <v>343.3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736454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736454</v>
      </c>
      <c r="O32" s="47">
        <f t="shared" si="1"/>
        <v>135.32782065417126</v>
      </c>
      <c r="P32" s="9"/>
    </row>
    <row r="33" spans="1:16" ht="15">
      <c r="A33" s="12"/>
      <c r="B33" s="25">
        <v>343.5</v>
      </c>
      <c r="C33" s="20" t="s">
        <v>48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1317712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1317712</v>
      </c>
      <c r="O33" s="47">
        <f t="shared" si="1"/>
        <v>242.13744946710767</v>
      </c>
      <c r="P33" s="9"/>
    </row>
    <row r="34" spans="1:16" ht="15.75">
      <c r="A34" s="29" t="s">
        <v>39</v>
      </c>
      <c r="B34" s="30"/>
      <c r="C34" s="31"/>
      <c r="D34" s="32">
        <f aca="true" t="shared" si="8" ref="D34:M34">SUM(D35:D35)</f>
        <v>29430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>SUM(D34:M34)</f>
        <v>29430</v>
      </c>
      <c r="O34" s="45">
        <f t="shared" si="1"/>
        <v>5.407938257993385</v>
      </c>
      <c r="P34" s="10"/>
    </row>
    <row r="35" spans="1:16" ht="15">
      <c r="A35" s="13"/>
      <c r="B35" s="39">
        <v>351.5</v>
      </c>
      <c r="C35" s="21" t="s">
        <v>108</v>
      </c>
      <c r="D35" s="46">
        <v>29430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29430</v>
      </c>
      <c r="O35" s="47">
        <f t="shared" si="1"/>
        <v>5.407938257993385</v>
      </c>
      <c r="P35" s="9"/>
    </row>
    <row r="36" spans="1:16" ht="15.75">
      <c r="A36" s="29" t="s">
        <v>2</v>
      </c>
      <c r="B36" s="30"/>
      <c r="C36" s="31"/>
      <c r="D36" s="32">
        <f aca="true" t="shared" si="9" ref="D36:M36">SUM(D37:D45)</f>
        <v>172104</v>
      </c>
      <c r="E36" s="32">
        <f t="shared" si="9"/>
        <v>1296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2837475</v>
      </c>
      <c r="J36" s="32">
        <f t="shared" si="9"/>
        <v>0</v>
      </c>
      <c r="K36" s="32">
        <f t="shared" si="9"/>
        <v>222327</v>
      </c>
      <c r="L36" s="32">
        <f t="shared" si="9"/>
        <v>0</v>
      </c>
      <c r="M36" s="32">
        <f t="shared" si="9"/>
        <v>1</v>
      </c>
      <c r="N36" s="32">
        <f>SUM(D36:M36)</f>
        <v>3233203</v>
      </c>
      <c r="O36" s="45">
        <f t="shared" si="1"/>
        <v>594.1203601617052</v>
      </c>
      <c r="P36" s="10"/>
    </row>
    <row r="37" spans="1:16" ht="15">
      <c r="A37" s="12"/>
      <c r="B37" s="25">
        <v>361.1</v>
      </c>
      <c r="C37" s="20" t="s">
        <v>55</v>
      </c>
      <c r="D37" s="46">
        <v>1193</v>
      </c>
      <c r="E37" s="46">
        <v>774</v>
      </c>
      <c r="F37" s="46">
        <v>0</v>
      </c>
      <c r="G37" s="46">
        <v>0</v>
      </c>
      <c r="H37" s="46">
        <v>0</v>
      </c>
      <c r="I37" s="46">
        <v>2987</v>
      </c>
      <c r="J37" s="46">
        <v>0</v>
      </c>
      <c r="K37" s="46">
        <v>0</v>
      </c>
      <c r="L37" s="46">
        <v>0</v>
      </c>
      <c r="M37" s="46">
        <v>1</v>
      </c>
      <c r="N37" s="46">
        <f>SUM(D37:M37)</f>
        <v>4955</v>
      </c>
      <c r="O37" s="47">
        <f t="shared" si="1"/>
        <v>0.9105108416023521</v>
      </c>
      <c r="P37" s="9"/>
    </row>
    <row r="38" spans="1:16" ht="15">
      <c r="A38" s="12"/>
      <c r="B38" s="25">
        <v>361.2</v>
      </c>
      <c r="C38" s="20" t="s">
        <v>133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304867</v>
      </c>
      <c r="L38" s="46">
        <v>0</v>
      </c>
      <c r="M38" s="46">
        <v>0</v>
      </c>
      <c r="N38" s="46">
        <f aca="true" t="shared" si="10" ref="N38:N45">SUM(D38:M38)</f>
        <v>304867</v>
      </c>
      <c r="O38" s="47">
        <f t="shared" si="1"/>
        <v>56.021131936787945</v>
      </c>
      <c r="P38" s="9"/>
    </row>
    <row r="39" spans="1:16" ht="15">
      <c r="A39" s="12"/>
      <c r="B39" s="25">
        <v>361.3</v>
      </c>
      <c r="C39" s="20" t="s">
        <v>78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-563949</v>
      </c>
      <c r="L39" s="46">
        <v>0</v>
      </c>
      <c r="M39" s="46">
        <v>0</v>
      </c>
      <c r="N39" s="46">
        <f t="shared" si="10"/>
        <v>-563949</v>
      </c>
      <c r="O39" s="47">
        <f t="shared" si="1"/>
        <v>-103.6289966923925</v>
      </c>
      <c r="P39" s="9"/>
    </row>
    <row r="40" spans="1:16" ht="15">
      <c r="A40" s="12"/>
      <c r="B40" s="25">
        <v>361.4</v>
      </c>
      <c r="C40" s="20" t="s">
        <v>109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-395875</v>
      </c>
      <c r="L40" s="46">
        <v>0</v>
      </c>
      <c r="M40" s="46">
        <v>0</v>
      </c>
      <c r="N40" s="46">
        <f t="shared" si="10"/>
        <v>-395875</v>
      </c>
      <c r="O40" s="47">
        <f t="shared" si="1"/>
        <v>-72.7443954428519</v>
      </c>
      <c r="P40" s="9"/>
    </row>
    <row r="41" spans="1:16" ht="15">
      <c r="A41" s="12"/>
      <c r="B41" s="25">
        <v>362</v>
      </c>
      <c r="C41" s="20" t="s">
        <v>57</v>
      </c>
      <c r="D41" s="46">
        <v>46950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46950</v>
      </c>
      <c r="O41" s="47">
        <f t="shared" si="1"/>
        <v>8.62734288864388</v>
      </c>
      <c r="P41" s="9"/>
    </row>
    <row r="42" spans="1:16" ht="15">
      <c r="A42" s="12"/>
      <c r="B42" s="25">
        <v>364</v>
      </c>
      <c r="C42" s="20" t="s">
        <v>134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1929635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1929635</v>
      </c>
      <c r="O42" s="47">
        <f t="shared" si="1"/>
        <v>354.58195516354283</v>
      </c>
      <c r="P42" s="9"/>
    </row>
    <row r="43" spans="1:16" ht="15">
      <c r="A43" s="12"/>
      <c r="B43" s="25">
        <v>366</v>
      </c>
      <c r="C43" s="20" t="s">
        <v>60</v>
      </c>
      <c r="D43" s="46">
        <v>42516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42516</v>
      </c>
      <c r="O43" s="47">
        <f t="shared" si="1"/>
        <v>7.812568908489526</v>
      </c>
      <c r="P43" s="9"/>
    </row>
    <row r="44" spans="1:16" ht="15">
      <c r="A44" s="12"/>
      <c r="B44" s="25">
        <v>368</v>
      </c>
      <c r="C44" s="20" t="s">
        <v>87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877284</v>
      </c>
      <c r="L44" s="46">
        <v>0</v>
      </c>
      <c r="M44" s="46">
        <v>0</v>
      </c>
      <c r="N44" s="46">
        <f t="shared" si="10"/>
        <v>877284</v>
      </c>
      <c r="O44" s="47">
        <f t="shared" si="1"/>
        <v>161.2061742006615</v>
      </c>
      <c r="P44" s="9"/>
    </row>
    <row r="45" spans="1:16" ht="15">
      <c r="A45" s="12"/>
      <c r="B45" s="25">
        <v>369.9</v>
      </c>
      <c r="C45" s="20" t="s">
        <v>61</v>
      </c>
      <c r="D45" s="46">
        <v>81445</v>
      </c>
      <c r="E45" s="46">
        <v>522</v>
      </c>
      <c r="F45" s="46">
        <v>0</v>
      </c>
      <c r="G45" s="46">
        <v>0</v>
      </c>
      <c r="H45" s="46">
        <v>0</v>
      </c>
      <c r="I45" s="46">
        <v>904853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986820</v>
      </c>
      <c r="O45" s="47">
        <f t="shared" si="1"/>
        <v>181.3340683572216</v>
      </c>
      <c r="P45" s="9"/>
    </row>
    <row r="46" spans="1:16" ht="15.75">
      <c r="A46" s="29" t="s">
        <v>40</v>
      </c>
      <c r="B46" s="30"/>
      <c r="C46" s="31"/>
      <c r="D46" s="32">
        <f aca="true" t="shared" si="11" ref="D46:M46">SUM(D47:D47)</f>
        <v>234636</v>
      </c>
      <c r="E46" s="32">
        <f t="shared" si="11"/>
        <v>38700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>SUM(D46:M46)</f>
        <v>273336</v>
      </c>
      <c r="O46" s="45">
        <f t="shared" si="1"/>
        <v>50.2271223814774</v>
      </c>
      <c r="P46" s="9"/>
    </row>
    <row r="47" spans="1:16" ht="15.75" thickBot="1">
      <c r="A47" s="12"/>
      <c r="B47" s="25">
        <v>381</v>
      </c>
      <c r="C47" s="20" t="s">
        <v>62</v>
      </c>
      <c r="D47" s="46">
        <v>234636</v>
      </c>
      <c r="E47" s="46">
        <v>38700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273336</v>
      </c>
      <c r="O47" s="47">
        <f t="shared" si="1"/>
        <v>50.2271223814774</v>
      </c>
      <c r="P47" s="9"/>
    </row>
    <row r="48" spans="1:119" ht="16.5" thickBot="1">
      <c r="A48" s="14" t="s">
        <v>50</v>
      </c>
      <c r="B48" s="23"/>
      <c r="C48" s="22"/>
      <c r="D48" s="15">
        <f aca="true" t="shared" si="12" ref="D48:M48">SUM(D5,D13,D19,D26,D34,D36,D46)</f>
        <v>3337200</v>
      </c>
      <c r="E48" s="15">
        <f t="shared" si="12"/>
        <v>516950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14013474</v>
      </c>
      <c r="J48" s="15">
        <f t="shared" si="12"/>
        <v>0</v>
      </c>
      <c r="K48" s="15">
        <f t="shared" si="12"/>
        <v>323041</v>
      </c>
      <c r="L48" s="15">
        <f t="shared" si="12"/>
        <v>0</v>
      </c>
      <c r="M48" s="15">
        <f t="shared" si="12"/>
        <v>1</v>
      </c>
      <c r="N48" s="15">
        <f>SUM(D48:M48)</f>
        <v>18190666</v>
      </c>
      <c r="O48" s="38">
        <f t="shared" si="1"/>
        <v>3342.643513414186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135</v>
      </c>
      <c r="M50" s="48"/>
      <c r="N50" s="48"/>
      <c r="O50" s="43">
        <v>5442</v>
      </c>
    </row>
    <row r="51" spans="1:15" ht="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80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65</v>
      </c>
      <c r="F4" s="34" t="s">
        <v>66</v>
      </c>
      <c r="G4" s="34" t="s">
        <v>67</v>
      </c>
      <c r="H4" s="34" t="s">
        <v>4</v>
      </c>
      <c r="I4" s="34" t="s">
        <v>5</v>
      </c>
      <c r="J4" s="35" t="s">
        <v>68</v>
      </c>
      <c r="K4" s="35" t="s">
        <v>6</v>
      </c>
      <c r="L4" s="35" t="s">
        <v>7</v>
      </c>
      <c r="M4" s="35" t="s">
        <v>8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2080919</v>
      </c>
      <c r="E5" s="27">
        <f t="shared" si="0"/>
        <v>398153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99453</v>
      </c>
      <c r="L5" s="27">
        <f t="shared" si="0"/>
        <v>0</v>
      </c>
      <c r="M5" s="27">
        <f t="shared" si="0"/>
        <v>0</v>
      </c>
      <c r="N5" s="28">
        <f>SUM(D5:M5)</f>
        <v>2578525</v>
      </c>
      <c r="O5" s="33">
        <f aca="true" t="shared" si="1" ref="O5:O36">(N5/O$55)</f>
        <v>465.774024566474</v>
      </c>
      <c r="P5" s="6"/>
    </row>
    <row r="6" spans="1:16" ht="15">
      <c r="A6" s="12"/>
      <c r="B6" s="25">
        <v>311</v>
      </c>
      <c r="C6" s="20" t="s">
        <v>1</v>
      </c>
      <c r="D6" s="46">
        <v>600984</v>
      </c>
      <c r="E6" s="46">
        <v>188993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789977</v>
      </c>
      <c r="O6" s="47">
        <f t="shared" si="1"/>
        <v>142.69815751445086</v>
      </c>
      <c r="P6" s="9"/>
    </row>
    <row r="7" spans="1:16" ht="15">
      <c r="A7" s="12"/>
      <c r="B7" s="25">
        <v>312.1</v>
      </c>
      <c r="C7" s="20" t="s">
        <v>9</v>
      </c>
      <c r="D7" s="46">
        <v>0</v>
      </c>
      <c r="E7" s="46">
        <v>209160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209160</v>
      </c>
      <c r="O7" s="47">
        <f t="shared" si="1"/>
        <v>37.78179190751445</v>
      </c>
      <c r="P7" s="9"/>
    </row>
    <row r="8" spans="1:16" ht="15">
      <c r="A8" s="12"/>
      <c r="B8" s="25">
        <v>312.51</v>
      </c>
      <c r="C8" s="20" t="s">
        <v>97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41482</v>
      </c>
      <c r="L8" s="46">
        <v>0</v>
      </c>
      <c r="M8" s="46">
        <v>0</v>
      </c>
      <c r="N8" s="46">
        <f>SUM(D8:M8)</f>
        <v>41482</v>
      </c>
      <c r="O8" s="47">
        <f t="shared" si="1"/>
        <v>7.493135838150289</v>
      </c>
      <c r="P8" s="9"/>
    </row>
    <row r="9" spans="1:16" ht="15">
      <c r="A9" s="12"/>
      <c r="B9" s="25">
        <v>312.52</v>
      </c>
      <c r="C9" s="20" t="s">
        <v>98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57971</v>
      </c>
      <c r="L9" s="46">
        <v>0</v>
      </c>
      <c r="M9" s="46">
        <v>0</v>
      </c>
      <c r="N9" s="46">
        <f>SUM(D9:M9)</f>
        <v>57971</v>
      </c>
      <c r="O9" s="47">
        <f t="shared" si="1"/>
        <v>10.471640173410405</v>
      </c>
      <c r="P9" s="9"/>
    </row>
    <row r="10" spans="1:16" ht="15">
      <c r="A10" s="12"/>
      <c r="B10" s="25">
        <v>312.6</v>
      </c>
      <c r="C10" s="20" t="s">
        <v>84</v>
      </c>
      <c r="D10" s="46">
        <v>447241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447241</v>
      </c>
      <c r="O10" s="47">
        <f t="shared" si="1"/>
        <v>80.78775289017341</v>
      </c>
      <c r="P10" s="9"/>
    </row>
    <row r="11" spans="1:16" ht="15">
      <c r="A11" s="12"/>
      <c r="B11" s="25">
        <v>314.1</v>
      </c>
      <c r="C11" s="20" t="s">
        <v>10</v>
      </c>
      <c r="D11" s="46">
        <v>769655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769655</v>
      </c>
      <c r="O11" s="47">
        <f t="shared" si="1"/>
        <v>139.0272760115607</v>
      </c>
      <c r="P11" s="9"/>
    </row>
    <row r="12" spans="1:16" ht="15">
      <c r="A12" s="12"/>
      <c r="B12" s="25">
        <v>314.4</v>
      </c>
      <c r="C12" s="20" t="s">
        <v>12</v>
      </c>
      <c r="D12" s="46">
        <v>40664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40664</v>
      </c>
      <c r="O12" s="47">
        <f t="shared" si="1"/>
        <v>7.345375722543353</v>
      </c>
      <c r="P12" s="9"/>
    </row>
    <row r="13" spans="1:16" ht="15">
      <c r="A13" s="12"/>
      <c r="B13" s="25">
        <v>315</v>
      </c>
      <c r="C13" s="20" t="s">
        <v>99</v>
      </c>
      <c r="D13" s="46">
        <v>222375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222375</v>
      </c>
      <c r="O13" s="47">
        <f t="shared" si="1"/>
        <v>40.16889450867052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SUM(D15:D18)</f>
        <v>231419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9">SUM(D14:M14)</f>
        <v>231419</v>
      </c>
      <c r="O14" s="45">
        <f t="shared" si="1"/>
        <v>41.80256502890173</v>
      </c>
      <c r="P14" s="10"/>
    </row>
    <row r="15" spans="1:16" ht="15">
      <c r="A15" s="12"/>
      <c r="B15" s="25">
        <v>323.1</v>
      </c>
      <c r="C15" s="20" t="s">
        <v>17</v>
      </c>
      <c r="D15" s="46">
        <v>32020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32020</v>
      </c>
      <c r="O15" s="47">
        <f t="shared" si="1"/>
        <v>5.783959537572255</v>
      </c>
      <c r="P15" s="9"/>
    </row>
    <row r="16" spans="1:16" ht="15">
      <c r="A16" s="12"/>
      <c r="B16" s="25">
        <v>323.2</v>
      </c>
      <c r="C16" s="20" t="s">
        <v>73</v>
      </c>
      <c r="D16" s="46">
        <v>16444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16444</v>
      </c>
      <c r="O16" s="47">
        <f t="shared" si="1"/>
        <v>2.9703757225433525</v>
      </c>
      <c r="P16" s="9"/>
    </row>
    <row r="17" spans="1:16" ht="15">
      <c r="A17" s="12"/>
      <c r="B17" s="25">
        <v>323.7</v>
      </c>
      <c r="C17" s="20" t="s">
        <v>18</v>
      </c>
      <c r="D17" s="46">
        <v>89096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89096</v>
      </c>
      <c r="O17" s="47">
        <f t="shared" si="1"/>
        <v>16.09393063583815</v>
      </c>
      <c r="P17" s="9"/>
    </row>
    <row r="18" spans="1:16" ht="15">
      <c r="A18" s="12"/>
      <c r="B18" s="25">
        <v>329</v>
      </c>
      <c r="C18" s="20" t="s">
        <v>23</v>
      </c>
      <c r="D18" s="46">
        <v>93859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93859</v>
      </c>
      <c r="O18" s="47">
        <f t="shared" si="1"/>
        <v>16.954299132947977</v>
      </c>
      <c r="P18" s="9"/>
    </row>
    <row r="19" spans="1:16" ht="15.75">
      <c r="A19" s="29" t="s">
        <v>24</v>
      </c>
      <c r="B19" s="30"/>
      <c r="C19" s="31"/>
      <c r="D19" s="32">
        <f aca="true" t="shared" si="5" ref="D19:M19">SUM(D20:D28)</f>
        <v>441697</v>
      </c>
      <c r="E19" s="32">
        <f t="shared" si="5"/>
        <v>72199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53312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567208</v>
      </c>
      <c r="O19" s="45">
        <f t="shared" si="1"/>
        <v>102.45809248554913</v>
      </c>
      <c r="P19" s="10"/>
    </row>
    <row r="20" spans="1:16" ht="15">
      <c r="A20" s="12"/>
      <c r="B20" s="25">
        <v>331.2</v>
      </c>
      <c r="C20" s="20" t="s">
        <v>75</v>
      </c>
      <c r="D20" s="46">
        <v>70298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70298</v>
      </c>
      <c r="O20" s="47">
        <f t="shared" si="1"/>
        <v>12.698338150289016</v>
      </c>
      <c r="P20" s="9"/>
    </row>
    <row r="21" spans="1:16" ht="15">
      <c r="A21" s="12"/>
      <c r="B21" s="25">
        <v>331.61</v>
      </c>
      <c r="C21" s="20" t="s">
        <v>101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53312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53312</v>
      </c>
      <c r="O21" s="47">
        <f t="shared" si="1"/>
        <v>9.630057803468208</v>
      </c>
      <c r="P21" s="9"/>
    </row>
    <row r="22" spans="1:16" ht="15">
      <c r="A22" s="12"/>
      <c r="B22" s="25">
        <v>331.9</v>
      </c>
      <c r="C22" s="20" t="s">
        <v>86</v>
      </c>
      <c r="D22" s="46">
        <v>1506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1506</v>
      </c>
      <c r="O22" s="47">
        <f t="shared" si="1"/>
        <v>0.2720375722543353</v>
      </c>
      <c r="P22" s="9"/>
    </row>
    <row r="23" spans="1:16" ht="15">
      <c r="A23" s="12"/>
      <c r="B23" s="25">
        <v>334.2</v>
      </c>
      <c r="C23" s="20" t="s">
        <v>25</v>
      </c>
      <c r="D23" s="46">
        <v>8050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8050</v>
      </c>
      <c r="O23" s="47">
        <f t="shared" si="1"/>
        <v>1.4541184971098267</v>
      </c>
      <c r="P23" s="9"/>
    </row>
    <row r="24" spans="1:16" ht="15">
      <c r="A24" s="12"/>
      <c r="B24" s="25">
        <v>334.49</v>
      </c>
      <c r="C24" s="20" t="s">
        <v>102</v>
      </c>
      <c r="D24" s="46">
        <v>0</v>
      </c>
      <c r="E24" s="46">
        <v>18623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18623</v>
      </c>
      <c r="O24" s="47">
        <f t="shared" si="1"/>
        <v>3.363981213872832</v>
      </c>
      <c r="P24" s="9"/>
    </row>
    <row r="25" spans="1:16" ht="15">
      <c r="A25" s="12"/>
      <c r="B25" s="25">
        <v>335.12</v>
      </c>
      <c r="C25" s="20" t="s">
        <v>103</v>
      </c>
      <c r="D25" s="46">
        <v>131310</v>
      </c>
      <c r="E25" s="46">
        <v>53576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184886</v>
      </c>
      <c r="O25" s="47">
        <f t="shared" si="1"/>
        <v>33.397037572254334</v>
      </c>
      <c r="P25" s="9"/>
    </row>
    <row r="26" spans="1:16" ht="15">
      <c r="A26" s="12"/>
      <c r="B26" s="25">
        <v>335.14</v>
      </c>
      <c r="C26" s="20" t="s">
        <v>104</v>
      </c>
      <c r="D26" s="46">
        <v>756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756</v>
      </c>
      <c r="O26" s="47">
        <f t="shared" si="1"/>
        <v>0.1365606936416185</v>
      </c>
      <c r="P26" s="9"/>
    </row>
    <row r="27" spans="1:16" ht="15">
      <c r="A27" s="12"/>
      <c r="B27" s="25">
        <v>335.15</v>
      </c>
      <c r="C27" s="20" t="s">
        <v>105</v>
      </c>
      <c r="D27" s="46">
        <v>2677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2677</v>
      </c>
      <c r="O27" s="47">
        <f t="shared" si="1"/>
        <v>0.4835621387283237</v>
      </c>
      <c r="P27" s="9"/>
    </row>
    <row r="28" spans="1:16" ht="15">
      <c r="A28" s="12"/>
      <c r="B28" s="25">
        <v>335.18</v>
      </c>
      <c r="C28" s="20" t="s">
        <v>106</v>
      </c>
      <c r="D28" s="46">
        <v>227100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227100</v>
      </c>
      <c r="O28" s="47">
        <f t="shared" si="1"/>
        <v>41.02239884393064</v>
      </c>
      <c r="P28" s="9"/>
    </row>
    <row r="29" spans="1:16" ht="15.75">
      <c r="A29" s="29" t="s">
        <v>38</v>
      </c>
      <c r="B29" s="30"/>
      <c r="C29" s="31"/>
      <c r="D29" s="32">
        <f aca="true" t="shared" si="6" ref="D29:M29">SUM(D30:D37)</f>
        <v>83837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11110408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11194245</v>
      </c>
      <c r="O29" s="45">
        <f t="shared" si="1"/>
        <v>2022.081828034682</v>
      </c>
      <c r="P29" s="10"/>
    </row>
    <row r="30" spans="1:16" ht="15">
      <c r="A30" s="12"/>
      <c r="B30" s="25">
        <v>342.1</v>
      </c>
      <c r="C30" s="20" t="s">
        <v>42</v>
      </c>
      <c r="D30" s="46">
        <v>5418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7">SUM(D30:M30)</f>
        <v>5418</v>
      </c>
      <c r="O30" s="47">
        <f t="shared" si="1"/>
        <v>0.9786849710982659</v>
      </c>
      <c r="P30" s="9"/>
    </row>
    <row r="31" spans="1:16" ht="15">
      <c r="A31" s="12"/>
      <c r="B31" s="25">
        <v>342.2</v>
      </c>
      <c r="C31" s="20" t="s">
        <v>43</v>
      </c>
      <c r="D31" s="46">
        <v>980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980</v>
      </c>
      <c r="O31" s="47">
        <f t="shared" si="1"/>
        <v>0.17702312138728324</v>
      </c>
      <c r="P31" s="9"/>
    </row>
    <row r="32" spans="1:16" ht="15">
      <c r="A32" s="12"/>
      <c r="B32" s="25">
        <v>343.1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8661335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8661335</v>
      </c>
      <c r="O32" s="47">
        <f t="shared" si="1"/>
        <v>1564.5475072254335</v>
      </c>
      <c r="P32" s="9"/>
    </row>
    <row r="33" spans="1:16" ht="15">
      <c r="A33" s="12"/>
      <c r="B33" s="25">
        <v>343.2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518470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518470</v>
      </c>
      <c r="O33" s="47">
        <f t="shared" si="1"/>
        <v>93.65426300578035</v>
      </c>
      <c r="P33" s="9"/>
    </row>
    <row r="34" spans="1:16" ht="15">
      <c r="A34" s="12"/>
      <c r="B34" s="25">
        <v>343.3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706819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706819</v>
      </c>
      <c r="O34" s="47">
        <f t="shared" si="1"/>
        <v>127.67684248554913</v>
      </c>
      <c r="P34" s="9"/>
    </row>
    <row r="35" spans="1:16" ht="15">
      <c r="A35" s="12"/>
      <c r="B35" s="25">
        <v>343.5</v>
      </c>
      <c r="C35" s="20" t="s">
        <v>48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1223784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1223784</v>
      </c>
      <c r="O35" s="47">
        <f t="shared" si="1"/>
        <v>221.0592485549133</v>
      </c>
      <c r="P35" s="9"/>
    </row>
    <row r="36" spans="1:16" ht="15">
      <c r="A36" s="12"/>
      <c r="B36" s="25">
        <v>345.9</v>
      </c>
      <c r="C36" s="20" t="s">
        <v>123</v>
      </c>
      <c r="D36" s="46">
        <v>43120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43120</v>
      </c>
      <c r="O36" s="47">
        <f t="shared" si="1"/>
        <v>7.789017341040463</v>
      </c>
      <c r="P36" s="9"/>
    </row>
    <row r="37" spans="1:16" ht="15">
      <c r="A37" s="12"/>
      <c r="B37" s="25">
        <v>349</v>
      </c>
      <c r="C37" s="20" t="s">
        <v>76</v>
      </c>
      <c r="D37" s="46">
        <v>34319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34319</v>
      </c>
      <c r="O37" s="47">
        <f aca="true" t="shared" si="8" ref="O37:O53">(N37/O$55)</f>
        <v>6.199241329479769</v>
      </c>
      <c r="P37" s="9"/>
    </row>
    <row r="38" spans="1:16" ht="15.75">
      <c r="A38" s="29" t="s">
        <v>39</v>
      </c>
      <c r="B38" s="30"/>
      <c r="C38" s="31"/>
      <c r="D38" s="32">
        <f aca="true" t="shared" si="9" ref="D38:M38">SUM(D39:D40)</f>
        <v>25405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>SUM(D38:M38)</f>
        <v>25405</v>
      </c>
      <c r="O38" s="45">
        <f t="shared" si="8"/>
        <v>4.589053468208093</v>
      </c>
      <c r="P38" s="10"/>
    </row>
    <row r="39" spans="1:16" ht="15">
      <c r="A39" s="13"/>
      <c r="B39" s="39">
        <v>351.5</v>
      </c>
      <c r="C39" s="21" t="s">
        <v>108</v>
      </c>
      <c r="D39" s="46">
        <v>24805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24805</v>
      </c>
      <c r="O39" s="47">
        <f t="shared" si="8"/>
        <v>4.480671965317919</v>
      </c>
      <c r="P39" s="9"/>
    </row>
    <row r="40" spans="1:16" ht="15">
      <c r="A40" s="13"/>
      <c r="B40" s="39">
        <v>354</v>
      </c>
      <c r="C40" s="21" t="s">
        <v>52</v>
      </c>
      <c r="D40" s="46">
        <v>600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600</v>
      </c>
      <c r="O40" s="47">
        <f t="shared" si="8"/>
        <v>0.10838150289017341</v>
      </c>
      <c r="P40" s="9"/>
    </row>
    <row r="41" spans="1:16" ht="15.75">
      <c r="A41" s="29" t="s">
        <v>2</v>
      </c>
      <c r="B41" s="30"/>
      <c r="C41" s="31"/>
      <c r="D41" s="32">
        <f aca="true" t="shared" si="10" ref="D41:M41">SUM(D42:D48)</f>
        <v>75254</v>
      </c>
      <c r="E41" s="32">
        <f t="shared" si="10"/>
        <v>1170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180915</v>
      </c>
      <c r="J41" s="32">
        <f t="shared" si="10"/>
        <v>0</v>
      </c>
      <c r="K41" s="32">
        <f t="shared" si="10"/>
        <v>2916335</v>
      </c>
      <c r="L41" s="32">
        <f t="shared" si="10"/>
        <v>0</v>
      </c>
      <c r="M41" s="32">
        <f t="shared" si="10"/>
        <v>0</v>
      </c>
      <c r="N41" s="32">
        <f>SUM(D41:M41)</f>
        <v>3173674</v>
      </c>
      <c r="O41" s="45">
        <f t="shared" si="8"/>
        <v>573.2792630057803</v>
      </c>
      <c r="P41" s="10"/>
    </row>
    <row r="42" spans="1:16" ht="15">
      <c r="A42" s="12"/>
      <c r="B42" s="25">
        <v>361.1</v>
      </c>
      <c r="C42" s="20" t="s">
        <v>55</v>
      </c>
      <c r="D42" s="46">
        <v>1694</v>
      </c>
      <c r="E42" s="46">
        <v>876</v>
      </c>
      <c r="F42" s="46">
        <v>0</v>
      </c>
      <c r="G42" s="46">
        <v>0</v>
      </c>
      <c r="H42" s="46">
        <v>0</v>
      </c>
      <c r="I42" s="46">
        <v>3181</v>
      </c>
      <c r="J42" s="46">
        <v>0</v>
      </c>
      <c r="K42" s="46">
        <v>272242</v>
      </c>
      <c r="L42" s="46">
        <v>0</v>
      </c>
      <c r="M42" s="46">
        <v>0</v>
      </c>
      <c r="N42" s="46">
        <f>SUM(D42:M42)</f>
        <v>277993</v>
      </c>
      <c r="O42" s="47">
        <f t="shared" si="8"/>
        <v>50.215498554913296</v>
      </c>
      <c r="P42" s="9"/>
    </row>
    <row r="43" spans="1:16" ht="15">
      <c r="A43" s="12"/>
      <c r="B43" s="25">
        <v>361.3</v>
      </c>
      <c r="C43" s="20" t="s">
        <v>78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841571</v>
      </c>
      <c r="L43" s="46">
        <v>0</v>
      </c>
      <c r="M43" s="46">
        <v>0</v>
      </c>
      <c r="N43" s="46">
        <f aca="true" t="shared" si="11" ref="N43:N48">SUM(D43:M43)</f>
        <v>841571</v>
      </c>
      <c r="O43" s="47">
        <f t="shared" si="8"/>
        <v>152.0178829479769</v>
      </c>
      <c r="P43" s="9"/>
    </row>
    <row r="44" spans="1:16" ht="15">
      <c r="A44" s="12"/>
      <c r="B44" s="25">
        <v>361.4</v>
      </c>
      <c r="C44" s="20" t="s">
        <v>109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625461</v>
      </c>
      <c r="L44" s="46">
        <v>0</v>
      </c>
      <c r="M44" s="46">
        <v>0</v>
      </c>
      <c r="N44" s="46">
        <f t="shared" si="11"/>
        <v>625461</v>
      </c>
      <c r="O44" s="47">
        <f t="shared" si="8"/>
        <v>112.98067196531792</v>
      </c>
      <c r="P44" s="9"/>
    </row>
    <row r="45" spans="1:16" ht="15">
      <c r="A45" s="12"/>
      <c r="B45" s="25">
        <v>362</v>
      </c>
      <c r="C45" s="20" t="s">
        <v>57</v>
      </c>
      <c r="D45" s="46">
        <v>13950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13950</v>
      </c>
      <c r="O45" s="47">
        <f t="shared" si="8"/>
        <v>2.519869942196532</v>
      </c>
      <c r="P45" s="9"/>
    </row>
    <row r="46" spans="1:16" ht="15">
      <c r="A46" s="12"/>
      <c r="B46" s="25">
        <v>366</v>
      </c>
      <c r="C46" s="20" t="s">
        <v>60</v>
      </c>
      <c r="D46" s="46">
        <v>36448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36448</v>
      </c>
      <c r="O46" s="47">
        <f t="shared" si="8"/>
        <v>6.583815028901734</v>
      </c>
      <c r="P46" s="9"/>
    </row>
    <row r="47" spans="1:16" ht="15">
      <c r="A47" s="12"/>
      <c r="B47" s="25">
        <v>368</v>
      </c>
      <c r="C47" s="20" t="s">
        <v>87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1177061</v>
      </c>
      <c r="L47" s="46">
        <v>0</v>
      </c>
      <c r="M47" s="46">
        <v>0</v>
      </c>
      <c r="N47" s="46">
        <f t="shared" si="11"/>
        <v>1177061</v>
      </c>
      <c r="O47" s="47">
        <f t="shared" si="8"/>
        <v>212.61940028901734</v>
      </c>
      <c r="P47" s="9"/>
    </row>
    <row r="48" spans="1:16" ht="15">
      <c r="A48" s="12"/>
      <c r="B48" s="25">
        <v>369.9</v>
      </c>
      <c r="C48" s="20" t="s">
        <v>61</v>
      </c>
      <c r="D48" s="46">
        <v>23162</v>
      </c>
      <c r="E48" s="46">
        <v>294</v>
      </c>
      <c r="F48" s="46">
        <v>0</v>
      </c>
      <c r="G48" s="46">
        <v>0</v>
      </c>
      <c r="H48" s="46">
        <v>0</v>
      </c>
      <c r="I48" s="46">
        <v>177734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201190</v>
      </c>
      <c r="O48" s="47">
        <f t="shared" si="8"/>
        <v>36.34212427745665</v>
      </c>
      <c r="P48" s="9"/>
    </row>
    <row r="49" spans="1:16" ht="15.75">
      <c r="A49" s="29" t="s">
        <v>40</v>
      </c>
      <c r="B49" s="30"/>
      <c r="C49" s="31"/>
      <c r="D49" s="32">
        <f aca="true" t="shared" si="12" ref="D49:M49">SUM(D50:D52)</f>
        <v>682819</v>
      </c>
      <c r="E49" s="32">
        <f t="shared" si="12"/>
        <v>51672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>SUM(D49:M49)</f>
        <v>734491</v>
      </c>
      <c r="O49" s="45">
        <f t="shared" si="8"/>
        <v>132.67539739884393</v>
      </c>
      <c r="P49" s="9"/>
    </row>
    <row r="50" spans="1:16" ht="15">
      <c r="A50" s="12"/>
      <c r="B50" s="25">
        <v>381</v>
      </c>
      <c r="C50" s="20" t="s">
        <v>62</v>
      </c>
      <c r="D50" s="46">
        <v>494252</v>
      </c>
      <c r="E50" s="46">
        <v>51672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545924</v>
      </c>
      <c r="O50" s="47">
        <f t="shared" si="8"/>
        <v>98.61343930635839</v>
      </c>
      <c r="P50" s="9"/>
    </row>
    <row r="51" spans="1:16" ht="15">
      <c r="A51" s="12"/>
      <c r="B51" s="25">
        <v>384</v>
      </c>
      <c r="C51" s="20" t="s">
        <v>124</v>
      </c>
      <c r="D51" s="46">
        <v>184000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184000</v>
      </c>
      <c r="O51" s="47">
        <f t="shared" si="8"/>
        <v>33.23699421965318</v>
      </c>
      <c r="P51" s="9"/>
    </row>
    <row r="52" spans="1:16" ht="15.75" thickBot="1">
      <c r="A52" s="12"/>
      <c r="B52" s="25">
        <v>388.1</v>
      </c>
      <c r="C52" s="20" t="s">
        <v>63</v>
      </c>
      <c r="D52" s="46">
        <v>4567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4567</v>
      </c>
      <c r="O52" s="47">
        <f t="shared" si="8"/>
        <v>0.8249638728323699</v>
      </c>
      <c r="P52" s="9"/>
    </row>
    <row r="53" spans="1:119" ht="16.5" thickBot="1">
      <c r="A53" s="14" t="s">
        <v>50</v>
      </c>
      <c r="B53" s="23"/>
      <c r="C53" s="22"/>
      <c r="D53" s="15">
        <f aca="true" t="shared" si="13" ref="D53:M53">SUM(D5,D14,D19,D29,D38,D41,D49)</f>
        <v>3621350</v>
      </c>
      <c r="E53" s="15">
        <f t="shared" si="13"/>
        <v>523194</v>
      </c>
      <c r="F53" s="15">
        <f t="shared" si="13"/>
        <v>0</v>
      </c>
      <c r="G53" s="15">
        <f t="shared" si="13"/>
        <v>0</v>
      </c>
      <c r="H53" s="15">
        <f t="shared" si="13"/>
        <v>0</v>
      </c>
      <c r="I53" s="15">
        <f t="shared" si="13"/>
        <v>11344635</v>
      </c>
      <c r="J53" s="15">
        <f t="shared" si="13"/>
        <v>0</v>
      </c>
      <c r="K53" s="15">
        <f t="shared" si="13"/>
        <v>3015788</v>
      </c>
      <c r="L53" s="15">
        <f t="shared" si="13"/>
        <v>0</v>
      </c>
      <c r="M53" s="15">
        <f t="shared" si="13"/>
        <v>0</v>
      </c>
      <c r="N53" s="15">
        <f>SUM(D53:M53)</f>
        <v>18504967</v>
      </c>
      <c r="O53" s="38">
        <f t="shared" si="8"/>
        <v>3342.660223988439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5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125</v>
      </c>
      <c r="M55" s="48"/>
      <c r="N55" s="48"/>
      <c r="O55" s="43">
        <v>5536</v>
      </c>
    </row>
    <row r="56" spans="1:15" ht="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5" ht="15.75" customHeight="1" thickBot="1">
      <c r="A57" s="52" t="s">
        <v>80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sheetProtection/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64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65</v>
      </c>
      <c r="F4" s="34" t="s">
        <v>66</v>
      </c>
      <c r="G4" s="34" t="s">
        <v>67</v>
      </c>
      <c r="H4" s="34" t="s">
        <v>4</v>
      </c>
      <c r="I4" s="34" t="s">
        <v>5</v>
      </c>
      <c r="J4" s="35" t="s">
        <v>68</v>
      </c>
      <c r="K4" s="35" t="s">
        <v>6</v>
      </c>
      <c r="L4" s="35" t="s">
        <v>7</v>
      </c>
      <c r="M4" s="35" t="s">
        <v>8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2126067</v>
      </c>
      <c r="E5" s="27">
        <f t="shared" si="0"/>
        <v>194603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102618</v>
      </c>
      <c r="L5" s="27">
        <f t="shared" si="0"/>
        <v>0</v>
      </c>
      <c r="M5" s="27">
        <f t="shared" si="0"/>
        <v>0</v>
      </c>
      <c r="N5" s="28">
        <f>SUM(D5:M5)</f>
        <v>2423288</v>
      </c>
      <c r="O5" s="33">
        <f aca="true" t="shared" si="1" ref="O5:O36">(N5/O$56)</f>
        <v>437.25875135330205</v>
      </c>
      <c r="P5" s="6"/>
    </row>
    <row r="6" spans="1:16" ht="15">
      <c r="A6" s="12"/>
      <c r="B6" s="25">
        <v>311</v>
      </c>
      <c r="C6" s="20" t="s">
        <v>1</v>
      </c>
      <c r="D6" s="46">
        <v>789112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789112</v>
      </c>
      <c r="O6" s="47">
        <f t="shared" si="1"/>
        <v>142.3875857091303</v>
      </c>
      <c r="P6" s="9"/>
    </row>
    <row r="7" spans="1:16" ht="15">
      <c r="A7" s="12"/>
      <c r="B7" s="25">
        <v>312.1</v>
      </c>
      <c r="C7" s="20" t="s">
        <v>9</v>
      </c>
      <c r="D7" s="46">
        <v>0</v>
      </c>
      <c r="E7" s="46">
        <v>194603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194603</v>
      </c>
      <c r="O7" s="47">
        <f t="shared" si="1"/>
        <v>35.114218693612415</v>
      </c>
      <c r="P7" s="9"/>
    </row>
    <row r="8" spans="1:16" ht="15">
      <c r="A8" s="12"/>
      <c r="B8" s="25">
        <v>312.51</v>
      </c>
      <c r="C8" s="20" t="s">
        <v>97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41171</v>
      </c>
      <c r="L8" s="46">
        <v>0</v>
      </c>
      <c r="M8" s="46">
        <v>0</v>
      </c>
      <c r="N8" s="46">
        <f>SUM(D8:M8)</f>
        <v>41171</v>
      </c>
      <c r="O8" s="47">
        <f t="shared" si="1"/>
        <v>7.428906531937929</v>
      </c>
      <c r="P8" s="9"/>
    </row>
    <row r="9" spans="1:16" ht="15">
      <c r="A9" s="12"/>
      <c r="B9" s="25">
        <v>312.52</v>
      </c>
      <c r="C9" s="20" t="s">
        <v>98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61447</v>
      </c>
      <c r="L9" s="46">
        <v>0</v>
      </c>
      <c r="M9" s="46">
        <v>0</v>
      </c>
      <c r="N9" s="46">
        <f>SUM(D9:M9)</f>
        <v>61447</v>
      </c>
      <c r="O9" s="47">
        <f t="shared" si="1"/>
        <v>11.08751353302057</v>
      </c>
      <c r="P9" s="9"/>
    </row>
    <row r="10" spans="1:16" ht="15">
      <c r="A10" s="12"/>
      <c r="B10" s="25">
        <v>312.6</v>
      </c>
      <c r="C10" s="20" t="s">
        <v>84</v>
      </c>
      <c r="D10" s="46">
        <v>431420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431420</v>
      </c>
      <c r="O10" s="47">
        <f t="shared" si="1"/>
        <v>77.84554312522555</v>
      </c>
      <c r="P10" s="9"/>
    </row>
    <row r="11" spans="1:16" ht="15">
      <c r="A11" s="12"/>
      <c r="B11" s="25">
        <v>314.1</v>
      </c>
      <c r="C11" s="20" t="s">
        <v>10</v>
      </c>
      <c r="D11" s="46">
        <v>628774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628774</v>
      </c>
      <c r="O11" s="47">
        <f t="shared" si="1"/>
        <v>113.45615301335258</v>
      </c>
      <c r="P11" s="9"/>
    </row>
    <row r="12" spans="1:16" ht="15">
      <c r="A12" s="12"/>
      <c r="B12" s="25">
        <v>314.4</v>
      </c>
      <c r="C12" s="20" t="s">
        <v>12</v>
      </c>
      <c r="D12" s="46">
        <v>19527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19527</v>
      </c>
      <c r="O12" s="47">
        <f t="shared" si="1"/>
        <v>3.5234572356549982</v>
      </c>
      <c r="P12" s="9"/>
    </row>
    <row r="13" spans="1:16" ht="15">
      <c r="A13" s="12"/>
      <c r="B13" s="25">
        <v>315</v>
      </c>
      <c r="C13" s="20" t="s">
        <v>99</v>
      </c>
      <c r="D13" s="46">
        <v>257234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257234</v>
      </c>
      <c r="O13" s="47">
        <f t="shared" si="1"/>
        <v>46.41537351136774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SUM(D15:D18)</f>
        <v>203155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1">SUM(D14:M14)</f>
        <v>203155</v>
      </c>
      <c r="O14" s="45">
        <f t="shared" si="1"/>
        <v>36.657343919162756</v>
      </c>
      <c r="P14" s="10"/>
    </row>
    <row r="15" spans="1:16" ht="15">
      <c r="A15" s="12"/>
      <c r="B15" s="25">
        <v>323.1</v>
      </c>
      <c r="C15" s="20" t="s">
        <v>17</v>
      </c>
      <c r="D15" s="46">
        <v>34733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34733</v>
      </c>
      <c r="O15" s="47">
        <f t="shared" si="1"/>
        <v>6.26723204619271</v>
      </c>
      <c r="P15" s="9"/>
    </row>
    <row r="16" spans="1:16" ht="15">
      <c r="A16" s="12"/>
      <c r="B16" s="25">
        <v>323.2</v>
      </c>
      <c r="C16" s="20" t="s">
        <v>73</v>
      </c>
      <c r="D16" s="46">
        <v>14805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14805</v>
      </c>
      <c r="O16" s="47">
        <f t="shared" si="1"/>
        <v>2.671418260555756</v>
      </c>
      <c r="P16" s="9"/>
    </row>
    <row r="17" spans="1:16" ht="15">
      <c r="A17" s="12"/>
      <c r="B17" s="25">
        <v>323.7</v>
      </c>
      <c r="C17" s="20" t="s">
        <v>18</v>
      </c>
      <c r="D17" s="46">
        <v>88494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88494</v>
      </c>
      <c r="O17" s="47">
        <f t="shared" si="1"/>
        <v>15.967881631180079</v>
      </c>
      <c r="P17" s="9"/>
    </row>
    <row r="18" spans="1:16" ht="15">
      <c r="A18" s="12"/>
      <c r="B18" s="25">
        <v>329</v>
      </c>
      <c r="C18" s="20" t="s">
        <v>23</v>
      </c>
      <c r="D18" s="46">
        <v>65123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65123</v>
      </c>
      <c r="O18" s="47">
        <f t="shared" si="1"/>
        <v>11.750811981234211</v>
      </c>
      <c r="P18" s="9"/>
    </row>
    <row r="19" spans="1:16" ht="15.75">
      <c r="A19" s="29" t="s">
        <v>24</v>
      </c>
      <c r="B19" s="30"/>
      <c r="C19" s="31"/>
      <c r="D19" s="32">
        <f aca="true" t="shared" si="5" ref="D19:M19">SUM(D20:D30)</f>
        <v>762356</v>
      </c>
      <c r="E19" s="32">
        <f t="shared" si="5"/>
        <v>109061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1214807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2086224</v>
      </c>
      <c r="O19" s="45">
        <f t="shared" si="1"/>
        <v>376.43883074702273</v>
      </c>
      <c r="P19" s="10"/>
    </row>
    <row r="20" spans="1:16" ht="15">
      <c r="A20" s="12"/>
      <c r="B20" s="25">
        <v>331.2</v>
      </c>
      <c r="C20" s="20" t="s">
        <v>75</v>
      </c>
      <c r="D20" s="46">
        <v>88972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88972</v>
      </c>
      <c r="O20" s="47">
        <f t="shared" si="1"/>
        <v>16.054132082280766</v>
      </c>
      <c r="P20" s="9"/>
    </row>
    <row r="21" spans="1:16" ht="15">
      <c r="A21" s="12"/>
      <c r="B21" s="25">
        <v>331.39</v>
      </c>
      <c r="C21" s="20" t="s">
        <v>100</v>
      </c>
      <c r="D21" s="46">
        <v>32219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32219</v>
      </c>
      <c r="O21" s="47">
        <f t="shared" si="1"/>
        <v>5.813605196679899</v>
      </c>
      <c r="P21" s="9"/>
    </row>
    <row r="22" spans="1:16" ht="15">
      <c r="A22" s="12"/>
      <c r="B22" s="25">
        <v>331.5</v>
      </c>
      <c r="C22" s="20" t="s">
        <v>85</v>
      </c>
      <c r="D22" s="46">
        <v>267562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267562</v>
      </c>
      <c r="O22" s="47">
        <f t="shared" si="1"/>
        <v>48.27896066402021</v>
      </c>
      <c r="P22" s="9"/>
    </row>
    <row r="23" spans="1:16" ht="15">
      <c r="A23" s="12"/>
      <c r="B23" s="25">
        <v>331.61</v>
      </c>
      <c r="C23" s="20" t="s">
        <v>101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16688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16688</v>
      </c>
      <c r="O23" s="47">
        <f t="shared" si="1"/>
        <v>3.0111872970046916</v>
      </c>
      <c r="P23" s="9"/>
    </row>
    <row r="24" spans="1:16" ht="15">
      <c r="A24" s="12"/>
      <c r="B24" s="25">
        <v>331.9</v>
      </c>
      <c r="C24" s="20" t="s">
        <v>86</v>
      </c>
      <c r="D24" s="46">
        <v>23920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23920</v>
      </c>
      <c r="O24" s="47">
        <f t="shared" si="1"/>
        <v>4.316131360519668</v>
      </c>
      <c r="P24" s="9"/>
    </row>
    <row r="25" spans="1:16" ht="15">
      <c r="A25" s="12"/>
      <c r="B25" s="25">
        <v>334.35</v>
      </c>
      <c r="C25" s="20" t="s">
        <v>26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1198119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1198119</v>
      </c>
      <c r="O25" s="47">
        <f t="shared" si="1"/>
        <v>216.18892096715987</v>
      </c>
      <c r="P25" s="9"/>
    </row>
    <row r="26" spans="1:16" ht="15">
      <c r="A26" s="12"/>
      <c r="B26" s="25">
        <v>334.49</v>
      </c>
      <c r="C26" s="20" t="s">
        <v>102</v>
      </c>
      <c r="D26" s="46">
        <v>0</v>
      </c>
      <c r="E26" s="46">
        <v>55637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55637</v>
      </c>
      <c r="O26" s="47">
        <f t="shared" si="1"/>
        <v>10.03915553951642</v>
      </c>
      <c r="P26" s="9"/>
    </row>
    <row r="27" spans="1:16" ht="15">
      <c r="A27" s="12"/>
      <c r="B27" s="25">
        <v>335.12</v>
      </c>
      <c r="C27" s="20" t="s">
        <v>103</v>
      </c>
      <c r="D27" s="46">
        <v>130969</v>
      </c>
      <c r="E27" s="46">
        <v>53424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184393</v>
      </c>
      <c r="O27" s="47">
        <f t="shared" si="1"/>
        <v>33.27192349332371</v>
      </c>
      <c r="P27" s="9"/>
    </row>
    <row r="28" spans="1:16" ht="15">
      <c r="A28" s="12"/>
      <c r="B28" s="25">
        <v>335.14</v>
      </c>
      <c r="C28" s="20" t="s">
        <v>104</v>
      </c>
      <c r="D28" s="46">
        <v>939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939</v>
      </c>
      <c r="O28" s="47">
        <f t="shared" si="1"/>
        <v>0.16943341753879465</v>
      </c>
      <c r="P28" s="9"/>
    </row>
    <row r="29" spans="1:16" ht="15">
      <c r="A29" s="12"/>
      <c r="B29" s="25">
        <v>335.15</v>
      </c>
      <c r="C29" s="20" t="s">
        <v>105</v>
      </c>
      <c r="D29" s="46">
        <v>2698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2698</v>
      </c>
      <c r="O29" s="47">
        <f t="shared" si="1"/>
        <v>0.48682785997834715</v>
      </c>
      <c r="P29" s="9"/>
    </row>
    <row r="30" spans="1:16" ht="15">
      <c r="A30" s="12"/>
      <c r="B30" s="25">
        <v>335.18</v>
      </c>
      <c r="C30" s="20" t="s">
        <v>106</v>
      </c>
      <c r="D30" s="46">
        <v>215077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215077</v>
      </c>
      <c r="O30" s="47">
        <f t="shared" si="1"/>
        <v>38.80855286900036</v>
      </c>
      <c r="P30" s="9"/>
    </row>
    <row r="31" spans="1:16" ht="15.75">
      <c r="A31" s="29" t="s">
        <v>38</v>
      </c>
      <c r="B31" s="30"/>
      <c r="C31" s="31"/>
      <c r="D31" s="32">
        <f aca="true" t="shared" si="6" ref="D31:M31">SUM(D32:D39)</f>
        <v>76124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11031920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11108044</v>
      </c>
      <c r="O31" s="45">
        <f t="shared" si="1"/>
        <v>2004.338505954529</v>
      </c>
      <c r="P31" s="10"/>
    </row>
    <row r="32" spans="1:16" ht="15">
      <c r="A32" s="12"/>
      <c r="B32" s="25">
        <v>342.1</v>
      </c>
      <c r="C32" s="20" t="s">
        <v>42</v>
      </c>
      <c r="D32" s="46">
        <v>4883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39">SUM(D32:M32)</f>
        <v>4883</v>
      </c>
      <c r="O32" s="47">
        <f t="shared" si="1"/>
        <v>0.8810898592565861</v>
      </c>
      <c r="P32" s="9"/>
    </row>
    <row r="33" spans="1:16" ht="15">
      <c r="A33" s="12"/>
      <c r="B33" s="25">
        <v>342.2</v>
      </c>
      <c r="C33" s="20" t="s">
        <v>43</v>
      </c>
      <c r="D33" s="46">
        <v>650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650</v>
      </c>
      <c r="O33" s="47">
        <f t="shared" si="1"/>
        <v>0.11728617827499098</v>
      </c>
      <c r="P33" s="9"/>
    </row>
    <row r="34" spans="1:16" ht="15">
      <c r="A34" s="12"/>
      <c r="B34" s="25">
        <v>343.1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8757983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8757983</v>
      </c>
      <c r="O34" s="47">
        <f t="shared" si="1"/>
        <v>1580.292854565139</v>
      </c>
      <c r="P34" s="9"/>
    </row>
    <row r="35" spans="1:16" ht="15">
      <c r="A35" s="12"/>
      <c r="B35" s="25">
        <v>343.2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475188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475188</v>
      </c>
      <c r="O35" s="47">
        <f t="shared" si="1"/>
        <v>85.74305304944063</v>
      </c>
      <c r="P35" s="9"/>
    </row>
    <row r="36" spans="1:16" ht="15">
      <c r="A36" s="12"/>
      <c r="B36" s="25">
        <v>343.3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668153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668153</v>
      </c>
      <c r="O36" s="47">
        <f t="shared" si="1"/>
        <v>120.56171057380007</v>
      </c>
      <c r="P36" s="9"/>
    </row>
    <row r="37" spans="1:16" ht="15">
      <c r="A37" s="12"/>
      <c r="B37" s="25">
        <v>343.5</v>
      </c>
      <c r="C37" s="20" t="s">
        <v>48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1130596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1130596</v>
      </c>
      <c r="O37" s="47">
        <f aca="true" t="shared" si="8" ref="O37:O54">(N37/O$56)</f>
        <v>204.00505232767955</v>
      </c>
      <c r="P37" s="9"/>
    </row>
    <row r="38" spans="1:16" ht="15">
      <c r="A38" s="12"/>
      <c r="B38" s="25">
        <v>343.9</v>
      </c>
      <c r="C38" s="20" t="s">
        <v>107</v>
      </c>
      <c r="D38" s="46">
        <v>38913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38913</v>
      </c>
      <c r="O38" s="47">
        <f t="shared" si="8"/>
        <v>7.021472392638037</v>
      </c>
      <c r="P38" s="9"/>
    </row>
    <row r="39" spans="1:16" ht="15">
      <c r="A39" s="12"/>
      <c r="B39" s="25">
        <v>349</v>
      </c>
      <c r="C39" s="20" t="s">
        <v>76</v>
      </c>
      <c r="D39" s="46">
        <v>31678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31678</v>
      </c>
      <c r="O39" s="47">
        <f t="shared" si="8"/>
        <v>5.715987008300252</v>
      </c>
      <c r="P39" s="9"/>
    </row>
    <row r="40" spans="1:16" ht="15.75">
      <c r="A40" s="29" t="s">
        <v>39</v>
      </c>
      <c r="B40" s="30"/>
      <c r="C40" s="31"/>
      <c r="D40" s="32">
        <f aca="true" t="shared" si="9" ref="D40:M40">SUM(D41:D42)</f>
        <v>46109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46109</v>
      </c>
      <c r="O40" s="45">
        <f t="shared" si="8"/>
        <v>8.319920606279322</v>
      </c>
      <c r="P40" s="10"/>
    </row>
    <row r="41" spans="1:16" ht="15">
      <c r="A41" s="13"/>
      <c r="B41" s="39">
        <v>351.5</v>
      </c>
      <c r="C41" s="21" t="s">
        <v>108</v>
      </c>
      <c r="D41" s="46">
        <v>36891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36891</v>
      </c>
      <c r="O41" s="47">
        <f t="shared" si="8"/>
        <v>6.65662215806568</v>
      </c>
      <c r="P41" s="9"/>
    </row>
    <row r="42" spans="1:16" ht="15">
      <c r="A42" s="13"/>
      <c r="B42" s="39">
        <v>354</v>
      </c>
      <c r="C42" s="21" t="s">
        <v>52</v>
      </c>
      <c r="D42" s="46">
        <v>9218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9218</v>
      </c>
      <c r="O42" s="47">
        <f t="shared" si="8"/>
        <v>1.6632984482136413</v>
      </c>
      <c r="P42" s="9"/>
    </row>
    <row r="43" spans="1:16" ht="15.75">
      <c r="A43" s="29" t="s">
        <v>2</v>
      </c>
      <c r="B43" s="30"/>
      <c r="C43" s="31"/>
      <c r="D43" s="32">
        <f aca="true" t="shared" si="10" ref="D43:M43">SUM(D44:D51)</f>
        <v>223808</v>
      </c>
      <c r="E43" s="32">
        <f t="shared" si="10"/>
        <v>1185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169762</v>
      </c>
      <c r="J43" s="32">
        <f t="shared" si="10"/>
        <v>0</v>
      </c>
      <c r="K43" s="32">
        <f t="shared" si="10"/>
        <v>2364745</v>
      </c>
      <c r="L43" s="32">
        <f t="shared" si="10"/>
        <v>0</v>
      </c>
      <c r="M43" s="32">
        <f t="shared" si="10"/>
        <v>1</v>
      </c>
      <c r="N43" s="32">
        <f>SUM(D43:M43)</f>
        <v>2759501</v>
      </c>
      <c r="O43" s="45">
        <f t="shared" si="8"/>
        <v>497.92511728617825</v>
      </c>
      <c r="P43" s="10"/>
    </row>
    <row r="44" spans="1:16" ht="15">
      <c r="A44" s="12"/>
      <c r="B44" s="25">
        <v>361.1</v>
      </c>
      <c r="C44" s="20" t="s">
        <v>55</v>
      </c>
      <c r="D44" s="46">
        <v>1907</v>
      </c>
      <c r="E44" s="46">
        <v>1185</v>
      </c>
      <c r="F44" s="46">
        <v>0</v>
      </c>
      <c r="G44" s="46">
        <v>0</v>
      </c>
      <c r="H44" s="46">
        <v>0</v>
      </c>
      <c r="I44" s="46">
        <v>10927</v>
      </c>
      <c r="J44" s="46">
        <v>0</v>
      </c>
      <c r="K44" s="46">
        <v>313431</v>
      </c>
      <c r="L44" s="46">
        <v>0</v>
      </c>
      <c r="M44" s="46">
        <v>1</v>
      </c>
      <c r="N44" s="46">
        <f>SUM(D44:M44)</f>
        <v>327451</v>
      </c>
      <c r="O44" s="47">
        <f t="shared" si="8"/>
        <v>59.08534824972934</v>
      </c>
      <c r="P44" s="9"/>
    </row>
    <row r="45" spans="1:16" ht="15">
      <c r="A45" s="12"/>
      <c r="B45" s="25">
        <v>361.3</v>
      </c>
      <c r="C45" s="20" t="s">
        <v>78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1056252</v>
      </c>
      <c r="L45" s="46">
        <v>0</v>
      </c>
      <c r="M45" s="46">
        <v>0</v>
      </c>
      <c r="N45" s="46">
        <f aca="true" t="shared" si="11" ref="N45:N51">SUM(D45:M45)</f>
        <v>1056252</v>
      </c>
      <c r="O45" s="47">
        <f t="shared" si="8"/>
        <v>190.59040057740887</v>
      </c>
      <c r="P45" s="9"/>
    </row>
    <row r="46" spans="1:16" ht="15">
      <c r="A46" s="12"/>
      <c r="B46" s="25">
        <v>361.4</v>
      </c>
      <c r="C46" s="20" t="s">
        <v>109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-71179</v>
      </c>
      <c r="L46" s="46">
        <v>0</v>
      </c>
      <c r="M46" s="46">
        <v>0</v>
      </c>
      <c r="N46" s="46">
        <f t="shared" si="11"/>
        <v>-71179</v>
      </c>
      <c r="O46" s="47">
        <f t="shared" si="8"/>
        <v>-12.843558282208589</v>
      </c>
      <c r="P46" s="9"/>
    </row>
    <row r="47" spans="1:16" ht="15">
      <c r="A47" s="12"/>
      <c r="B47" s="25">
        <v>362</v>
      </c>
      <c r="C47" s="20" t="s">
        <v>57</v>
      </c>
      <c r="D47" s="46">
        <v>61512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61512</v>
      </c>
      <c r="O47" s="47">
        <f t="shared" si="8"/>
        <v>11.099242150848069</v>
      </c>
      <c r="P47" s="9"/>
    </row>
    <row r="48" spans="1:16" ht="15">
      <c r="A48" s="12"/>
      <c r="B48" s="25">
        <v>366</v>
      </c>
      <c r="C48" s="20" t="s">
        <v>60</v>
      </c>
      <c r="D48" s="46">
        <v>92352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92352</v>
      </c>
      <c r="O48" s="47">
        <f t="shared" si="8"/>
        <v>16.664020209310717</v>
      </c>
      <c r="P48" s="9"/>
    </row>
    <row r="49" spans="1:16" ht="15">
      <c r="A49" s="12"/>
      <c r="B49" s="25">
        <v>368</v>
      </c>
      <c r="C49" s="20" t="s">
        <v>87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1066039</v>
      </c>
      <c r="L49" s="46">
        <v>0</v>
      </c>
      <c r="M49" s="46">
        <v>0</v>
      </c>
      <c r="N49" s="46">
        <f t="shared" si="11"/>
        <v>1066039</v>
      </c>
      <c r="O49" s="47">
        <f t="shared" si="8"/>
        <v>192.35636954168172</v>
      </c>
      <c r="P49" s="9"/>
    </row>
    <row r="50" spans="1:16" ht="15">
      <c r="A50" s="12"/>
      <c r="B50" s="25">
        <v>369.3</v>
      </c>
      <c r="C50" s="20" t="s">
        <v>88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202</v>
      </c>
      <c r="L50" s="46">
        <v>0</v>
      </c>
      <c r="M50" s="46">
        <v>0</v>
      </c>
      <c r="N50" s="46">
        <f t="shared" si="11"/>
        <v>202</v>
      </c>
      <c r="O50" s="47">
        <f t="shared" si="8"/>
        <v>0.03644893540238181</v>
      </c>
      <c r="P50" s="9"/>
    </row>
    <row r="51" spans="1:16" ht="15">
      <c r="A51" s="12"/>
      <c r="B51" s="25">
        <v>369.9</v>
      </c>
      <c r="C51" s="20" t="s">
        <v>61</v>
      </c>
      <c r="D51" s="46">
        <v>68037</v>
      </c>
      <c r="E51" s="46">
        <v>0</v>
      </c>
      <c r="F51" s="46">
        <v>0</v>
      </c>
      <c r="G51" s="46">
        <v>0</v>
      </c>
      <c r="H51" s="46">
        <v>0</v>
      </c>
      <c r="I51" s="46">
        <v>158835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226872</v>
      </c>
      <c r="O51" s="47">
        <f t="shared" si="8"/>
        <v>40.93684590400577</v>
      </c>
      <c r="P51" s="9"/>
    </row>
    <row r="52" spans="1:16" ht="15.75">
      <c r="A52" s="29" t="s">
        <v>40</v>
      </c>
      <c r="B52" s="30"/>
      <c r="C52" s="31"/>
      <c r="D52" s="32">
        <f aca="true" t="shared" si="12" ref="D52:M52">SUM(D53:D53)</f>
        <v>688500</v>
      </c>
      <c r="E52" s="32">
        <f t="shared" si="12"/>
        <v>297600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0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>SUM(D52:M52)</f>
        <v>986100</v>
      </c>
      <c r="O52" s="45">
        <f t="shared" si="8"/>
        <v>177.93215445687477</v>
      </c>
      <c r="P52" s="9"/>
    </row>
    <row r="53" spans="1:16" ht="15.75" thickBot="1">
      <c r="A53" s="12"/>
      <c r="B53" s="25">
        <v>381</v>
      </c>
      <c r="C53" s="20" t="s">
        <v>62</v>
      </c>
      <c r="D53" s="46">
        <v>688500</v>
      </c>
      <c r="E53" s="46">
        <v>297600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986100</v>
      </c>
      <c r="O53" s="47">
        <f t="shared" si="8"/>
        <v>177.93215445687477</v>
      </c>
      <c r="P53" s="9"/>
    </row>
    <row r="54" spans="1:119" ht="16.5" thickBot="1">
      <c r="A54" s="14" t="s">
        <v>50</v>
      </c>
      <c r="B54" s="23"/>
      <c r="C54" s="22"/>
      <c r="D54" s="15">
        <f aca="true" t="shared" si="13" ref="D54:M54">SUM(D5,D14,D19,D31,D40,D43,D52)</f>
        <v>4126119</v>
      </c>
      <c r="E54" s="15">
        <f t="shared" si="13"/>
        <v>602449</v>
      </c>
      <c r="F54" s="15">
        <f t="shared" si="13"/>
        <v>0</v>
      </c>
      <c r="G54" s="15">
        <f t="shared" si="13"/>
        <v>0</v>
      </c>
      <c r="H54" s="15">
        <f t="shared" si="13"/>
        <v>0</v>
      </c>
      <c r="I54" s="15">
        <f t="shared" si="13"/>
        <v>12416489</v>
      </c>
      <c r="J54" s="15">
        <f t="shared" si="13"/>
        <v>0</v>
      </c>
      <c r="K54" s="15">
        <f t="shared" si="13"/>
        <v>2467363</v>
      </c>
      <c r="L54" s="15">
        <f t="shared" si="13"/>
        <v>0</v>
      </c>
      <c r="M54" s="15">
        <f t="shared" si="13"/>
        <v>1</v>
      </c>
      <c r="N54" s="15">
        <f>SUM(D54:M54)</f>
        <v>19612421</v>
      </c>
      <c r="O54" s="38">
        <f t="shared" si="8"/>
        <v>3538.870624323349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5" ht="15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5" ht="15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110</v>
      </c>
      <c r="M56" s="48"/>
      <c r="N56" s="48"/>
      <c r="O56" s="43">
        <v>5542</v>
      </c>
    </row>
    <row r="57" spans="1:15" ht="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5" ht="15.75" customHeight="1" thickBot="1">
      <c r="A58" s="52" t="s">
        <v>80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sheetProtection/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2023-01-30T22:41:37Z</cp:lastPrinted>
  <dcterms:created xsi:type="dcterms:W3CDTF">2000-08-31T21:26:31Z</dcterms:created>
  <dcterms:modified xsi:type="dcterms:W3CDTF">2023-01-30T22:41:42Z</dcterms:modified>
  <cp:category/>
  <cp:version/>
  <cp:contentType/>
  <cp:contentStatus/>
</cp:coreProperties>
</file>