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603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'2007'!$A$1:$O$22</definedName>
    <definedName name="_xlnm.Print_Area" localSheetId="13">'2008'!$A$1:$O$20</definedName>
    <definedName name="_xlnm.Print_Area" localSheetId="12">'2009'!$A$1:$O$23</definedName>
    <definedName name="_xlnm.Print_Area" localSheetId="11">'2010'!$A$1:$O$25</definedName>
    <definedName name="_xlnm.Print_Area" localSheetId="10">'2011'!$A$1:$O$22</definedName>
    <definedName name="_xlnm.Print_Area" localSheetId="9">'2012'!$A$1:$O$23</definedName>
    <definedName name="_xlnm.Print_Area" localSheetId="8">'2013'!$A$1:$O$23</definedName>
    <definedName name="_xlnm.Print_Area" localSheetId="7">'2014'!$A$1:$O$23</definedName>
    <definedName name="_xlnm.Print_Area" localSheetId="6">'2015'!$A$1:$O$23</definedName>
    <definedName name="_xlnm.Print_Area" localSheetId="5">'2016'!$A$1:$O$25</definedName>
    <definedName name="_xlnm.Print_Area" localSheetId="4">'2017'!$A$1:$O$24</definedName>
    <definedName name="_xlnm.Print_Area" localSheetId="3">'2018'!$A$1:$O$27</definedName>
    <definedName name="_xlnm.Print_Area" localSheetId="2">'2019'!$A$1:$O$24</definedName>
    <definedName name="_xlnm.Print_Area" localSheetId="1">'2020'!$A$1:$O$25</definedName>
    <definedName name="_xlnm.Print_Area" localSheetId="0">'2021'!$A$1:$P$26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<sst xmlns="http://schemas.openxmlformats.org/spreadsheetml/2006/main" count="536" uniqueCount="78">
  <si>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</si>
  <si>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</si>
  <si>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</si>
  <si>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</si>
  <si>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</si>
  <si>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</si>
  <si>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</si>
  <si>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</si>
  <si>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</si>
  <si>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</si>
  <si>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</si>
  <si>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</si>
  <si>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</si>
  <si>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</si>
  <si>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</si>
  <si>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</si>
  <si>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</si>
  <si>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</si>
  <si>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</si>
  <si>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</si>
  <si>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</si>
  <si>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</si>
  <si>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</si>
  <si>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Public Safety</t>
  </si>
  <si>
    <t>Law Enforcement</t>
  </si>
  <si>
    <t>Physical Environment</t>
  </si>
  <si>
    <t>Sewer / Wastewater Services</t>
  </si>
  <si>
    <t>Other Physical Environment</t>
  </si>
  <si>
    <t>Transportation</t>
  </si>
  <si>
    <t>Road and Street Facilities</t>
  </si>
  <si>
    <t>Culture / Recreation</t>
  </si>
  <si>
    <t>Cultural Services</t>
  </si>
  <si>
    <t>2009 Municipal Population:</t>
  </si>
  <si>
    <t>South Palm Beach Expenditures Reported by Account Code and Fund Type</t>
  </si>
  <si>
    <t>Local Fiscal Year Ended September 30, 2010</t>
  </si>
  <si>
    <t>Fire Control</t>
  </si>
  <si>
    <t>Conservation and Resource Management</t>
  </si>
  <si>
    <t>Other Culture / Recreation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</si>
  <si>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</si>
  <si>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</si>
  <si>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</si>
  <si>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</si>
  <si>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</si>
  <si>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</si>
  <si>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</si>
  <si>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</si>
  <si>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</si>
  <si>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2008 Municipal Population:</t>
  </si>
  <si>
    <t>Local Fiscal Year Ended September 30, 2014</t>
  </si>
  <si>
    <t>Road / Street Facilities</t>
  </si>
  <si>
    <t>2014 Municipal Population:</t>
  </si>
  <si>
    <t>Local Fiscal Year Ended September 30, 2015</t>
  </si>
  <si>
    <t>2015 Municipal Population:</t>
  </si>
  <si>
    <t>Local Fiscal Year Ended September 30, 2007</t>
  </si>
  <si>
    <t>2007 Municipal Population:</t>
  </si>
  <si>
    <t>Local Fiscal Year Ended September 30, 2016</t>
  </si>
  <si>
    <t>Other Uses</t>
  </si>
  <si>
    <t>Interfund Transfers Out</t>
  </si>
  <si>
    <t>2016 Municipal Population:</t>
  </si>
  <si>
    <t>Local Fiscal Year Ended September 30, 2017</t>
  </si>
  <si>
    <t>Protective Inspections</t>
  </si>
  <si>
    <t>2017 Municipal Population:</t>
  </si>
  <si>
    <t>Local Fiscal Year Ended September 30, 2018</t>
  </si>
  <si>
    <t>Comprehensive Planning</t>
  </si>
  <si>
    <t>Other General Government</t>
  </si>
  <si>
    <t>2018 Municipal Population:</t>
  </si>
  <si>
    <t>Local Fiscal Year Ended September 30, 2019</t>
  </si>
  <si>
    <t>2019 Municipal Population:</t>
  </si>
  <si>
    <t>Local Fiscal Year Ended September 30, 2020</t>
  </si>
  <si>
    <t>Conservation / Resource Management</t>
  </si>
  <si>
    <t>Parks / Recreation</t>
  </si>
  <si>
    <t>2020 Municipal Population:</t>
  </si>
  <si>
    <t>Local Fiscal Year Ended September 30, 2021</t>
  </si>
  <si>
    <t>Per Capita Account</t>
  </si>
  <si>
    <t>Custodial</t>
  </si>
  <si>
    <t>Total Account</t>
  </si>
  <si>
    <t>Other General Government Services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</si>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</sst>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26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8" ht="24" thickBot="1">
      <c r="A2" s="100" t="s">
        <v>72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8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73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74</v>
      </c>
      <c r="N4" s="32" t="s">
        <v>5</v>
      </c>
      <c r="O4" s="32" t="s">
        <v>75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2" t="s">
        <v>18</v>
      </c>
      <c r="B5" s="23"/>
      <c r="C5" s="23"/>
      <c r="D5" s="24">
        <f>SUM(D6:D10)</f>
        <v>555587</v>
      </c>
      <c r="E5" s="24">
        <f>SUM(E6:E10)</f>
        <v>0</v>
      </c>
      <c r="F5" s="24">
        <f>SUM(F6:F10)</f>
        <v>0</v>
      </c>
      <c r="G5" s="24">
        <f>SUM(G6:G10)</f>
        <v>1331</v>
      </c>
      <c r="H5" s="24">
        <f>SUM(H6:H10)</f>
        <v>0</v>
      </c>
      <c r="I5" s="24">
        <f>SUM(I6:I10)</f>
        <v>0</v>
      </c>
      <c r="J5" s="24">
        <f>SUM(J6:J10)</f>
        <v>0</v>
      </c>
      <c r="K5" s="24">
        <f>SUM(K6:K10)</f>
        <v>0</v>
      </c>
      <c r="L5" s="24">
        <f>SUM(L6:L10)</f>
        <v>0</v>
      </c>
      <c r="M5" s="24">
        <f>SUM(M6:M10)</f>
        <v>0</v>
      </c>
      <c r="N5" s="24">
        <f>SUM(N6:N10)</f>
        <v>0</v>
      </c>
      <c r="O5" s="25">
        <f>SUM(D5:N5)</f>
        <v>556918</v>
      </c>
      <c r="P5" s="30">
        <f>(O5/P$24)</f>
        <v>378.3410326086956</v>
      </c>
      <c r="Q5" s="6"/>
    </row>
    <row r="6" spans="1:17" ht="15">
      <c r="A6" s="12"/>
      <c r="B6" s="42">
        <v>511</v>
      </c>
      <c r="C6" s="19" t="s">
        <v>19</v>
      </c>
      <c r="D6" s="43">
        <v>45775</v>
      </c>
      <c r="E6" s="43">
        <v>0</v>
      </c>
      <c r="F6" s="43">
        <v>0</v>
      </c>
      <c r="G6" s="43">
        <v>1331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47106</v>
      </c>
      <c r="P6" s="44">
        <f>(O6/P$24)</f>
        <v>32.00135869565217</v>
      </c>
      <c r="Q6" s="9"/>
    </row>
    <row r="7" spans="1:17" ht="15">
      <c r="A7" s="12"/>
      <c r="B7" s="42">
        <v>512</v>
      </c>
      <c r="C7" s="19" t="s">
        <v>20</v>
      </c>
      <c r="D7" s="43">
        <v>171120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>SUM(D7:N7)</f>
        <v>171120</v>
      </c>
      <c r="P7" s="44">
        <f>(O7/P$24)</f>
        <v>116.25</v>
      </c>
      <c r="Q7" s="9"/>
    </row>
    <row r="8" spans="1:17" ht="15">
      <c r="A8" s="12"/>
      <c r="B8" s="42">
        <v>513</v>
      </c>
      <c r="C8" s="19" t="s">
        <v>21</v>
      </c>
      <c r="D8" s="43">
        <v>260481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>SUM(D8:N8)</f>
        <v>260481</v>
      </c>
      <c r="P8" s="44">
        <f>(O8/P$24)</f>
        <v>176.95720108695653</v>
      </c>
      <c r="Q8" s="9"/>
    </row>
    <row r="9" spans="1:17" ht="15">
      <c r="A9" s="12"/>
      <c r="B9" s="42">
        <v>514</v>
      </c>
      <c r="C9" s="19" t="s">
        <v>22</v>
      </c>
      <c r="D9" s="43">
        <v>53385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>SUM(D9:N9)</f>
        <v>53385</v>
      </c>
      <c r="P9" s="44">
        <f>(O9/P$24)</f>
        <v>36.26698369565217</v>
      </c>
      <c r="Q9" s="9"/>
    </row>
    <row r="10" spans="1:17" ht="15">
      <c r="A10" s="12"/>
      <c r="B10" s="42">
        <v>519</v>
      </c>
      <c r="C10" s="19" t="s">
        <v>76</v>
      </c>
      <c r="D10" s="43">
        <v>24826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>SUM(D10:N10)</f>
        <v>24826</v>
      </c>
      <c r="P10" s="44">
        <f>(O10/P$24)</f>
        <v>16.86548913043478</v>
      </c>
      <c r="Q10" s="9"/>
    </row>
    <row r="11" spans="1:17" ht="15.75">
      <c r="A11" s="26" t="s">
        <v>23</v>
      </c>
      <c r="B11" s="27"/>
      <c r="C11" s="28"/>
      <c r="D11" s="29">
        <f>SUM(D12:D13)</f>
        <v>1050000</v>
      </c>
      <c r="E11" s="29">
        <f>SUM(E12:E13)</f>
        <v>152256</v>
      </c>
      <c r="F11" s="29">
        <f>SUM(F12:F13)</f>
        <v>0</v>
      </c>
      <c r="G11" s="29">
        <f>SUM(G12:G13)</f>
        <v>0</v>
      </c>
      <c r="H11" s="29">
        <f>SUM(H12:H13)</f>
        <v>0</v>
      </c>
      <c r="I11" s="29">
        <f>SUM(I12:I13)</f>
        <v>0</v>
      </c>
      <c r="J11" s="29">
        <f>SUM(J12:J13)</f>
        <v>0</v>
      </c>
      <c r="K11" s="29">
        <f>SUM(K12:K13)</f>
        <v>0</v>
      </c>
      <c r="L11" s="29">
        <f>SUM(L12:L13)</f>
        <v>0</v>
      </c>
      <c r="M11" s="29">
        <f>SUM(M12:M13)</f>
        <v>0</v>
      </c>
      <c r="N11" s="29">
        <f>SUM(N12:N13)</f>
        <v>0</v>
      </c>
      <c r="O11" s="40">
        <f>SUM(D11:N11)</f>
        <v>1202256</v>
      </c>
      <c r="P11" s="41">
        <f>(O11/P$24)</f>
        <v>816.75</v>
      </c>
      <c r="Q11" s="10"/>
    </row>
    <row r="12" spans="1:17" ht="15">
      <c r="A12" s="12"/>
      <c r="B12" s="42">
        <v>521</v>
      </c>
      <c r="C12" s="19" t="s">
        <v>24</v>
      </c>
      <c r="D12" s="43">
        <v>1050000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>SUM(D12:N12)</f>
        <v>1050000</v>
      </c>
      <c r="P12" s="44">
        <f>(O12/P$24)</f>
        <v>713.3152173913044</v>
      </c>
      <c r="Q12" s="9"/>
    </row>
    <row r="13" spans="1:17" ht="15">
      <c r="A13" s="12"/>
      <c r="B13" s="42">
        <v>524</v>
      </c>
      <c r="C13" s="19" t="s">
        <v>60</v>
      </c>
      <c r="D13" s="43">
        <v>0</v>
      </c>
      <c r="E13" s="43">
        <v>152256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>SUM(D13:N13)</f>
        <v>152256</v>
      </c>
      <c r="P13" s="44">
        <f>(O13/P$24)</f>
        <v>103.43478260869566</v>
      </c>
      <c r="Q13" s="9"/>
    </row>
    <row r="14" spans="1:17" ht="15.75">
      <c r="A14" s="26" t="s">
        <v>25</v>
      </c>
      <c r="B14" s="27"/>
      <c r="C14" s="28"/>
      <c r="D14" s="29">
        <f>SUM(D15:D17)</f>
        <v>72718</v>
      </c>
      <c r="E14" s="29">
        <f>SUM(E15:E17)</f>
        <v>0</v>
      </c>
      <c r="F14" s="29">
        <f>SUM(F15:F17)</f>
        <v>0</v>
      </c>
      <c r="G14" s="29">
        <f>SUM(G15:G17)</f>
        <v>762218</v>
      </c>
      <c r="H14" s="29">
        <f>SUM(H15:H17)</f>
        <v>0</v>
      </c>
      <c r="I14" s="29">
        <f>SUM(I15:I17)</f>
        <v>280228</v>
      </c>
      <c r="J14" s="29">
        <f>SUM(J15:J17)</f>
        <v>0</v>
      </c>
      <c r="K14" s="29">
        <f>SUM(K15:K17)</f>
        <v>0</v>
      </c>
      <c r="L14" s="29">
        <f>SUM(L15:L17)</f>
        <v>0</v>
      </c>
      <c r="M14" s="29">
        <f>SUM(M15:M17)</f>
        <v>0</v>
      </c>
      <c r="N14" s="29">
        <f>SUM(N15:N17)</f>
        <v>0</v>
      </c>
      <c r="O14" s="40">
        <f>SUM(D14:N14)</f>
        <v>1115164</v>
      </c>
      <c r="P14" s="41">
        <f>(O14/P$24)</f>
        <v>757.5842391304348</v>
      </c>
      <c r="Q14" s="10"/>
    </row>
    <row r="15" spans="1:17" ht="15">
      <c r="A15" s="12"/>
      <c r="B15" s="42">
        <v>535</v>
      </c>
      <c r="C15" s="19" t="s">
        <v>26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280228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>SUM(D15:N15)</f>
        <v>280228</v>
      </c>
      <c r="P15" s="44">
        <f>(O15/P$24)</f>
        <v>190.37228260869566</v>
      </c>
      <c r="Q15" s="9"/>
    </row>
    <row r="16" spans="1:17" ht="15">
      <c r="A16" s="12"/>
      <c r="B16" s="42">
        <v>537</v>
      </c>
      <c r="C16" s="19" t="s">
        <v>36</v>
      </c>
      <c r="D16" s="43">
        <v>0</v>
      </c>
      <c r="E16" s="43">
        <v>0</v>
      </c>
      <c r="F16" s="43">
        <v>0</v>
      </c>
      <c r="G16" s="43">
        <v>762218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>SUM(D16:N16)</f>
        <v>762218</v>
      </c>
      <c r="P16" s="44">
        <f>(O16/P$24)</f>
        <v>517.8111413043479</v>
      </c>
      <c r="Q16" s="9"/>
    </row>
    <row r="17" spans="1:17" ht="15">
      <c r="A17" s="12"/>
      <c r="B17" s="42">
        <v>539</v>
      </c>
      <c r="C17" s="19" t="s">
        <v>27</v>
      </c>
      <c r="D17" s="43">
        <v>72718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>SUM(D17:N17)</f>
        <v>72718</v>
      </c>
      <c r="P17" s="44">
        <f>(O17/P$24)</f>
        <v>49.400815217391305</v>
      </c>
      <c r="Q17" s="9"/>
    </row>
    <row r="18" spans="1:17" ht="15.75">
      <c r="A18" s="26" t="s">
        <v>28</v>
      </c>
      <c r="B18" s="27"/>
      <c r="C18" s="28"/>
      <c r="D18" s="29">
        <f>SUM(D19:D19)</f>
        <v>0</v>
      </c>
      <c r="E18" s="29">
        <f>SUM(E19:E19)</f>
        <v>0</v>
      </c>
      <c r="F18" s="29">
        <f>SUM(F19:F19)</f>
        <v>0</v>
      </c>
      <c r="G18" s="29">
        <f>SUM(G19:G19)</f>
        <v>3435</v>
      </c>
      <c r="H18" s="29">
        <f>SUM(H19:H19)</f>
        <v>0</v>
      </c>
      <c r="I18" s="29">
        <f>SUM(I19:I19)</f>
        <v>0</v>
      </c>
      <c r="J18" s="29">
        <f>SUM(J19:J19)</f>
        <v>0</v>
      </c>
      <c r="K18" s="29">
        <f>SUM(K19:K19)</f>
        <v>0</v>
      </c>
      <c r="L18" s="29">
        <f>SUM(L19:L19)</f>
        <v>0</v>
      </c>
      <c r="M18" s="29">
        <f>SUM(M19:M19)</f>
        <v>0</v>
      </c>
      <c r="N18" s="29">
        <f>SUM(N19:N19)</f>
        <v>0</v>
      </c>
      <c r="O18" s="29">
        <f>SUM(D18:N18)</f>
        <v>3435</v>
      </c>
      <c r="P18" s="41">
        <f>(O18/P$24)</f>
        <v>2.333559782608696</v>
      </c>
      <c r="Q18" s="10"/>
    </row>
    <row r="19" spans="1:17" ht="15">
      <c r="A19" s="12"/>
      <c r="B19" s="42">
        <v>541</v>
      </c>
      <c r="C19" s="19" t="s">
        <v>29</v>
      </c>
      <c r="D19" s="43">
        <v>0</v>
      </c>
      <c r="E19" s="43">
        <v>0</v>
      </c>
      <c r="F19" s="43">
        <v>0</v>
      </c>
      <c r="G19" s="43">
        <v>3435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>SUM(D19:N19)</f>
        <v>3435</v>
      </c>
      <c r="P19" s="44">
        <f>(O19/P$24)</f>
        <v>2.333559782608696</v>
      </c>
      <c r="Q19" s="9"/>
    </row>
    <row r="20" spans="1:17" ht="15.75">
      <c r="A20" s="26" t="s">
        <v>30</v>
      </c>
      <c r="B20" s="27"/>
      <c r="C20" s="28"/>
      <c r="D20" s="29">
        <f>SUM(D21:D21)</f>
        <v>38122</v>
      </c>
      <c r="E20" s="29">
        <f>SUM(E21:E21)</f>
        <v>0</v>
      </c>
      <c r="F20" s="29">
        <f>SUM(F21:F21)</f>
        <v>0</v>
      </c>
      <c r="G20" s="29">
        <f>SUM(G21:G21)</f>
        <v>0</v>
      </c>
      <c r="H20" s="29">
        <f>SUM(H21:H21)</f>
        <v>0</v>
      </c>
      <c r="I20" s="29">
        <f>SUM(I21:I21)</f>
        <v>0</v>
      </c>
      <c r="J20" s="29">
        <f>SUM(J21:J21)</f>
        <v>0</v>
      </c>
      <c r="K20" s="29">
        <f>SUM(K21:K21)</f>
        <v>0</v>
      </c>
      <c r="L20" s="29">
        <f>SUM(L21:L21)</f>
        <v>0</v>
      </c>
      <c r="M20" s="29">
        <f>SUM(M21:M21)</f>
        <v>0</v>
      </c>
      <c r="N20" s="29">
        <f>SUM(N21:N21)</f>
        <v>0</v>
      </c>
      <c r="O20" s="29">
        <f>SUM(D20:N20)</f>
        <v>38122</v>
      </c>
      <c r="P20" s="41">
        <f>(O20/P$24)</f>
        <v>25.898097826086957</v>
      </c>
      <c r="Q20" s="9"/>
    </row>
    <row r="21" spans="1:17" ht="15.75" thickBot="1">
      <c r="A21" s="12"/>
      <c r="B21" s="42">
        <v>573</v>
      </c>
      <c r="C21" s="19" t="s">
        <v>31</v>
      </c>
      <c r="D21" s="43">
        <v>38122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>SUM(D21:N21)</f>
        <v>38122</v>
      </c>
      <c r="P21" s="44">
        <f>(O21/P$24)</f>
        <v>25.898097826086957</v>
      </c>
      <c r="Q21" s="9"/>
    </row>
    <row r="22" spans="1:120" ht="16.5" thickBot="1">
      <c r="A22" s="13" t="s">
        <v>10</v>
      </c>
      <c r="B22" s="21"/>
      <c r="C22" s="20"/>
      <c r="D22" s="14">
        <f>SUM(D5,D11,D14,D18,D20)</f>
        <v>1716427</v>
      </c>
      <c r="E22" s="14">
        <f aca="true" t="shared" si="0" ref="E22:N22">SUM(E5,E11,E14,E18,E20)</f>
        <v>152256</v>
      </c>
      <c r="F22" s="14">
        <f t="shared" si="0"/>
        <v>0</v>
      </c>
      <c r="G22" s="14">
        <f t="shared" si="0"/>
        <v>766984</v>
      </c>
      <c r="H22" s="14">
        <f t="shared" si="0"/>
        <v>0</v>
      </c>
      <c r="I22" s="14">
        <f t="shared" si="0"/>
        <v>280228</v>
      </c>
      <c r="J22" s="14">
        <f t="shared" si="0"/>
        <v>0</v>
      </c>
      <c r="K22" s="14">
        <f t="shared" si="0"/>
        <v>0</v>
      </c>
      <c r="L22" s="14">
        <f t="shared" si="0"/>
        <v>0</v>
      </c>
      <c r="M22" s="14">
        <f t="shared" si="0"/>
        <v>0</v>
      </c>
      <c r="N22" s="14">
        <f t="shared" si="0"/>
        <v>0</v>
      </c>
      <c r="O22" s="14">
        <f>SUM(D22:N22)</f>
        <v>2915895</v>
      </c>
      <c r="P22" s="35">
        <f>(O22/P$24)</f>
        <v>1980.906929347826</v>
      </c>
      <c r="Q22" s="6"/>
      <c r="R22" s="2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</row>
    <row r="23" spans="1:16" ht="15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8"/>
    </row>
    <row r="24" spans="1:16" ht="15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38"/>
      <c r="M24" s="90" t="s">
        <v>77</v>
      </c>
      <c r="N24" s="90"/>
      <c r="O24" s="90"/>
      <c r="P24" s="39">
        <v>1472</v>
      </c>
    </row>
    <row r="25" spans="1:16" ht="15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3"/>
    </row>
    <row r="26" spans="1:16" ht="15.75" customHeight="1" thickBot="1">
      <c r="A26" s="94" t="s">
        <v>39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6"/>
    </row>
  </sheetData>
  <sheetProtection/>
  <mergeCells count="10">
    <mergeCell ref="M24:O24"/>
    <mergeCell ref="A25:P25"/>
    <mergeCell ref="A26:P2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547299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9">SUM(D5:M5)</f>
        <v>547299</v>
      </c>
      <c r="O5" s="30">
        <f aca="true" t="shared" si="2" ref="O5:O19">(N5/O$21)</f>
        <v>391.2072909220872</v>
      </c>
      <c r="P5" s="6"/>
    </row>
    <row r="6" spans="1:16" ht="15">
      <c r="A6" s="12"/>
      <c r="B6" s="42">
        <v>511</v>
      </c>
      <c r="C6" s="19" t="s">
        <v>19</v>
      </c>
      <c r="D6" s="43">
        <v>27934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27934</v>
      </c>
      <c r="O6" s="44">
        <f t="shared" si="2"/>
        <v>19.967119370979272</v>
      </c>
      <c r="P6" s="9"/>
    </row>
    <row r="7" spans="1:16" ht="15">
      <c r="A7" s="12"/>
      <c r="B7" s="42">
        <v>512</v>
      </c>
      <c r="C7" s="19" t="s">
        <v>20</v>
      </c>
      <c r="D7" s="43">
        <v>153152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153152</v>
      </c>
      <c r="O7" s="44">
        <f t="shared" si="2"/>
        <v>109.47248034310222</v>
      </c>
      <c r="P7" s="9"/>
    </row>
    <row r="8" spans="1:16" ht="15">
      <c r="A8" s="12"/>
      <c r="B8" s="42">
        <v>513</v>
      </c>
      <c r="C8" s="19" t="s">
        <v>21</v>
      </c>
      <c r="D8" s="43">
        <v>301901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301901</v>
      </c>
      <c r="O8" s="44">
        <f t="shared" si="2"/>
        <v>215.79771265189422</v>
      </c>
      <c r="P8" s="9"/>
    </row>
    <row r="9" spans="1:16" ht="15">
      <c r="A9" s="12"/>
      <c r="B9" s="42">
        <v>514</v>
      </c>
      <c r="C9" s="19" t="s">
        <v>22</v>
      </c>
      <c r="D9" s="43">
        <v>64312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64312</v>
      </c>
      <c r="O9" s="44">
        <f t="shared" si="2"/>
        <v>45.969978556111506</v>
      </c>
      <c r="P9" s="9"/>
    </row>
    <row r="10" spans="1:16" ht="15.75">
      <c r="A10" s="26" t="s">
        <v>23</v>
      </c>
      <c r="B10" s="27"/>
      <c r="C10" s="28"/>
      <c r="D10" s="29">
        <f aca="true" t="shared" si="3" ref="D10:M10">SUM(D11:D11)</f>
        <v>947839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947839</v>
      </c>
      <c r="O10" s="41">
        <f t="shared" si="2"/>
        <v>677.5117941386704</v>
      </c>
      <c r="P10" s="10"/>
    </row>
    <row r="11" spans="1:16" ht="15">
      <c r="A11" s="12"/>
      <c r="B11" s="42">
        <v>521</v>
      </c>
      <c r="C11" s="19" t="s">
        <v>24</v>
      </c>
      <c r="D11" s="43">
        <v>947839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947839</v>
      </c>
      <c r="O11" s="44">
        <f t="shared" si="2"/>
        <v>677.5117941386704</v>
      </c>
      <c r="P11" s="9"/>
    </row>
    <row r="12" spans="1:16" ht="15.75">
      <c r="A12" s="26" t="s">
        <v>25</v>
      </c>
      <c r="B12" s="27"/>
      <c r="C12" s="28"/>
      <c r="D12" s="29">
        <f aca="true" t="shared" si="4" ref="D12:M12">SUM(D13:D14)</f>
        <v>23971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272511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296482</v>
      </c>
      <c r="O12" s="41">
        <f t="shared" si="2"/>
        <v>211.9242315939957</v>
      </c>
      <c r="P12" s="10"/>
    </row>
    <row r="13" spans="1:16" ht="15">
      <c r="A13" s="12"/>
      <c r="B13" s="42">
        <v>535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272511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272511</v>
      </c>
      <c r="O13" s="44">
        <f t="shared" si="2"/>
        <v>194.78984989278055</v>
      </c>
      <c r="P13" s="9"/>
    </row>
    <row r="14" spans="1:16" ht="15">
      <c r="A14" s="12"/>
      <c r="B14" s="42">
        <v>539</v>
      </c>
      <c r="C14" s="19" t="s">
        <v>27</v>
      </c>
      <c r="D14" s="43">
        <v>23971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23971</v>
      </c>
      <c r="O14" s="44">
        <f t="shared" si="2"/>
        <v>17.134381701215155</v>
      </c>
      <c r="P14" s="9"/>
    </row>
    <row r="15" spans="1:16" ht="15.75">
      <c r="A15" s="26" t="s">
        <v>28</v>
      </c>
      <c r="B15" s="27"/>
      <c r="C15" s="28"/>
      <c r="D15" s="29">
        <f aca="true" t="shared" si="5" ref="D15:M15">SUM(D16:D16)</f>
        <v>2965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2965</v>
      </c>
      <c r="O15" s="41">
        <f t="shared" si="2"/>
        <v>2.119370979270908</v>
      </c>
      <c r="P15" s="10"/>
    </row>
    <row r="16" spans="1:16" ht="15">
      <c r="A16" s="12"/>
      <c r="B16" s="42">
        <v>541</v>
      </c>
      <c r="C16" s="19" t="s">
        <v>29</v>
      </c>
      <c r="D16" s="43">
        <v>2965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2965</v>
      </c>
      <c r="O16" s="44">
        <f t="shared" si="2"/>
        <v>2.119370979270908</v>
      </c>
      <c r="P16" s="9"/>
    </row>
    <row r="17" spans="1:16" ht="15.75">
      <c r="A17" s="26" t="s">
        <v>30</v>
      </c>
      <c r="B17" s="27"/>
      <c r="C17" s="28"/>
      <c r="D17" s="29">
        <f aca="true" t="shared" si="6" ref="D17:M17">SUM(D18:D18)</f>
        <v>20342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20342</v>
      </c>
      <c r="O17" s="41">
        <f t="shared" si="2"/>
        <v>14.540385989992853</v>
      </c>
      <c r="P17" s="9"/>
    </row>
    <row r="18" spans="1:16" ht="15.75" thickBot="1">
      <c r="A18" s="12"/>
      <c r="B18" s="42">
        <v>579</v>
      </c>
      <c r="C18" s="19" t="s">
        <v>37</v>
      </c>
      <c r="D18" s="43">
        <v>20342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20342</v>
      </c>
      <c r="O18" s="44">
        <f t="shared" si="2"/>
        <v>14.540385989992853</v>
      </c>
      <c r="P18" s="9"/>
    </row>
    <row r="19" spans="1:119" ht="16.5" thickBot="1">
      <c r="A19" s="13" t="s">
        <v>10</v>
      </c>
      <c r="B19" s="21"/>
      <c r="C19" s="20"/>
      <c r="D19" s="14">
        <f>SUM(D5,D10,D12,D15,D17)</f>
        <v>1542416</v>
      </c>
      <c r="E19" s="14">
        <f aca="true" t="shared" si="7" ref="E19:M19">SUM(E5,E10,E12,E15,E17)</f>
        <v>0</v>
      </c>
      <c r="F19" s="14">
        <f t="shared" si="7"/>
        <v>0</v>
      </c>
      <c r="G19" s="14">
        <f t="shared" si="7"/>
        <v>0</v>
      </c>
      <c r="H19" s="14">
        <f t="shared" si="7"/>
        <v>0</v>
      </c>
      <c r="I19" s="14">
        <f t="shared" si="7"/>
        <v>272511</v>
      </c>
      <c r="J19" s="14">
        <f t="shared" si="7"/>
        <v>0</v>
      </c>
      <c r="K19" s="14">
        <f t="shared" si="7"/>
        <v>0</v>
      </c>
      <c r="L19" s="14">
        <f t="shared" si="7"/>
        <v>0</v>
      </c>
      <c r="M19" s="14">
        <f t="shared" si="7"/>
        <v>0</v>
      </c>
      <c r="N19" s="14">
        <f t="shared" si="1"/>
        <v>1814927</v>
      </c>
      <c r="O19" s="35">
        <f t="shared" si="2"/>
        <v>1297.303073624017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5" ht="15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5" ht="15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43</v>
      </c>
      <c r="M21" s="90"/>
      <c r="N21" s="90"/>
      <c r="O21" s="39">
        <v>1399</v>
      </c>
    </row>
    <row r="22" spans="1:15" ht="15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5" ht="15.75" customHeight="1" thickBot="1">
      <c r="A23" s="94" t="s">
        <v>39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sheetProtection/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SUM(D6:D8)</f>
        <v>537026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8">SUM(D5:M5)</f>
        <v>537026</v>
      </c>
      <c r="O5" s="30">
        <f aca="true" t="shared" si="2" ref="O5:O18">(N5/O$20)</f>
        <v>394.5819250551065</v>
      </c>
      <c r="P5" s="6"/>
    </row>
    <row r="6" spans="1:16" ht="15">
      <c r="A6" s="12"/>
      <c r="B6" s="42">
        <v>511</v>
      </c>
      <c r="C6" s="19" t="s">
        <v>19</v>
      </c>
      <c r="D6" s="43">
        <v>26669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26669</v>
      </c>
      <c r="O6" s="44">
        <f t="shared" si="2"/>
        <v>19.59515062454078</v>
      </c>
      <c r="P6" s="9"/>
    </row>
    <row r="7" spans="1:16" ht="15">
      <c r="A7" s="12"/>
      <c r="B7" s="42">
        <v>512</v>
      </c>
      <c r="C7" s="19" t="s">
        <v>20</v>
      </c>
      <c r="D7" s="43">
        <v>220657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220657</v>
      </c>
      <c r="O7" s="44">
        <f t="shared" si="2"/>
        <v>162.1285819250551</v>
      </c>
      <c r="P7" s="9"/>
    </row>
    <row r="8" spans="1:16" ht="15">
      <c r="A8" s="12"/>
      <c r="B8" s="42">
        <v>513</v>
      </c>
      <c r="C8" s="19" t="s">
        <v>21</v>
      </c>
      <c r="D8" s="43">
        <v>289700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289700</v>
      </c>
      <c r="O8" s="44">
        <f t="shared" si="2"/>
        <v>212.85819250551066</v>
      </c>
      <c r="P8" s="9"/>
    </row>
    <row r="9" spans="1:16" ht="15.75">
      <c r="A9" s="26" t="s">
        <v>23</v>
      </c>
      <c r="B9" s="27"/>
      <c r="C9" s="28"/>
      <c r="D9" s="29">
        <f aca="true" t="shared" si="3" ref="D9:M9">SUM(D10:D10)</f>
        <v>964635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964635</v>
      </c>
      <c r="O9" s="41">
        <f t="shared" si="2"/>
        <v>708.7692872887583</v>
      </c>
      <c r="P9" s="10"/>
    </row>
    <row r="10" spans="1:16" ht="15">
      <c r="A10" s="12"/>
      <c r="B10" s="42">
        <v>521</v>
      </c>
      <c r="C10" s="19" t="s">
        <v>24</v>
      </c>
      <c r="D10" s="43">
        <v>964635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964635</v>
      </c>
      <c r="O10" s="44">
        <f t="shared" si="2"/>
        <v>708.7692872887583</v>
      </c>
      <c r="P10" s="9"/>
    </row>
    <row r="11" spans="1:16" ht="15.75">
      <c r="A11" s="26" t="s">
        <v>25</v>
      </c>
      <c r="B11" s="27"/>
      <c r="C11" s="28"/>
      <c r="D11" s="29">
        <f aca="true" t="shared" si="4" ref="D11:M11">SUM(D12:D13)</f>
        <v>109901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261569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371470</v>
      </c>
      <c r="O11" s="41">
        <f t="shared" si="2"/>
        <v>272.939015429831</v>
      </c>
      <c r="P11" s="10"/>
    </row>
    <row r="12" spans="1:16" ht="15">
      <c r="A12" s="12"/>
      <c r="B12" s="42">
        <v>535</v>
      </c>
      <c r="C12" s="19" t="s">
        <v>26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261569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261569</v>
      </c>
      <c r="O12" s="44">
        <f t="shared" si="2"/>
        <v>192.18883174136664</v>
      </c>
      <c r="P12" s="9"/>
    </row>
    <row r="13" spans="1:16" ht="15">
      <c r="A13" s="12"/>
      <c r="B13" s="42">
        <v>539</v>
      </c>
      <c r="C13" s="19" t="s">
        <v>27</v>
      </c>
      <c r="D13" s="43">
        <v>109901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109901</v>
      </c>
      <c r="O13" s="44">
        <f t="shared" si="2"/>
        <v>80.75018368846436</v>
      </c>
      <c r="P13" s="9"/>
    </row>
    <row r="14" spans="1:16" ht="15.75">
      <c r="A14" s="26" t="s">
        <v>28</v>
      </c>
      <c r="B14" s="27"/>
      <c r="C14" s="28"/>
      <c r="D14" s="29">
        <f aca="true" t="shared" si="5" ref="D14:M14">SUM(D15:D15)</f>
        <v>3175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3175</v>
      </c>
      <c r="O14" s="41">
        <f t="shared" si="2"/>
        <v>2.3328434974283616</v>
      </c>
      <c r="P14" s="10"/>
    </row>
    <row r="15" spans="1:16" ht="15">
      <c r="A15" s="12"/>
      <c r="B15" s="42">
        <v>541</v>
      </c>
      <c r="C15" s="19" t="s">
        <v>29</v>
      </c>
      <c r="D15" s="43">
        <v>3175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3175</v>
      </c>
      <c r="O15" s="44">
        <f t="shared" si="2"/>
        <v>2.3328434974283616</v>
      </c>
      <c r="P15" s="9"/>
    </row>
    <row r="16" spans="1:16" ht="15.75">
      <c r="A16" s="26" t="s">
        <v>30</v>
      </c>
      <c r="B16" s="27"/>
      <c r="C16" s="28"/>
      <c r="D16" s="29">
        <f aca="true" t="shared" si="6" ref="D16:M16">SUM(D17:D17)</f>
        <v>29206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29206</v>
      </c>
      <c r="O16" s="41">
        <f t="shared" si="2"/>
        <v>21.459221160911095</v>
      </c>
      <c r="P16" s="9"/>
    </row>
    <row r="17" spans="1:16" ht="15.75" thickBot="1">
      <c r="A17" s="12"/>
      <c r="B17" s="42">
        <v>579</v>
      </c>
      <c r="C17" s="19" t="s">
        <v>37</v>
      </c>
      <c r="D17" s="43">
        <v>29206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29206</v>
      </c>
      <c r="O17" s="44">
        <f t="shared" si="2"/>
        <v>21.459221160911095</v>
      </c>
      <c r="P17" s="9"/>
    </row>
    <row r="18" spans="1:119" ht="16.5" thickBot="1">
      <c r="A18" s="13" t="s">
        <v>10</v>
      </c>
      <c r="B18" s="21"/>
      <c r="C18" s="20"/>
      <c r="D18" s="14">
        <f>SUM(D5,D9,D11,D14,D16)</f>
        <v>1643943</v>
      </c>
      <c r="E18" s="14">
        <f aca="true" t="shared" si="7" ref="E18:M18">SUM(E5,E9,E11,E14,E16)</f>
        <v>0</v>
      </c>
      <c r="F18" s="14">
        <f t="shared" si="7"/>
        <v>0</v>
      </c>
      <c r="G18" s="14">
        <f t="shared" si="7"/>
        <v>0</v>
      </c>
      <c r="H18" s="14">
        <f t="shared" si="7"/>
        <v>0</v>
      </c>
      <c r="I18" s="14">
        <f t="shared" si="7"/>
        <v>261569</v>
      </c>
      <c r="J18" s="14">
        <f t="shared" si="7"/>
        <v>0</v>
      </c>
      <c r="K18" s="14">
        <f t="shared" si="7"/>
        <v>0</v>
      </c>
      <c r="L18" s="14">
        <f t="shared" si="7"/>
        <v>0</v>
      </c>
      <c r="M18" s="14">
        <f t="shared" si="7"/>
        <v>0</v>
      </c>
      <c r="N18" s="14">
        <f t="shared" si="1"/>
        <v>1905512</v>
      </c>
      <c r="O18" s="35">
        <f t="shared" si="2"/>
        <v>1400.0822924320353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5" ht="15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5" ht="15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41</v>
      </c>
      <c r="M20" s="90"/>
      <c r="N20" s="90"/>
      <c r="O20" s="39">
        <v>1361</v>
      </c>
    </row>
    <row r="21" spans="1:15" ht="15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5" ht="15.75" customHeight="1" thickBot="1">
      <c r="A22" s="94" t="s">
        <v>39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sheetProtection/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34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577337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1">SUM(D5:M5)</f>
        <v>577337</v>
      </c>
      <c r="O5" s="30">
        <f aca="true" t="shared" si="2" ref="O5:O21">(N5/O$23)</f>
        <v>424.20058780308597</v>
      </c>
      <c r="P5" s="6"/>
    </row>
    <row r="6" spans="1:16" ht="15">
      <c r="A6" s="12"/>
      <c r="B6" s="42">
        <v>511</v>
      </c>
      <c r="C6" s="19" t="s">
        <v>19</v>
      </c>
      <c r="D6" s="43">
        <v>31321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31321</v>
      </c>
      <c r="O6" s="44">
        <f t="shared" si="2"/>
        <v>23.01322556943424</v>
      </c>
      <c r="P6" s="9"/>
    </row>
    <row r="7" spans="1:16" ht="15">
      <c r="A7" s="12"/>
      <c r="B7" s="42">
        <v>512</v>
      </c>
      <c r="C7" s="19" t="s">
        <v>20</v>
      </c>
      <c r="D7" s="43">
        <v>163979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163979</v>
      </c>
      <c r="O7" s="44">
        <f t="shared" si="2"/>
        <v>120.48420279206466</v>
      </c>
      <c r="P7" s="9"/>
    </row>
    <row r="8" spans="1:16" ht="15">
      <c r="A8" s="12"/>
      <c r="B8" s="42">
        <v>513</v>
      </c>
      <c r="C8" s="19" t="s">
        <v>21</v>
      </c>
      <c r="D8" s="43">
        <v>298651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298651</v>
      </c>
      <c r="O8" s="44">
        <f t="shared" si="2"/>
        <v>219.434974283615</v>
      </c>
      <c r="P8" s="9"/>
    </row>
    <row r="9" spans="1:16" ht="15">
      <c r="A9" s="12"/>
      <c r="B9" s="42">
        <v>514</v>
      </c>
      <c r="C9" s="19" t="s">
        <v>22</v>
      </c>
      <c r="D9" s="43">
        <v>83386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83386</v>
      </c>
      <c r="O9" s="44">
        <f t="shared" si="2"/>
        <v>61.26818515797208</v>
      </c>
      <c r="P9" s="9"/>
    </row>
    <row r="10" spans="1:16" ht="15.75">
      <c r="A10" s="26" t="s">
        <v>23</v>
      </c>
      <c r="B10" s="27"/>
      <c r="C10" s="28"/>
      <c r="D10" s="29">
        <f aca="true" t="shared" si="3" ref="D10:M10">SUM(D11:D12)</f>
        <v>2136396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2136396</v>
      </c>
      <c r="O10" s="41">
        <f t="shared" si="2"/>
        <v>1569.7252020573108</v>
      </c>
      <c r="P10" s="10"/>
    </row>
    <row r="11" spans="1:16" ht="15">
      <c r="A11" s="12"/>
      <c r="B11" s="42">
        <v>521</v>
      </c>
      <c r="C11" s="19" t="s">
        <v>24</v>
      </c>
      <c r="D11" s="43">
        <v>1070440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1070440</v>
      </c>
      <c r="O11" s="44">
        <f t="shared" si="2"/>
        <v>786.5099191770756</v>
      </c>
      <c r="P11" s="9"/>
    </row>
    <row r="12" spans="1:16" ht="15">
      <c r="A12" s="12"/>
      <c r="B12" s="42">
        <v>522</v>
      </c>
      <c r="C12" s="19" t="s">
        <v>35</v>
      </c>
      <c r="D12" s="43">
        <v>1065956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1065956</v>
      </c>
      <c r="O12" s="44">
        <f t="shared" si="2"/>
        <v>783.2152828802351</v>
      </c>
      <c r="P12" s="9"/>
    </row>
    <row r="13" spans="1:16" ht="15.75">
      <c r="A13" s="26" t="s">
        <v>25</v>
      </c>
      <c r="B13" s="27"/>
      <c r="C13" s="28"/>
      <c r="D13" s="29">
        <f aca="true" t="shared" si="4" ref="D13:M13">SUM(D14:D16)</f>
        <v>133850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233471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367321</v>
      </c>
      <c r="O13" s="41">
        <f t="shared" si="2"/>
        <v>269.8905216752388</v>
      </c>
      <c r="P13" s="10"/>
    </row>
    <row r="14" spans="1:16" ht="15">
      <c r="A14" s="12"/>
      <c r="B14" s="42">
        <v>535</v>
      </c>
      <c r="C14" s="19" t="s">
        <v>26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233471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233471</v>
      </c>
      <c r="O14" s="44">
        <f t="shared" si="2"/>
        <v>171.54371785451875</v>
      </c>
      <c r="P14" s="9"/>
    </row>
    <row r="15" spans="1:16" ht="15">
      <c r="A15" s="12"/>
      <c r="B15" s="42">
        <v>537</v>
      </c>
      <c r="C15" s="19" t="s">
        <v>36</v>
      </c>
      <c r="D15" s="43">
        <v>57182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57182</v>
      </c>
      <c r="O15" s="44">
        <f t="shared" si="2"/>
        <v>42.014695077149156</v>
      </c>
      <c r="P15" s="9"/>
    </row>
    <row r="16" spans="1:16" ht="15">
      <c r="A16" s="12"/>
      <c r="B16" s="42">
        <v>539</v>
      </c>
      <c r="C16" s="19" t="s">
        <v>27</v>
      </c>
      <c r="D16" s="43">
        <v>76668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76668</v>
      </c>
      <c r="O16" s="44">
        <f t="shared" si="2"/>
        <v>56.332108743570906</v>
      </c>
      <c r="P16" s="9"/>
    </row>
    <row r="17" spans="1:16" ht="15.75">
      <c r="A17" s="26" t="s">
        <v>28</v>
      </c>
      <c r="B17" s="27"/>
      <c r="C17" s="28"/>
      <c r="D17" s="29">
        <f aca="true" t="shared" si="5" ref="D17:M17">SUM(D18:D18)</f>
        <v>4073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4073</v>
      </c>
      <c r="O17" s="41">
        <f t="shared" si="2"/>
        <v>2.9926524614254224</v>
      </c>
      <c r="P17" s="10"/>
    </row>
    <row r="18" spans="1:16" ht="15">
      <c r="A18" s="12"/>
      <c r="B18" s="42">
        <v>541</v>
      </c>
      <c r="C18" s="19" t="s">
        <v>29</v>
      </c>
      <c r="D18" s="43">
        <v>4073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4073</v>
      </c>
      <c r="O18" s="44">
        <f t="shared" si="2"/>
        <v>2.9926524614254224</v>
      </c>
      <c r="P18" s="9"/>
    </row>
    <row r="19" spans="1:16" ht="15.75">
      <c r="A19" s="26" t="s">
        <v>30</v>
      </c>
      <c r="B19" s="27"/>
      <c r="C19" s="28"/>
      <c r="D19" s="29">
        <f aca="true" t="shared" si="6" ref="D19:M19">SUM(D20:D20)</f>
        <v>31867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31867</v>
      </c>
      <c r="O19" s="41">
        <f t="shared" si="2"/>
        <v>23.414401175606173</v>
      </c>
      <c r="P19" s="9"/>
    </row>
    <row r="20" spans="1:16" ht="15.75" thickBot="1">
      <c r="A20" s="12"/>
      <c r="B20" s="42">
        <v>579</v>
      </c>
      <c r="C20" s="19" t="s">
        <v>37</v>
      </c>
      <c r="D20" s="43">
        <v>31867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31867</v>
      </c>
      <c r="O20" s="44">
        <f t="shared" si="2"/>
        <v>23.414401175606173</v>
      </c>
      <c r="P20" s="9"/>
    </row>
    <row r="21" spans="1:119" ht="16.5" thickBot="1">
      <c r="A21" s="13" t="s">
        <v>10</v>
      </c>
      <c r="B21" s="21"/>
      <c r="C21" s="20"/>
      <c r="D21" s="14">
        <f>SUM(D5,D10,D13,D17,D19)</f>
        <v>2883523</v>
      </c>
      <c r="E21" s="14">
        <f aca="true" t="shared" si="7" ref="E21:M21">SUM(E5,E10,E13,E17,E19)</f>
        <v>0</v>
      </c>
      <c r="F21" s="14">
        <f t="shared" si="7"/>
        <v>0</v>
      </c>
      <c r="G21" s="14">
        <f t="shared" si="7"/>
        <v>0</v>
      </c>
      <c r="H21" s="14">
        <f t="shared" si="7"/>
        <v>0</v>
      </c>
      <c r="I21" s="14">
        <f t="shared" si="7"/>
        <v>233471</v>
      </c>
      <c r="J21" s="14">
        <f t="shared" si="7"/>
        <v>0</v>
      </c>
      <c r="K21" s="14">
        <f t="shared" si="7"/>
        <v>0</v>
      </c>
      <c r="L21" s="14">
        <f t="shared" si="7"/>
        <v>0</v>
      </c>
      <c r="M21" s="14">
        <f t="shared" si="7"/>
        <v>0</v>
      </c>
      <c r="N21" s="14">
        <f t="shared" si="1"/>
        <v>3116994</v>
      </c>
      <c r="O21" s="35">
        <f t="shared" si="2"/>
        <v>2290.223365172667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5" ht="15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5" ht="15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0" t="s">
        <v>38</v>
      </c>
      <c r="M23" s="90"/>
      <c r="N23" s="90"/>
      <c r="O23" s="39">
        <v>1361</v>
      </c>
    </row>
    <row r="24" spans="1:15" ht="15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5" ht="15.75" thickBot="1">
      <c r="A25" s="94" t="s">
        <v>39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</sheetData>
  <sheetProtection/>
  <mergeCells count="10">
    <mergeCell ref="A25:O25"/>
    <mergeCell ref="L23:N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574837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9">SUM(D5:M5)</f>
        <v>574837</v>
      </c>
      <c r="O5" s="30">
        <f aca="true" t="shared" si="2" ref="O5:O19">(N5/O$21)</f>
        <v>377.4372948128693</v>
      </c>
      <c r="P5" s="6"/>
    </row>
    <row r="6" spans="1:16" ht="15">
      <c r="A6" s="12"/>
      <c r="B6" s="42">
        <v>511</v>
      </c>
      <c r="C6" s="19" t="s">
        <v>19</v>
      </c>
      <c r="D6" s="43">
        <v>37049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37049</v>
      </c>
      <c r="O6" s="44">
        <f t="shared" si="2"/>
        <v>24.3263296126067</v>
      </c>
      <c r="P6" s="9"/>
    </row>
    <row r="7" spans="1:16" ht="15">
      <c r="A7" s="12"/>
      <c r="B7" s="42">
        <v>512</v>
      </c>
      <c r="C7" s="19" t="s">
        <v>20</v>
      </c>
      <c r="D7" s="43">
        <v>164936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164936</v>
      </c>
      <c r="O7" s="44">
        <f t="shared" si="2"/>
        <v>108.2967826657912</v>
      </c>
      <c r="P7" s="9"/>
    </row>
    <row r="8" spans="1:16" ht="15">
      <c r="A8" s="12"/>
      <c r="B8" s="42">
        <v>513</v>
      </c>
      <c r="C8" s="19" t="s">
        <v>21</v>
      </c>
      <c r="D8" s="43">
        <v>315542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315542</v>
      </c>
      <c r="O8" s="44">
        <f t="shared" si="2"/>
        <v>207.18450426789232</v>
      </c>
      <c r="P8" s="9"/>
    </row>
    <row r="9" spans="1:16" ht="15">
      <c r="A9" s="12"/>
      <c r="B9" s="42">
        <v>514</v>
      </c>
      <c r="C9" s="19" t="s">
        <v>22</v>
      </c>
      <c r="D9" s="43">
        <v>57310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57310</v>
      </c>
      <c r="O9" s="44">
        <f t="shared" si="2"/>
        <v>37.62967826657912</v>
      </c>
      <c r="P9" s="9"/>
    </row>
    <row r="10" spans="1:16" ht="15.75">
      <c r="A10" s="26" t="s">
        <v>23</v>
      </c>
      <c r="B10" s="27"/>
      <c r="C10" s="28"/>
      <c r="D10" s="29">
        <f aca="true" t="shared" si="3" ref="D10:M10">SUM(D11:D11)</f>
        <v>2222823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2222823</v>
      </c>
      <c r="O10" s="41">
        <f t="shared" si="2"/>
        <v>1459.5029546946816</v>
      </c>
      <c r="P10" s="10"/>
    </row>
    <row r="11" spans="1:16" ht="15">
      <c r="A11" s="12"/>
      <c r="B11" s="42">
        <v>521</v>
      </c>
      <c r="C11" s="19" t="s">
        <v>24</v>
      </c>
      <c r="D11" s="43">
        <v>2222823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2222823</v>
      </c>
      <c r="O11" s="44">
        <f t="shared" si="2"/>
        <v>1459.5029546946816</v>
      </c>
      <c r="P11" s="9"/>
    </row>
    <row r="12" spans="1:16" ht="15.75">
      <c r="A12" s="26" t="s">
        <v>25</v>
      </c>
      <c r="B12" s="27"/>
      <c r="C12" s="28"/>
      <c r="D12" s="29">
        <f aca="true" t="shared" si="4" ref="D12:M12">SUM(D13:D14)</f>
        <v>101636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252329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353965</v>
      </c>
      <c r="O12" s="41">
        <f t="shared" si="2"/>
        <v>232.41300065659883</v>
      </c>
      <c r="P12" s="10"/>
    </row>
    <row r="13" spans="1:16" ht="15">
      <c r="A13" s="12"/>
      <c r="B13" s="42">
        <v>535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252329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252329</v>
      </c>
      <c r="O13" s="44">
        <f t="shared" si="2"/>
        <v>165.6789231779383</v>
      </c>
      <c r="P13" s="9"/>
    </row>
    <row r="14" spans="1:16" ht="15">
      <c r="A14" s="12"/>
      <c r="B14" s="42">
        <v>539</v>
      </c>
      <c r="C14" s="19" t="s">
        <v>27</v>
      </c>
      <c r="D14" s="43">
        <v>101636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101636</v>
      </c>
      <c r="O14" s="44">
        <f t="shared" si="2"/>
        <v>66.73407747866054</v>
      </c>
      <c r="P14" s="9"/>
    </row>
    <row r="15" spans="1:16" ht="15.75">
      <c r="A15" s="26" t="s">
        <v>28</v>
      </c>
      <c r="B15" s="27"/>
      <c r="C15" s="28"/>
      <c r="D15" s="29">
        <f aca="true" t="shared" si="5" ref="D15:M15">SUM(D16:D16)</f>
        <v>4898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4898</v>
      </c>
      <c r="O15" s="41">
        <f t="shared" si="2"/>
        <v>3.21602101116218</v>
      </c>
      <c r="P15" s="10"/>
    </row>
    <row r="16" spans="1:16" ht="15">
      <c r="A16" s="12"/>
      <c r="B16" s="42">
        <v>541</v>
      </c>
      <c r="C16" s="19" t="s">
        <v>29</v>
      </c>
      <c r="D16" s="43">
        <v>4898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4898</v>
      </c>
      <c r="O16" s="44">
        <f t="shared" si="2"/>
        <v>3.21602101116218</v>
      </c>
      <c r="P16" s="9"/>
    </row>
    <row r="17" spans="1:16" ht="15.75">
      <c r="A17" s="26" t="s">
        <v>30</v>
      </c>
      <c r="B17" s="27"/>
      <c r="C17" s="28"/>
      <c r="D17" s="29">
        <f aca="true" t="shared" si="6" ref="D17:M17">SUM(D18:D18)</f>
        <v>40792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40792</v>
      </c>
      <c r="O17" s="41">
        <f t="shared" si="2"/>
        <v>26.78397898883782</v>
      </c>
      <c r="P17" s="9"/>
    </row>
    <row r="18" spans="1:16" ht="15.75" thickBot="1">
      <c r="A18" s="12"/>
      <c r="B18" s="42">
        <v>573</v>
      </c>
      <c r="C18" s="19" t="s">
        <v>31</v>
      </c>
      <c r="D18" s="43">
        <v>40792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40792</v>
      </c>
      <c r="O18" s="44">
        <f t="shared" si="2"/>
        <v>26.78397898883782</v>
      </c>
      <c r="P18" s="9"/>
    </row>
    <row r="19" spans="1:119" ht="16.5" thickBot="1">
      <c r="A19" s="13" t="s">
        <v>10</v>
      </c>
      <c r="B19" s="21"/>
      <c r="C19" s="20"/>
      <c r="D19" s="14">
        <f>SUM(D5,D10,D12,D15,D17)</f>
        <v>2944986</v>
      </c>
      <c r="E19" s="14">
        <f aca="true" t="shared" si="7" ref="E19:M19">SUM(E5,E10,E12,E15,E17)</f>
        <v>0</v>
      </c>
      <c r="F19" s="14">
        <f t="shared" si="7"/>
        <v>0</v>
      </c>
      <c r="G19" s="14">
        <f t="shared" si="7"/>
        <v>0</v>
      </c>
      <c r="H19" s="14">
        <f t="shared" si="7"/>
        <v>0</v>
      </c>
      <c r="I19" s="14">
        <f t="shared" si="7"/>
        <v>252329</v>
      </c>
      <c r="J19" s="14">
        <f t="shared" si="7"/>
        <v>0</v>
      </c>
      <c r="K19" s="14">
        <f t="shared" si="7"/>
        <v>0</v>
      </c>
      <c r="L19" s="14">
        <f t="shared" si="7"/>
        <v>0</v>
      </c>
      <c r="M19" s="14">
        <f t="shared" si="7"/>
        <v>0</v>
      </c>
      <c r="N19" s="14">
        <f t="shared" si="1"/>
        <v>3197315</v>
      </c>
      <c r="O19" s="35">
        <f t="shared" si="2"/>
        <v>2099.35325016415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5" ht="15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5" ht="15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32</v>
      </c>
      <c r="M21" s="90"/>
      <c r="N21" s="90"/>
      <c r="O21" s="39">
        <v>1523</v>
      </c>
    </row>
    <row r="22" spans="1:15" ht="15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5" ht="15.75" thickBot="1">
      <c r="A23" s="94" t="s">
        <v>39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sheetProtection/>
  <mergeCells count="10">
    <mergeCell ref="A23:O23"/>
    <mergeCell ref="A22:O22"/>
    <mergeCell ref="L21:N21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SUM(D6:D8)</f>
        <v>607711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6">SUM(D5:M5)</f>
        <v>607711</v>
      </c>
      <c r="O5" s="30">
        <f aca="true" t="shared" si="2" ref="O5:O16">(N5/O$18)</f>
        <v>399.284494086728</v>
      </c>
      <c r="P5" s="6"/>
    </row>
    <row r="6" spans="1:16" ht="15">
      <c r="A6" s="12"/>
      <c r="B6" s="42">
        <v>511</v>
      </c>
      <c r="C6" s="19" t="s">
        <v>19</v>
      </c>
      <c r="D6" s="43">
        <v>48721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48721</v>
      </c>
      <c r="O6" s="44">
        <f t="shared" si="2"/>
        <v>32.01116951379763</v>
      </c>
      <c r="P6" s="9"/>
    </row>
    <row r="7" spans="1:16" ht="15">
      <c r="A7" s="12"/>
      <c r="B7" s="42">
        <v>512</v>
      </c>
      <c r="C7" s="19" t="s">
        <v>20</v>
      </c>
      <c r="D7" s="43">
        <v>189256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189256</v>
      </c>
      <c r="O7" s="44">
        <f t="shared" si="2"/>
        <v>124.34691195795007</v>
      </c>
      <c r="P7" s="9"/>
    </row>
    <row r="8" spans="1:16" ht="15">
      <c r="A8" s="12"/>
      <c r="B8" s="42">
        <v>513</v>
      </c>
      <c r="C8" s="19" t="s">
        <v>21</v>
      </c>
      <c r="D8" s="43">
        <v>369734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369734</v>
      </c>
      <c r="O8" s="44">
        <f t="shared" si="2"/>
        <v>242.92641261498028</v>
      </c>
      <c r="P8" s="9"/>
    </row>
    <row r="9" spans="1:16" ht="15.75">
      <c r="A9" s="26" t="s">
        <v>23</v>
      </c>
      <c r="B9" s="27"/>
      <c r="C9" s="28"/>
      <c r="D9" s="29">
        <f aca="true" t="shared" si="3" ref="D9:M9">SUM(D10:D10)</f>
        <v>2306409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2306409</v>
      </c>
      <c r="O9" s="41">
        <f t="shared" si="2"/>
        <v>1515.380420499343</v>
      </c>
      <c r="P9" s="10"/>
    </row>
    <row r="10" spans="1:16" ht="15">
      <c r="A10" s="12"/>
      <c r="B10" s="42">
        <v>521</v>
      </c>
      <c r="C10" s="19" t="s">
        <v>24</v>
      </c>
      <c r="D10" s="43">
        <v>2306409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2306409</v>
      </c>
      <c r="O10" s="44">
        <f t="shared" si="2"/>
        <v>1515.380420499343</v>
      </c>
      <c r="P10" s="9"/>
    </row>
    <row r="11" spans="1:16" ht="15.75">
      <c r="A11" s="26" t="s">
        <v>25</v>
      </c>
      <c r="B11" s="27"/>
      <c r="C11" s="28"/>
      <c r="D11" s="29">
        <f aca="true" t="shared" si="4" ref="D11:M11">SUM(D12:D13)</f>
        <v>75400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177070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252470</v>
      </c>
      <c r="O11" s="41">
        <f t="shared" si="2"/>
        <v>165.88042049934296</v>
      </c>
      <c r="P11" s="10"/>
    </row>
    <row r="12" spans="1:16" ht="15">
      <c r="A12" s="12"/>
      <c r="B12" s="42">
        <v>535</v>
      </c>
      <c r="C12" s="19" t="s">
        <v>26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177070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177070</v>
      </c>
      <c r="O12" s="44">
        <f t="shared" si="2"/>
        <v>116.34034165571616</v>
      </c>
      <c r="P12" s="9"/>
    </row>
    <row r="13" spans="1:16" ht="15">
      <c r="A13" s="12"/>
      <c r="B13" s="42">
        <v>539</v>
      </c>
      <c r="C13" s="19" t="s">
        <v>27</v>
      </c>
      <c r="D13" s="43">
        <v>75400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75400</v>
      </c>
      <c r="O13" s="44">
        <f t="shared" si="2"/>
        <v>49.54007884362681</v>
      </c>
      <c r="P13" s="9"/>
    </row>
    <row r="14" spans="1:16" ht="15.75">
      <c r="A14" s="26" t="s">
        <v>30</v>
      </c>
      <c r="B14" s="27"/>
      <c r="C14" s="28"/>
      <c r="D14" s="29">
        <f aca="true" t="shared" si="5" ref="D14:M14">SUM(D15:D15)</f>
        <v>51279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51279</v>
      </c>
      <c r="O14" s="41">
        <f t="shared" si="2"/>
        <v>33.69185282522996</v>
      </c>
      <c r="P14" s="9"/>
    </row>
    <row r="15" spans="1:16" ht="15.75" thickBot="1">
      <c r="A15" s="12"/>
      <c r="B15" s="42">
        <v>573</v>
      </c>
      <c r="C15" s="19" t="s">
        <v>31</v>
      </c>
      <c r="D15" s="43">
        <v>51279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51279</v>
      </c>
      <c r="O15" s="44">
        <f t="shared" si="2"/>
        <v>33.69185282522996</v>
      </c>
      <c r="P15" s="9"/>
    </row>
    <row r="16" spans="1:119" ht="16.5" thickBot="1">
      <c r="A16" s="13" t="s">
        <v>10</v>
      </c>
      <c r="B16" s="21"/>
      <c r="C16" s="20"/>
      <c r="D16" s="14">
        <f>SUM(D5,D9,D11,D14)</f>
        <v>3040799</v>
      </c>
      <c r="E16" s="14">
        <f aca="true" t="shared" si="6" ref="E16:M16">SUM(E5,E9,E11,E14)</f>
        <v>0</v>
      </c>
      <c r="F16" s="14">
        <f t="shared" si="6"/>
        <v>0</v>
      </c>
      <c r="G16" s="14">
        <f t="shared" si="6"/>
        <v>0</v>
      </c>
      <c r="H16" s="14">
        <f t="shared" si="6"/>
        <v>0</v>
      </c>
      <c r="I16" s="14">
        <f t="shared" si="6"/>
        <v>177070</v>
      </c>
      <c r="J16" s="14">
        <f t="shared" si="6"/>
        <v>0</v>
      </c>
      <c r="K16" s="14">
        <f t="shared" si="6"/>
        <v>0</v>
      </c>
      <c r="L16" s="14">
        <f t="shared" si="6"/>
        <v>0</v>
      </c>
      <c r="M16" s="14">
        <f t="shared" si="6"/>
        <v>0</v>
      </c>
      <c r="N16" s="14">
        <f t="shared" si="1"/>
        <v>3217869</v>
      </c>
      <c r="O16" s="35">
        <f t="shared" si="2"/>
        <v>2114.237187910644</v>
      </c>
      <c r="P16" s="6"/>
      <c r="Q16" s="2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5" ht="15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8"/>
    </row>
    <row r="18" spans="1:15" ht="15">
      <c r="A18" s="36"/>
      <c r="B18" s="37"/>
      <c r="C18" s="37"/>
      <c r="D18" s="38"/>
      <c r="E18" s="38"/>
      <c r="F18" s="38"/>
      <c r="G18" s="38"/>
      <c r="H18" s="38"/>
      <c r="I18" s="38"/>
      <c r="J18" s="38"/>
      <c r="K18" s="38"/>
      <c r="L18" s="90" t="s">
        <v>47</v>
      </c>
      <c r="M18" s="90"/>
      <c r="N18" s="90"/>
      <c r="O18" s="39">
        <v>1522</v>
      </c>
    </row>
    <row r="19" spans="1:15" ht="15">
      <c r="A19" s="91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3"/>
    </row>
    <row r="20" spans="1:15" ht="15.75" customHeight="1" thickBot="1">
      <c r="A20" s="94" t="s">
        <v>39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</sheetData>
  <sheetProtection/>
  <mergeCells count="10">
    <mergeCell ref="L18:N18"/>
    <mergeCell ref="A19:O19"/>
    <mergeCell ref="A20:O2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SUM(D6:D8)</f>
        <v>616432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8">SUM(D5:M5)</f>
        <v>616432</v>
      </c>
      <c r="O5" s="30">
        <f aca="true" t="shared" si="2" ref="O5:O18">(N5/O$20)</f>
        <v>403.4240837696335</v>
      </c>
      <c r="P5" s="6"/>
    </row>
    <row r="6" spans="1:16" ht="15">
      <c r="A6" s="12"/>
      <c r="B6" s="42">
        <v>511</v>
      </c>
      <c r="C6" s="19" t="s">
        <v>19</v>
      </c>
      <c r="D6" s="43">
        <v>54050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54050</v>
      </c>
      <c r="O6" s="44">
        <f t="shared" si="2"/>
        <v>35.37303664921466</v>
      </c>
      <c r="P6" s="9"/>
    </row>
    <row r="7" spans="1:16" ht="15">
      <c r="A7" s="12"/>
      <c r="B7" s="42">
        <v>512</v>
      </c>
      <c r="C7" s="19" t="s">
        <v>20</v>
      </c>
      <c r="D7" s="43">
        <v>183435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183435</v>
      </c>
      <c r="O7" s="44">
        <f t="shared" si="2"/>
        <v>120.04908376963351</v>
      </c>
      <c r="P7" s="9"/>
    </row>
    <row r="8" spans="1:16" ht="15">
      <c r="A8" s="12"/>
      <c r="B8" s="42">
        <v>513</v>
      </c>
      <c r="C8" s="19" t="s">
        <v>21</v>
      </c>
      <c r="D8" s="43">
        <v>378947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378947</v>
      </c>
      <c r="O8" s="44">
        <f t="shared" si="2"/>
        <v>248.00196335078533</v>
      </c>
      <c r="P8" s="9"/>
    </row>
    <row r="9" spans="1:16" ht="15.75">
      <c r="A9" s="26" t="s">
        <v>23</v>
      </c>
      <c r="B9" s="27"/>
      <c r="C9" s="28"/>
      <c r="D9" s="29">
        <f aca="true" t="shared" si="3" ref="D9:M9">SUM(D10:D10)</f>
        <v>2362714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2362714</v>
      </c>
      <c r="O9" s="41">
        <f t="shared" si="2"/>
        <v>1546.2787958115184</v>
      </c>
      <c r="P9" s="10"/>
    </row>
    <row r="10" spans="1:16" ht="15">
      <c r="A10" s="12"/>
      <c r="B10" s="42">
        <v>521</v>
      </c>
      <c r="C10" s="19" t="s">
        <v>24</v>
      </c>
      <c r="D10" s="43">
        <v>2362714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2362714</v>
      </c>
      <c r="O10" s="44">
        <f t="shared" si="2"/>
        <v>1546.2787958115184</v>
      </c>
      <c r="P10" s="9"/>
    </row>
    <row r="11" spans="1:16" ht="15.75">
      <c r="A11" s="26" t="s">
        <v>25</v>
      </c>
      <c r="B11" s="27"/>
      <c r="C11" s="28"/>
      <c r="D11" s="29">
        <f aca="true" t="shared" si="4" ref="D11:M11">SUM(D12:D13)</f>
        <v>89537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209418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298955</v>
      </c>
      <c r="O11" s="41">
        <f t="shared" si="2"/>
        <v>195.6511780104712</v>
      </c>
      <c r="P11" s="10"/>
    </row>
    <row r="12" spans="1:16" ht="15">
      <c r="A12" s="12"/>
      <c r="B12" s="42">
        <v>535</v>
      </c>
      <c r="C12" s="19" t="s">
        <v>26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209418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209418</v>
      </c>
      <c r="O12" s="44">
        <f t="shared" si="2"/>
        <v>137.05366492146598</v>
      </c>
      <c r="P12" s="9"/>
    </row>
    <row r="13" spans="1:16" ht="15">
      <c r="A13" s="12"/>
      <c r="B13" s="42">
        <v>539</v>
      </c>
      <c r="C13" s="19" t="s">
        <v>27</v>
      </c>
      <c r="D13" s="43">
        <v>89537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89537</v>
      </c>
      <c r="O13" s="44">
        <f t="shared" si="2"/>
        <v>58.59751308900523</v>
      </c>
      <c r="P13" s="9"/>
    </row>
    <row r="14" spans="1:16" ht="15.75">
      <c r="A14" s="26" t="s">
        <v>28</v>
      </c>
      <c r="B14" s="27"/>
      <c r="C14" s="28"/>
      <c r="D14" s="29">
        <f aca="true" t="shared" si="5" ref="D14:M14">SUM(D15:D15)</f>
        <v>3731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3731</v>
      </c>
      <c r="O14" s="41">
        <f t="shared" si="2"/>
        <v>2.441753926701571</v>
      </c>
      <c r="P14" s="10"/>
    </row>
    <row r="15" spans="1:16" ht="15">
      <c r="A15" s="12"/>
      <c r="B15" s="42">
        <v>541</v>
      </c>
      <c r="C15" s="19" t="s">
        <v>29</v>
      </c>
      <c r="D15" s="43">
        <v>3731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3731</v>
      </c>
      <c r="O15" s="44">
        <f t="shared" si="2"/>
        <v>2.441753926701571</v>
      </c>
      <c r="P15" s="9"/>
    </row>
    <row r="16" spans="1:16" ht="15.75">
      <c r="A16" s="26" t="s">
        <v>30</v>
      </c>
      <c r="B16" s="27"/>
      <c r="C16" s="28"/>
      <c r="D16" s="29">
        <f aca="true" t="shared" si="6" ref="D16:M16">SUM(D17:D17)</f>
        <v>49736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49736</v>
      </c>
      <c r="O16" s="41">
        <f t="shared" si="2"/>
        <v>32.54973821989529</v>
      </c>
      <c r="P16" s="9"/>
    </row>
    <row r="17" spans="1:16" ht="15.75" thickBot="1">
      <c r="A17" s="12"/>
      <c r="B17" s="42">
        <v>573</v>
      </c>
      <c r="C17" s="19" t="s">
        <v>31</v>
      </c>
      <c r="D17" s="43">
        <v>49736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49736</v>
      </c>
      <c r="O17" s="44">
        <f t="shared" si="2"/>
        <v>32.54973821989529</v>
      </c>
      <c r="P17" s="9"/>
    </row>
    <row r="18" spans="1:119" ht="16.5" thickBot="1">
      <c r="A18" s="13" t="s">
        <v>10</v>
      </c>
      <c r="B18" s="21"/>
      <c r="C18" s="20"/>
      <c r="D18" s="14">
        <f>SUM(D5,D9,D11,D14,D16)</f>
        <v>3122150</v>
      </c>
      <c r="E18" s="14">
        <f aca="true" t="shared" si="7" ref="E18:M18">SUM(E5,E9,E11,E14,E16)</f>
        <v>0</v>
      </c>
      <c r="F18" s="14">
        <f t="shared" si="7"/>
        <v>0</v>
      </c>
      <c r="G18" s="14">
        <f t="shared" si="7"/>
        <v>0</v>
      </c>
      <c r="H18" s="14">
        <f t="shared" si="7"/>
        <v>0</v>
      </c>
      <c r="I18" s="14">
        <f t="shared" si="7"/>
        <v>209418</v>
      </c>
      <c r="J18" s="14">
        <f t="shared" si="7"/>
        <v>0</v>
      </c>
      <c r="K18" s="14">
        <f t="shared" si="7"/>
        <v>0</v>
      </c>
      <c r="L18" s="14">
        <f t="shared" si="7"/>
        <v>0</v>
      </c>
      <c r="M18" s="14">
        <f t="shared" si="7"/>
        <v>0</v>
      </c>
      <c r="N18" s="14">
        <f t="shared" si="1"/>
        <v>3331568</v>
      </c>
      <c r="O18" s="35">
        <f t="shared" si="2"/>
        <v>2180.3455497382197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5" ht="15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5" ht="15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54</v>
      </c>
      <c r="M20" s="90"/>
      <c r="N20" s="90"/>
      <c r="O20" s="39">
        <v>1528</v>
      </c>
    </row>
    <row r="21" spans="1:15" ht="15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5" ht="15.75" customHeight="1" thickBot="1">
      <c r="A22" s="94" t="s">
        <v>39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sheetProtection/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529730</v>
      </c>
      <c r="E5" s="24">
        <f t="shared" si="0"/>
        <v>0</v>
      </c>
      <c r="F5" s="24">
        <f t="shared" si="0"/>
        <v>0</v>
      </c>
      <c r="G5" s="24">
        <f t="shared" si="0"/>
        <v>1524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1">SUM(D5:M5)</f>
        <v>531254</v>
      </c>
      <c r="O5" s="30">
        <f aca="true" t="shared" si="2" ref="O5:O21">(N5/O$23)</f>
        <v>363.872602739726</v>
      </c>
      <c r="P5" s="6"/>
    </row>
    <row r="6" spans="1:16" ht="15">
      <c r="A6" s="12"/>
      <c r="B6" s="42">
        <v>511</v>
      </c>
      <c r="C6" s="19" t="s">
        <v>19</v>
      </c>
      <c r="D6" s="43">
        <v>39136</v>
      </c>
      <c r="E6" s="43">
        <v>0</v>
      </c>
      <c r="F6" s="43">
        <v>0</v>
      </c>
      <c r="G6" s="43">
        <v>1524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40660</v>
      </c>
      <c r="O6" s="44">
        <f t="shared" si="2"/>
        <v>27.84931506849315</v>
      </c>
      <c r="P6" s="9"/>
    </row>
    <row r="7" spans="1:16" ht="15">
      <c r="A7" s="12"/>
      <c r="B7" s="42">
        <v>512</v>
      </c>
      <c r="C7" s="19" t="s">
        <v>20</v>
      </c>
      <c r="D7" s="43">
        <v>157182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157182</v>
      </c>
      <c r="O7" s="44">
        <f t="shared" si="2"/>
        <v>107.65890410958905</v>
      </c>
      <c r="P7" s="9"/>
    </row>
    <row r="8" spans="1:16" ht="15">
      <c r="A8" s="12"/>
      <c r="B8" s="42">
        <v>513</v>
      </c>
      <c r="C8" s="19" t="s">
        <v>21</v>
      </c>
      <c r="D8" s="43">
        <v>281859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281859</v>
      </c>
      <c r="O8" s="44">
        <f t="shared" si="2"/>
        <v>193.0541095890411</v>
      </c>
      <c r="P8" s="9"/>
    </row>
    <row r="9" spans="1:16" ht="15">
      <c r="A9" s="12"/>
      <c r="B9" s="42">
        <v>514</v>
      </c>
      <c r="C9" s="19" t="s">
        <v>22</v>
      </c>
      <c r="D9" s="43">
        <v>51553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51553</v>
      </c>
      <c r="O9" s="44">
        <f t="shared" si="2"/>
        <v>35.31027397260274</v>
      </c>
      <c r="P9" s="9"/>
    </row>
    <row r="10" spans="1:16" ht="15.75">
      <c r="A10" s="26" t="s">
        <v>23</v>
      </c>
      <c r="B10" s="27"/>
      <c r="C10" s="28"/>
      <c r="D10" s="29">
        <f aca="true" t="shared" si="3" ref="D10:M10">SUM(D11:D12)</f>
        <v>1050000</v>
      </c>
      <c r="E10" s="29">
        <f t="shared" si="3"/>
        <v>158427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1208427</v>
      </c>
      <c r="O10" s="41">
        <f t="shared" si="2"/>
        <v>827.6897260273972</v>
      </c>
      <c r="P10" s="10"/>
    </row>
    <row r="11" spans="1:16" ht="15">
      <c r="A11" s="12"/>
      <c r="B11" s="42">
        <v>521</v>
      </c>
      <c r="C11" s="19" t="s">
        <v>24</v>
      </c>
      <c r="D11" s="43">
        <v>1050000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1050000</v>
      </c>
      <c r="O11" s="44">
        <f t="shared" si="2"/>
        <v>719.1780821917808</v>
      </c>
      <c r="P11" s="9"/>
    </row>
    <row r="12" spans="1:16" ht="15">
      <c r="A12" s="12"/>
      <c r="B12" s="42">
        <v>524</v>
      </c>
      <c r="C12" s="19" t="s">
        <v>60</v>
      </c>
      <c r="D12" s="43">
        <v>0</v>
      </c>
      <c r="E12" s="43">
        <v>158427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158427</v>
      </c>
      <c r="O12" s="44">
        <f t="shared" si="2"/>
        <v>108.51164383561644</v>
      </c>
      <c r="P12" s="9"/>
    </row>
    <row r="13" spans="1:16" ht="15.75">
      <c r="A13" s="26" t="s">
        <v>25</v>
      </c>
      <c r="B13" s="27"/>
      <c r="C13" s="28"/>
      <c r="D13" s="29">
        <f aca="true" t="shared" si="4" ref="D13:M13">SUM(D14:D16)</f>
        <v>67960</v>
      </c>
      <c r="E13" s="29">
        <f t="shared" si="4"/>
        <v>0</v>
      </c>
      <c r="F13" s="29">
        <f t="shared" si="4"/>
        <v>0</v>
      </c>
      <c r="G13" s="29">
        <f t="shared" si="4"/>
        <v>31624</v>
      </c>
      <c r="H13" s="29">
        <f t="shared" si="4"/>
        <v>0</v>
      </c>
      <c r="I13" s="29">
        <f t="shared" si="4"/>
        <v>301155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400739</v>
      </c>
      <c r="O13" s="41">
        <f t="shared" si="2"/>
        <v>274.4787671232877</v>
      </c>
      <c r="P13" s="10"/>
    </row>
    <row r="14" spans="1:16" ht="15">
      <c r="A14" s="12"/>
      <c r="B14" s="42">
        <v>535</v>
      </c>
      <c r="C14" s="19" t="s">
        <v>26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301155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301155</v>
      </c>
      <c r="O14" s="44">
        <f t="shared" si="2"/>
        <v>206.2705479452055</v>
      </c>
      <c r="P14" s="9"/>
    </row>
    <row r="15" spans="1:16" ht="15">
      <c r="A15" s="12"/>
      <c r="B15" s="42">
        <v>537</v>
      </c>
      <c r="C15" s="19" t="s">
        <v>69</v>
      </c>
      <c r="D15" s="43">
        <v>0</v>
      </c>
      <c r="E15" s="43">
        <v>0</v>
      </c>
      <c r="F15" s="43">
        <v>0</v>
      </c>
      <c r="G15" s="43">
        <v>26824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26824</v>
      </c>
      <c r="O15" s="44">
        <f t="shared" si="2"/>
        <v>18.372602739726027</v>
      </c>
      <c r="P15" s="9"/>
    </row>
    <row r="16" spans="1:16" ht="15">
      <c r="A16" s="12"/>
      <c r="B16" s="42">
        <v>539</v>
      </c>
      <c r="C16" s="19" t="s">
        <v>27</v>
      </c>
      <c r="D16" s="43">
        <v>67960</v>
      </c>
      <c r="E16" s="43">
        <v>0</v>
      </c>
      <c r="F16" s="43">
        <v>0</v>
      </c>
      <c r="G16" s="43">
        <v>4800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72760</v>
      </c>
      <c r="O16" s="44">
        <f t="shared" si="2"/>
        <v>49.83561643835616</v>
      </c>
      <c r="P16" s="9"/>
    </row>
    <row r="17" spans="1:16" ht="15.75">
      <c r="A17" s="26" t="s">
        <v>30</v>
      </c>
      <c r="B17" s="27"/>
      <c r="C17" s="28"/>
      <c r="D17" s="29">
        <f aca="true" t="shared" si="5" ref="D17:M17">SUM(D18:D18)</f>
        <v>45603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45603</v>
      </c>
      <c r="O17" s="41">
        <f t="shared" si="2"/>
        <v>31.234931506849314</v>
      </c>
      <c r="P17" s="9"/>
    </row>
    <row r="18" spans="1:16" ht="15">
      <c r="A18" s="12"/>
      <c r="B18" s="42">
        <v>572</v>
      </c>
      <c r="C18" s="19" t="s">
        <v>70</v>
      </c>
      <c r="D18" s="43">
        <v>45603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45603</v>
      </c>
      <c r="O18" s="44">
        <f t="shared" si="2"/>
        <v>31.234931506849314</v>
      </c>
      <c r="P18" s="9"/>
    </row>
    <row r="19" spans="1:16" ht="15.75">
      <c r="A19" s="26" t="s">
        <v>56</v>
      </c>
      <c r="B19" s="27"/>
      <c r="C19" s="28"/>
      <c r="D19" s="29">
        <f aca="true" t="shared" si="6" ref="D19:M19">SUM(D20:D20)</f>
        <v>0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80000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80000</v>
      </c>
      <c r="O19" s="41">
        <f t="shared" si="2"/>
        <v>54.794520547945204</v>
      </c>
      <c r="P19" s="9"/>
    </row>
    <row r="20" spans="1:16" ht="15.75" thickBot="1">
      <c r="A20" s="12"/>
      <c r="B20" s="42">
        <v>581</v>
      </c>
      <c r="C20" s="19" t="s">
        <v>57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80000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80000</v>
      </c>
      <c r="O20" s="44">
        <f t="shared" si="2"/>
        <v>54.794520547945204</v>
      </c>
      <c r="P20" s="9"/>
    </row>
    <row r="21" spans="1:119" ht="16.5" thickBot="1">
      <c r="A21" s="13" t="s">
        <v>10</v>
      </c>
      <c r="B21" s="21"/>
      <c r="C21" s="20"/>
      <c r="D21" s="14">
        <f>SUM(D5,D10,D13,D17,D19)</f>
        <v>1693293</v>
      </c>
      <c r="E21" s="14">
        <f aca="true" t="shared" si="7" ref="E21:M21">SUM(E5,E10,E13,E17,E19)</f>
        <v>158427</v>
      </c>
      <c r="F21" s="14">
        <f t="shared" si="7"/>
        <v>0</v>
      </c>
      <c r="G21" s="14">
        <f t="shared" si="7"/>
        <v>33148</v>
      </c>
      <c r="H21" s="14">
        <f t="shared" si="7"/>
        <v>0</v>
      </c>
      <c r="I21" s="14">
        <f t="shared" si="7"/>
        <v>381155</v>
      </c>
      <c r="J21" s="14">
        <f t="shared" si="7"/>
        <v>0</v>
      </c>
      <c r="K21" s="14">
        <f t="shared" si="7"/>
        <v>0</v>
      </c>
      <c r="L21" s="14">
        <f t="shared" si="7"/>
        <v>0</v>
      </c>
      <c r="M21" s="14">
        <f t="shared" si="7"/>
        <v>0</v>
      </c>
      <c r="N21" s="14">
        <f t="shared" si="1"/>
        <v>2266023</v>
      </c>
      <c r="O21" s="35">
        <f t="shared" si="2"/>
        <v>1552.0705479452056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5" ht="15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5" ht="15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0" t="s">
        <v>71</v>
      </c>
      <c r="M23" s="90"/>
      <c r="N23" s="90"/>
      <c r="O23" s="39">
        <v>1460</v>
      </c>
    </row>
    <row r="24" spans="1:15" ht="15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5" ht="15.75" customHeight="1" thickBot="1">
      <c r="A25" s="94" t="s">
        <v>39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</sheetData>
  <sheetProtection/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526143</v>
      </c>
      <c r="E5" s="24">
        <f t="shared" si="0"/>
        <v>150109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0">SUM(D5:M5)</f>
        <v>676252</v>
      </c>
      <c r="O5" s="30">
        <f aca="true" t="shared" si="2" ref="O5:O20">(N5/O$22)</f>
        <v>467.02486187845307</v>
      </c>
      <c r="P5" s="6"/>
    </row>
    <row r="6" spans="1:16" ht="15">
      <c r="A6" s="12"/>
      <c r="B6" s="42">
        <v>511</v>
      </c>
      <c r="C6" s="19" t="s">
        <v>19</v>
      </c>
      <c r="D6" s="43">
        <v>41672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41672</v>
      </c>
      <c r="O6" s="44">
        <f t="shared" si="2"/>
        <v>28.77900552486188</v>
      </c>
      <c r="P6" s="9"/>
    </row>
    <row r="7" spans="1:16" ht="15">
      <c r="A7" s="12"/>
      <c r="B7" s="42">
        <v>512</v>
      </c>
      <c r="C7" s="19" t="s">
        <v>20</v>
      </c>
      <c r="D7" s="43">
        <v>142801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142801</v>
      </c>
      <c r="O7" s="44">
        <f t="shared" si="2"/>
        <v>98.61947513812154</v>
      </c>
      <c r="P7" s="9"/>
    </row>
    <row r="8" spans="1:16" ht="15">
      <c r="A8" s="12"/>
      <c r="B8" s="42">
        <v>513</v>
      </c>
      <c r="C8" s="19" t="s">
        <v>21</v>
      </c>
      <c r="D8" s="43">
        <v>272621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272621</v>
      </c>
      <c r="O8" s="44">
        <f t="shared" si="2"/>
        <v>188.27417127071823</v>
      </c>
      <c r="P8" s="9"/>
    </row>
    <row r="9" spans="1:16" ht="15">
      <c r="A9" s="12"/>
      <c r="B9" s="42">
        <v>514</v>
      </c>
      <c r="C9" s="19" t="s">
        <v>22</v>
      </c>
      <c r="D9" s="43">
        <v>69049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69049</v>
      </c>
      <c r="O9" s="44">
        <f t="shared" si="2"/>
        <v>47.68577348066298</v>
      </c>
      <c r="P9" s="9"/>
    </row>
    <row r="10" spans="1:16" ht="15">
      <c r="A10" s="12"/>
      <c r="B10" s="42">
        <v>515</v>
      </c>
      <c r="C10" s="19" t="s">
        <v>63</v>
      </c>
      <c r="D10" s="43">
        <v>0</v>
      </c>
      <c r="E10" s="43">
        <v>150109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150109</v>
      </c>
      <c r="O10" s="44">
        <f t="shared" si="2"/>
        <v>103.66643646408839</v>
      </c>
      <c r="P10" s="9"/>
    </row>
    <row r="11" spans="1:16" ht="15.75">
      <c r="A11" s="26" t="s">
        <v>23</v>
      </c>
      <c r="B11" s="27"/>
      <c r="C11" s="28"/>
      <c r="D11" s="29">
        <f aca="true" t="shared" si="3" ref="D11:M11">SUM(D12:D12)</f>
        <v>967513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967513</v>
      </c>
      <c r="O11" s="41">
        <f t="shared" si="2"/>
        <v>668.1719613259669</v>
      </c>
      <c r="P11" s="10"/>
    </row>
    <row r="12" spans="1:16" ht="15">
      <c r="A12" s="12"/>
      <c r="B12" s="42">
        <v>521</v>
      </c>
      <c r="C12" s="19" t="s">
        <v>24</v>
      </c>
      <c r="D12" s="43">
        <v>967513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967513</v>
      </c>
      <c r="O12" s="44">
        <f t="shared" si="2"/>
        <v>668.1719613259669</v>
      </c>
      <c r="P12" s="9"/>
    </row>
    <row r="13" spans="1:16" ht="15.75">
      <c r="A13" s="26" t="s">
        <v>25</v>
      </c>
      <c r="B13" s="27"/>
      <c r="C13" s="28"/>
      <c r="D13" s="29">
        <f aca="true" t="shared" si="4" ref="D13:M13">SUM(D14:D15)</f>
        <v>52770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304519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357289</v>
      </c>
      <c r="O13" s="41">
        <f t="shared" si="2"/>
        <v>246.74654696132598</v>
      </c>
      <c r="P13" s="10"/>
    </row>
    <row r="14" spans="1:16" ht="15">
      <c r="A14" s="12"/>
      <c r="B14" s="42">
        <v>535</v>
      </c>
      <c r="C14" s="19" t="s">
        <v>26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304519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304519</v>
      </c>
      <c r="O14" s="44">
        <f t="shared" si="2"/>
        <v>210.3031767955801</v>
      </c>
      <c r="P14" s="9"/>
    </row>
    <row r="15" spans="1:16" ht="15">
      <c r="A15" s="12"/>
      <c r="B15" s="42">
        <v>539</v>
      </c>
      <c r="C15" s="19" t="s">
        <v>27</v>
      </c>
      <c r="D15" s="43">
        <v>52770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52770</v>
      </c>
      <c r="O15" s="44">
        <f t="shared" si="2"/>
        <v>36.443370165745854</v>
      </c>
      <c r="P15" s="9"/>
    </row>
    <row r="16" spans="1:16" ht="15.75">
      <c r="A16" s="26" t="s">
        <v>30</v>
      </c>
      <c r="B16" s="27"/>
      <c r="C16" s="28"/>
      <c r="D16" s="29">
        <f aca="true" t="shared" si="5" ref="D16:M16">SUM(D17:D17)</f>
        <v>62609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62609</v>
      </c>
      <c r="O16" s="41">
        <f t="shared" si="2"/>
        <v>43.238259668508285</v>
      </c>
      <c r="P16" s="9"/>
    </row>
    <row r="17" spans="1:16" ht="15">
      <c r="A17" s="12"/>
      <c r="B17" s="42">
        <v>573</v>
      </c>
      <c r="C17" s="19" t="s">
        <v>31</v>
      </c>
      <c r="D17" s="43">
        <v>62609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62609</v>
      </c>
      <c r="O17" s="44">
        <f t="shared" si="2"/>
        <v>43.238259668508285</v>
      </c>
      <c r="P17" s="9"/>
    </row>
    <row r="18" spans="1:16" ht="15.75">
      <c r="A18" s="26" t="s">
        <v>56</v>
      </c>
      <c r="B18" s="27"/>
      <c r="C18" s="28"/>
      <c r="D18" s="29">
        <f aca="true" t="shared" si="6" ref="D18:M18">SUM(D19:D19)</f>
        <v>841344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80000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921344</v>
      </c>
      <c r="O18" s="41">
        <f t="shared" si="2"/>
        <v>636.2872928176796</v>
      </c>
      <c r="P18" s="9"/>
    </row>
    <row r="19" spans="1:16" ht="15.75" thickBot="1">
      <c r="A19" s="12"/>
      <c r="B19" s="42">
        <v>581</v>
      </c>
      <c r="C19" s="19" t="s">
        <v>57</v>
      </c>
      <c r="D19" s="43">
        <v>841344</v>
      </c>
      <c r="E19" s="43">
        <v>0</v>
      </c>
      <c r="F19" s="43">
        <v>0</v>
      </c>
      <c r="G19" s="43">
        <v>0</v>
      </c>
      <c r="H19" s="43">
        <v>0</v>
      </c>
      <c r="I19" s="43">
        <v>80000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921344</v>
      </c>
      <c r="O19" s="44">
        <f t="shared" si="2"/>
        <v>636.2872928176796</v>
      </c>
      <c r="P19" s="9"/>
    </row>
    <row r="20" spans="1:119" ht="16.5" thickBot="1">
      <c r="A20" s="13" t="s">
        <v>10</v>
      </c>
      <c r="B20" s="21"/>
      <c r="C20" s="20"/>
      <c r="D20" s="14">
        <f>SUM(D5,D11,D13,D16,D18)</f>
        <v>2450379</v>
      </c>
      <c r="E20" s="14">
        <f aca="true" t="shared" si="7" ref="E20:M20">SUM(E5,E11,E13,E16,E18)</f>
        <v>150109</v>
      </c>
      <c r="F20" s="14">
        <f t="shared" si="7"/>
        <v>0</v>
      </c>
      <c r="G20" s="14">
        <f t="shared" si="7"/>
        <v>0</v>
      </c>
      <c r="H20" s="14">
        <f t="shared" si="7"/>
        <v>0</v>
      </c>
      <c r="I20" s="14">
        <f t="shared" si="7"/>
        <v>384519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1"/>
        <v>2985007</v>
      </c>
      <c r="O20" s="35">
        <f t="shared" si="2"/>
        <v>2061.4689226519336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5" ht="15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5" ht="15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67</v>
      </c>
      <c r="M22" s="90"/>
      <c r="N22" s="90"/>
      <c r="O22" s="39">
        <v>1448</v>
      </c>
    </row>
    <row r="23" spans="1:15" ht="15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5" ht="15.75" customHeight="1" thickBot="1">
      <c r="A24" s="94" t="s">
        <v>39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sheetProtection/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691605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3">SUM(D5:M5)</f>
        <v>691605</v>
      </c>
      <c r="O5" s="30">
        <f aca="true" t="shared" si="2" ref="O5:O23">(N5/O$25)</f>
        <v>494.00357142857143</v>
      </c>
      <c r="P5" s="6"/>
    </row>
    <row r="6" spans="1:16" ht="15">
      <c r="A6" s="12"/>
      <c r="B6" s="42">
        <v>511</v>
      </c>
      <c r="C6" s="19" t="s">
        <v>19</v>
      </c>
      <c r="D6" s="43">
        <v>48726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48726</v>
      </c>
      <c r="O6" s="44">
        <f t="shared" si="2"/>
        <v>34.80428571428571</v>
      </c>
      <c r="P6" s="9"/>
    </row>
    <row r="7" spans="1:16" ht="15">
      <c r="A7" s="12"/>
      <c r="B7" s="42">
        <v>512</v>
      </c>
      <c r="C7" s="19" t="s">
        <v>20</v>
      </c>
      <c r="D7" s="43">
        <v>135269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135269</v>
      </c>
      <c r="O7" s="44">
        <f t="shared" si="2"/>
        <v>96.62071428571429</v>
      </c>
      <c r="P7" s="9"/>
    </row>
    <row r="8" spans="1:16" ht="15">
      <c r="A8" s="12"/>
      <c r="B8" s="42">
        <v>513</v>
      </c>
      <c r="C8" s="19" t="s">
        <v>21</v>
      </c>
      <c r="D8" s="43">
        <v>299200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299200</v>
      </c>
      <c r="O8" s="44">
        <f t="shared" si="2"/>
        <v>213.71428571428572</v>
      </c>
      <c r="P8" s="9"/>
    </row>
    <row r="9" spans="1:16" ht="15">
      <c r="A9" s="12"/>
      <c r="B9" s="42">
        <v>514</v>
      </c>
      <c r="C9" s="19" t="s">
        <v>22</v>
      </c>
      <c r="D9" s="43">
        <v>55073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55073</v>
      </c>
      <c r="O9" s="44">
        <f t="shared" si="2"/>
        <v>39.337857142857146</v>
      </c>
      <c r="P9" s="9"/>
    </row>
    <row r="10" spans="1:16" ht="15">
      <c r="A10" s="12"/>
      <c r="B10" s="42">
        <v>515</v>
      </c>
      <c r="C10" s="19" t="s">
        <v>63</v>
      </c>
      <c r="D10" s="43">
        <v>147735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147735</v>
      </c>
      <c r="O10" s="44">
        <f t="shared" si="2"/>
        <v>105.525</v>
      </c>
      <c r="P10" s="9"/>
    </row>
    <row r="11" spans="1:16" ht="15">
      <c r="A11" s="12"/>
      <c r="B11" s="42">
        <v>519</v>
      </c>
      <c r="C11" s="19" t="s">
        <v>64</v>
      </c>
      <c r="D11" s="43">
        <v>5602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5602</v>
      </c>
      <c r="O11" s="44">
        <f t="shared" si="2"/>
        <v>4.001428571428572</v>
      </c>
      <c r="P11" s="9"/>
    </row>
    <row r="12" spans="1:16" ht="15.75">
      <c r="A12" s="26" t="s">
        <v>23</v>
      </c>
      <c r="B12" s="27"/>
      <c r="C12" s="28"/>
      <c r="D12" s="29">
        <f aca="true" t="shared" si="3" ref="D12:M12">SUM(D13:D13)</f>
        <v>1037063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1037063</v>
      </c>
      <c r="O12" s="41">
        <f t="shared" si="2"/>
        <v>740.7592857142857</v>
      </c>
      <c r="P12" s="10"/>
    </row>
    <row r="13" spans="1:16" ht="15">
      <c r="A13" s="12"/>
      <c r="B13" s="42">
        <v>521</v>
      </c>
      <c r="C13" s="19" t="s">
        <v>24</v>
      </c>
      <c r="D13" s="43">
        <v>1037063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1037063</v>
      </c>
      <c r="O13" s="44">
        <f t="shared" si="2"/>
        <v>740.7592857142857</v>
      </c>
      <c r="P13" s="9"/>
    </row>
    <row r="14" spans="1:16" ht="15.75">
      <c r="A14" s="26" t="s">
        <v>25</v>
      </c>
      <c r="B14" s="27"/>
      <c r="C14" s="28"/>
      <c r="D14" s="29">
        <f aca="true" t="shared" si="4" ref="D14:M14">SUM(D15:D16)</f>
        <v>127170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281672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408842</v>
      </c>
      <c r="O14" s="41">
        <f t="shared" si="2"/>
        <v>292.03</v>
      </c>
      <c r="P14" s="10"/>
    </row>
    <row r="15" spans="1:16" ht="15">
      <c r="A15" s="12"/>
      <c r="B15" s="42">
        <v>535</v>
      </c>
      <c r="C15" s="19" t="s">
        <v>26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281672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281672</v>
      </c>
      <c r="O15" s="44">
        <f t="shared" si="2"/>
        <v>201.1942857142857</v>
      </c>
      <c r="P15" s="9"/>
    </row>
    <row r="16" spans="1:16" ht="15">
      <c r="A16" s="12"/>
      <c r="B16" s="42">
        <v>539</v>
      </c>
      <c r="C16" s="19" t="s">
        <v>27</v>
      </c>
      <c r="D16" s="43">
        <v>127170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127170</v>
      </c>
      <c r="O16" s="44">
        <f t="shared" si="2"/>
        <v>90.83571428571429</v>
      </c>
      <c r="P16" s="9"/>
    </row>
    <row r="17" spans="1:16" ht="15.75">
      <c r="A17" s="26" t="s">
        <v>28</v>
      </c>
      <c r="B17" s="27"/>
      <c r="C17" s="28"/>
      <c r="D17" s="29">
        <f aca="true" t="shared" si="5" ref="D17:M17">SUM(D18:D18)</f>
        <v>41132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41132</v>
      </c>
      <c r="O17" s="41">
        <f t="shared" si="2"/>
        <v>29.38</v>
      </c>
      <c r="P17" s="10"/>
    </row>
    <row r="18" spans="1:16" ht="15">
      <c r="A18" s="12"/>
      <c r="B18" s="42">
        <v>541</v>
      </c>
      <c r="C18" s="19" t="s">
        <v>49</v>
      </c>
      <c r="D18" s="43">
        <v>41132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41132</v>
      </c>
      <c r="O18" s="44">
        <f t="shared" si="2"/>
        <v>29.38</v>
      </c>
      <c r="P18" s="9"/>
    </row>
    <row r="19" spans="1:16" ht="15.75">
      <c r="A19" s="26" t="s">
        <v>30</v>
      </c>
      <c r="B19" s="27"/>
      <c r="C19" s="28"/>
      <c r="D19" s="29">
        <f aca="true" t="shared" si="6" ref="D19:M19">SUM(D20:D20)</f>
        <v>25982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25982</v>
      </c>
      <c r="O19" s="41">
        <f t="shared" si="2"/>
        <v>18.55857142857143</v>
      </c>
      <c r="P19" s="9"/>
    </row>
    <row r="20" spans="1:16" ht="15">
      <c r="A20" s="12"/>
      <c r="B20" s="42">
        <v>573</v>
      </c>
      <c r="C20" s="19" t="s">
        <v>31</v>
      </c>
      <c r="D20" s="43">
        <v>25982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25982</v>
      </c>
      <c r="O20" s="44">
        <f t="shared" si="2"/>
        <v>18.55857142857143</v>
      </c>
      <c r="P20" s="9"/>
    </row>
    <row r="21" spans="1:16" ht="15.75">
      <c r="A21" s="26" t="s">
        <v>56</v>
      </c>
      <c r="B21" s="27"/>
      <c r="C21" s="28"/>
      <c r="D21" s="29">
        <f aca="true" t="shared" si="7" ref="D21:M21">SUM(D22:D22)</f>
        <v>0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80000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80000</v>
      </c>
      <c r="O21" s="41">
        <f t="shared" si="2"/>
        <v>57.142857142857146</v>
      </c>
      <c r="P21" s="9"/>
    </row>
    <row r="22" spans="1:16" ht="15.75" thickBot="1">
      <c r="A22" s="12"/>
      <c r="B22" s="42">
        <v>581</v>
      </c>
      <c r="C22" s="19" t="s">
        <v>57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80000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80000</v>
      </c>
      <c r="O22" s="44">
        <f t="shared" si="2"/>
        <v>57.142857142857146</v>
      </c>
      <c r="P22" s="9"/>
    </row>
    <row r="23" spans="1:119" ht="16.5" thickBot="1">
      <c r="A23" s="13" t="s">
        <v>10</v>
      </c>
      <c r="B23" s="21"/>
      <c r="C23" s="20"/>
      <c r="D23" s="14">
        <f>SUM(D5,D12,D14,D17,D19,D21)</f>
        <v>1922952</v>
      </c>
      <c r="E23" s="14">
        <f aca="true" t="shared" si="8" ref="E23:M23">SUM(E5,E12,E14,E17,E19,E21)</f>
        <v>0</v>
      </c>
      <c r="F23" s="14">
        <f t="shared" si="8"/>
        <v>0</v>
      </c>
      <c r="G23" s="14">
        <f t="shared" si="8"/>
        <v>0</v>
      </c>
      <c r="H23" s="14">
        <f t="shared" si="8"/>
        <v>0</v>
      </c>
      <c r="I23" s="14">
        <f t="shared" si="8"/>
        <v>361672</v>
      </c>
      <c r="J23" s="14">
        <f t="shared" si="8"/>
        <v>0</v>
      </c>
      <c r="K23" s="14">
        <f t="shared" si="8"/>
        <v>0</v>
      </c>
      <c r="L23" s="14">
        <f t="shared" si="8"/>
        <v>0</v>
      </c>
      <c r="M23" s="14">
        <f t="shared" si="8"/>
        <v>0</v>
      </c>
      <c r="N23" s="14">
        <f t="shared" si="1"/>
        <v>2284624</v>
      </c>
      <c r="O23" s="35">
        <f t="shared" si="2"/>
        <v>1631.8742857142856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5" ht="15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5" ht="15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65</v>
      </c>
      <c r="M25" s="90"/>
      <c r="N25" s="90"/>
      <c r="O25" s="39">
        <v>1400</v>
      </c>
    </row>
    <row r="26" spans="1:15" ht="15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5" ht="15.75" customHeight="1" thickBot="1">
      <c r="A27" s="94" t="s">
        <v>39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sheetProtection/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596031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0">SUM(D5:M5)</f>
        <v>596031</v>
      </c>
      <c r="O5" s="30">
        <f aca="true" t="shared" si="2" ref="O5:O20">(N5/O$22)</f>
        <v>425.7364285714286</v>
      </c>
      <c r="P5" s="6"/>
    </row>
    <row r="6" spans="1:16" ht="15">
      <c r="A6" s="12"/>
      <c r="B6" s="42">
        <v>511</v>
      </c>
      <c r="C6" s="19" t="s">
        <v>19</v>
      </c>
      <c r="D6" s="43">
        <v>32997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32997</v>
      </c>
      <c r="O6" s="44">
        <f t="shared" si="2"/>
        <v>23.569285714285716</v>
      </c>
      <c r="P6" s="9"/>
    </row>
    <row r="7" spans="1:16" ht="15">
      <c r="A7" s="12"/>
      <c r="B7" s="42">
        <v>512</v>
      </c>
      <c r="C7" s="19" t="s">
        <v>20</v>
      </c>
      <c r="D7" s="43">
        <v>171454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171454</v>
      </c>
      <c r="O7" s="44">
        <f t="shared" si="2"/>
        <v>122.46714285714286</v>
      </c>
      <c r="P7" s="9"/>
    </row>
    <row r="8" spans="1:16" ht="15">
      <c r="A8" s="12"/>
      <c r="B8" s="42">
        <v>513</v>
      </c>
      <c r="C8" s="19" t="s">
        <v>21</v>
      </c>
      <c r="D8" s="43">
        <v>284687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284687</v>
      </c>
      <c r="O8" s="44">
        <f t="shared" si="2"/>
        <v>203.34785714285715</v>
      </c>
      <c r="P8" s="9"/>
    </row>
    <row r="9" spans="1:16" ht="15">
      <c r="A9" s="12"/>
      <c r="B9" s="42">
        <v>514</v>
      </c>
      <c r="C9" s="19" t="s">
        <v>22</v>
      </c>
      <c r="D9" s="43">
        <v>106893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106893</v>
      </c>
      <c r="O9" s="44">
        <f t="shared" si="2"/>
        <v>76.35214285714285</v>
      </c>
      <c r="P9" s="9"/>
    </row>
    <row r="10" spans="1:16" ht="15.75">
      <c r="A10" s="26" t="s">
        <v>23</v>
      </c>
      <c r="B10" s="27"/>
      <c r="C10" s="28"/>
      <c r="D10" s="29">
        <f aca="true" t="shared" si="3" ref="D10:M10">SUM(D11:D12)</f>
        <v>1074168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1074168</v>
      </c>
      <c r="O10" s="41">
        <f t="shared" si="2"/>
        <v>767.2628571428571</v>
      </c>
      <c r="P10" s="10"/>
    </row>
    <row r="11" spans="1:16" ht="15">
      <c r="A11" s="12"/>
      <c r="B11" s="42">
        <v>521</v>
      </c>
      <c r="C11" s="19" t="s">
        <v>24</v>
      </c>
      <c r="D11" s="43">
        <v>903400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903400</v>
      </c>
      <c r="O11" s="44">
        <f t="shared" si="2"/>
        <v>645.2857142857143</v>
      </c>
      <c r="P11" s="9"/>
    </row>
    <row r="12" spans="1:16" ht="15">
      <c r="A12" s="12"/>
      <c r="B12" s="42">
        <v>524</v>
      </c>
      <c r="C12" s="19" t="s">
        <v>60</v>
      </c>
      <c r="D12" s="43">
        <v>170768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170768</v>
      </c>
      <c r="O12" s="44">
        <f t="shared" si="2"/>
        <v>121.97714285714285</v>
      </c>
      <c r="P12" s="9"/>
    </row>
    <row r="13" spans="1:16" ht="15.75">
      <c r="A13" s="26" t="s">
        <v>25</v>
      </c>
      <c r="B13" s="27"/>
      <c r="C13" s="28"/>
      <c r="D13" s="29">
        <f aca="true" t="shared" si="4" ref="D13:M13">SUM(D14:D15)</f>
        <v>241752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298546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540298</v>
      </c>
      <c r="O13" s="41">
        <f t="shared" si="2"/>
        <v>385.9271428571429</v>
      </c>
      <c r="P13" s="10"/>
    </row>
    <row r="14" spans="1:16" ht="15">
      <c r="A14" s="12"/>
      <c r="B14" s="42">
        <v>535</v>
      </c>
      <c r="C14" s="19" t="s">
        <v>26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298546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298546</v>
      </c>
      <c r="O14" s="44">
        <f t="shared" si="2"/>
        <v>213.24714285714285</v>
      </c>
      <c r="P14" s="9"/>
    </row>
    <row r="15" spans="1:16" ht="15">
      <c r="A15" s="12"/>
      <c r="B15" s="42">
        <v>539</v>
      </c>
      <c r="C15" s="19" t="s">
        <v>27</v>
      </c>
      <c r="D15" s="43">
        <v>241752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241752</v>
      </c>
      <c r="O15" s="44">
        <f t="shared" si="2"/>
        <v>172.68</v>
      </c>
      <c r="P15" s="9"/>
    </row>
    <row r="16" spans="1:16" ht="15.75">
      <c r="A16" s="26" t="s">
        <v>30</v>
      </c>
      <c r="B16" s="27"/>
      <c r="C16" s="28"/>
      <c r="D16" s="29">
        <f aca="true" t="shared" si="5" ref="D16:M16">SUM(D17:D17)</f>
        <v>29436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29436</v>
      </c>
      <c r="O16" s="41">
        <f t="shared" si="2"/>
        <v>21.025714285714287</v>
      </c>
      <c r="P16" s="9"/>
    </row>
    <row r="17" spans="1:16" ht="15">
      <c r="A17" s="12"/>
      <c r="B17" s="42">
        <v>573</v>
      </c>
      <c r="C17" s="19" t="s">
        <v>31</v>
      </c>
      <c r="D17" s="43">
        <v>29436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29436</v>
      </c>
      <c r="O17" s="44">
        <f t="shared" si="2"/>
        <v>21.025714285714287</v>
      </c>
      <c r="P17" s="9"/>
    </row>
    <row r="18" spans="1:16" ht="15.75">
      <c r="A18" s="26" t="s">
        <v>56</v>
      </c>
      <c r="B18" s="27"/>
      <c r="C18" s="28"/>
      <c r="D18" s="29">
        <f aca="true" t="shared" si="6" ref="D18:M18">SUM(D19:D19)</f>
        <v>0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55000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55000</v>
      </c>
      <c r="O18" s="41">
        <f t="shared" si="2"/>
        <v>39.285714285714285</v>
      </c>
      <c r="P18" s="9"/>
    </row>
    <row r="19" spans="1:16" ht="15.75" thickBot="1">
      <c r="A19" s="12"/>
      <c r="B19" s="42">
        <v>581</v>
      </c>
      <c r="C19" s="19" t="s">
        <v>57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55000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55000</v>
      </c>
      <c r="O19" s="44">
        <f t="shared" si="2"/>
        <v>39.285714285714285</v>
      </c>
      <c r="P19" s="9"/>
    </row>
    <row r="20" spans="1:119" ht="16.5" thickBot="1">
      <c r="A20" s="13" t="s">
        <v>10</v>
      </c>
      <c r="B20" s="21"/>
      <c r="C20" s="20"/>
      <c r="D20" s="14">
        <f>SUM(D5,D10,D13,D16,D18)</f>
        <v>1941387</v>
      </c>
      <c r="E20" s="14">
        <f aca="true" t="shared" si="7" ref="E20:M20">SUM(E5,E10,E13,E16,E18)</f>
        <v>0</v>
      </c>
      <c r="F20" s="14">
        <f t="shared" si="7"/>
        <v>0</v>
      </c>
      <c r="G20" s="14">
        <f t="shared" si="7"/>
        <v>0</v>
      </c>
      <c r="H20" s="14">
        <f t="shared" si="7"/>
        <v>0</v>
      </c>
      <c r="I20" s="14">
        <f t="shared" si="7"/>
        <v>353546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1"/>
        <v>2294933</v>
      </c>
      <c r="O20" s="35">
        <f t="shared" si="2"/>
        <v>1639.2378571428571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5" ht="15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5" ht="15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61</v>
      </c>
      <c r="M22" s="90"/>
      <c r="N22" s="90"/>
      <c r="O22" s="39">
        <v>1400</v>
      </c>
    </row>
    <row r="23" spans="1:15" ht="15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5" ht="15.75" customHeight="1" thickBot="1">
      <c r="A24" s="94" t="s">
        <v>39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sheetProtection/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572034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1">SUM(D5:M5)</f>
        <v>572034</v>
      </c>
      <c r="O5" s="30">
        <f aca="true" t="shared" si="2" ref="O5:O21">(N5/O$23)</f>
        <v>415.1190130624093</v>
      </c>
      <c r="P5" s="6"/>
    </row>
    <row r="6" spans="1:16" ht="15">
      <c r="A6" s="12"/>
      <c r="B6" s="42">
        <v>511</v>
      </c>
      <c r="C6" s="19" t="s">
        <v>19</v>
      </c>
      <c r="D6" s="43">
        <v>42105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42105</v>
      </c>
      <c r="O6" s="44">
        <f t="shared" si="2"/>
        <v>30.555152394775035</v>
      </c>
      <c r="P6" s="9"/>
    </row>
    <row r="7" spans="1:16" ht="15">
      <c r="A7" s="12"/>
      <c r="B7" s="42">
        <v>512</v>
      </c>
      <c r="C7" s="19" t="s">
        <v>20</v>
      </c>
      <c r="D7" s="43">
        <v>140376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140376</v>
      </c>
      <c r="O7" s="44">
        <f t="shared" si="2"/>
        <v>101.86937590711176</v>
      </c>
      <c r="P7" s="9"/>
    </row>
    <row r="8" spans="1:16" ht="15">
      <c r="A8" s="12"/>
      <c r="B8" s="42">
        <v>513</v>
      </c>
      <c r="C8" s="19" t="s">
        <v>21</v>
      </c>
      <c r="D8" s="43">
        <v>342090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342090</v>
      </c>
      <c r="O8" s="44">
        <f t="shared" si="2"/>
        <v>248.2510885341074</v>
      </c>
      <c r="P8" s="9"/>
    </row>
    <row r="9" spans="1:16" ht="15">
      <c r="A9" s="12"/>
      <c r="B9" s="42">
        <v>514</v>
      </c>
      <c r="C9" s="19" t="s">
        <v>22</v>
      </c>
      <c r="D9" s="43">
        <v>47463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47463</v>
      </c>
      <c r="O9" s="44">
        <f t="shared" si="2"/>
        <v>34.443396226415096</v>
      </c>
      <c r="P9" s="9"/>
    </row>
    <row r="10" spans="1:16" ht="15.75">
      <c r="A10" s="26" t="s">
        <v>23</v>
      </c>
      <c r="B10" s="27"/>
      <c r="C10" s="28"/>
      <c r="D10" s="29">
        <f aca="true" t="shared" si="3" ref="D10:M10">SUM(D11:D11)</f>
        <v>1094759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1094759</v>
      </c>
      <c r="O10" s="41">
        <f t="shared" si="2"/>
        <v>794.4550072568941</v>
      </c>
      <c r="P10" s="10"/>
    </row>
    <row r="11" spans="1:16" ht="15">
      <c r="A11" s="12"/>
      <c r="B11" s="42">
        <v>521</v>
      </c>
      <c r="C11" s="19" t="s">
        <v>24</v>
      </c>
      <c r="D11" s="43">
        <v>1094759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1094759</v>
      </c>
      <c r="O11" s="44">
        <f t="shared" si="2"/>
        <v>794.4550072568941</v>
      </c>
      <c r="P11" s="9"/>
    </row>
    <row r="12" spans="1:16" ht="15.75">
      <c r="A12" s="26" t="s">
        <v>25</v>
      </c>
      <c r="B12" s="27"/>
      <c r="C12" s="28"/>
      <c r="D12" s="29">
        <f aca="true" t="shared" si="4" ref="D12:M12">SUM(D13:D14)</f>
        <v>55848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222376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278224</v>
      </c>
      <c r="O12" s="41">
        <f t="shared" si="2"/>
        <v>201.90420899854863</v>
      </c>
      <c r="P12" s="10"/>
    </row>
    <row r="13" spans="1:16" ht="15">
      <c r="A13" s="12"/>
      <c r="B13" s="42">
        <v>535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222376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222376</v>
      </c>
      <c r="O13" s="44">
        <f t="shared" si="2"/>
        <v>161.37590711175616</v>
      </c>
      <c r="P13" s="9"/>
    </row>
    <row r="14" spans="1:16" ht="15">
      <c r="A14" s="12"/>
      <c r="B14" s="42">
        <v>539</v>
      </c>
      <c r="C14" s="19" t="s">
        <v>27</v>
      </c>
      <c r="D14" s="43">
        <v>55848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55848</v>
      </c>
      <c r="O14" s="44">
        <f t="shared" si="2"/>
        <v>40.528301886792455</v>
      </c>
      <c r="P14" s="9"/>
    </row>
    <row r="15" spans="1:16" ht="15.75">
      <c r="A15" s="26" t="s">
        <v>28</v>
      </c>
      <c r="B15" s="27"/>
      <c r="C15" s="28"/>
      <c r="D15" s="29">
        <f aca="true" t="shared" si="5" ref="D15:M15">SUM(D16:D16)</f>
        <v>24255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24255</v>
      </c>
      <c r="O15" s="41">
        <f t="shared" si="2"/>
        <v>17.601596516690858</v>
      </c>
      <c r="P15" s="10"/>
    </row>
    <row r="16" spans="1:16" ht="15">
      <c r="A16" s="12"/>
      <c r="B16" s="42">
        <v>541</v>
      </c>
      <c r="C16" s="19" t="s">
        <v>49</v>
      </c>
      <c r="D16" s="43">
        <v>24255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24255</v>
      </c>
      <c r="O16" s="44">
        <f t="shared" si="2"/>
        <v>17.601596516690858</v>
      </c>
      <c r="P16" s="9"/>
    </row>
    <row r="17" spans="1:16" ht="15.75">
      <c r="A17" s="26" t="s">
        <v>30</v>
      </c>
      <c r="B17" s="27"/>
      <c r="C17" s="28"/>
      <c r="D17" s="29">
        <f aca="true" t="shared" si="6" ref="D17:M17">SUM(D18:D18)</f>
        <v>28106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28106</v>
      </c>
      <c r="O17" s="41">
        <f t="shared" si="2"/>
        <v>20.39622641509434</v>
      </c>
      <c r="P17" s="9"/>
    </row>
    <row r="18" spans="1:16" ht="15">
      <c r="A18" s="12"/>
      <c r="B18" s="42">
        <v>579</v>
      </c>
      <c r="C18" s="19" t="s">
        <v>37</v>
      </c>
      <c r="D18" s="43">
        <v>28106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28106</v>
      </c>
      <c r="O18" s="44">
        <f t="shared" si="2"/>
        <v>20.39622641509434</v>
      </c>
      <c r="P18" s="9"/>
    </row>
    <row r="19" spans="1:16" ht="15.75">
      <c r="A19" s="26" t="s">
        <v>56</v>
      </c>
      <c r="B19" s="27"/>
      <c r="C19" s="28"/>
      <c r="D19" s="29">
        <f aca="true" t="shared" si="7" ref="D19:M19">SUM(D20:D20)</f>
        <v>0</v>
      </c>
      <c r="E19" s="29">
        <f t="shared" si="7"/>
        <v>0</v>
      </c>
      <c r="F19" s="29">
        <f t="shared" si="7"/>
        <v>0</v>
      </c>
      <c r="G19" s="29">
        <f t="shared" si="7"/>
        <v>0</v>
      </c>
      <c r="H19" s="29">
        <f t="shared" si="7"/>
        <v>0</v>
      </c>
      <c r="I19" s="29">
        <f t="shared" si="7"/>
        <v>55000</v>
      </c>
      <c r="J19" s="29">
        <f t="shared" si="7"/>
        <v>0</v>
      </c>
      <c r="K19" s="29">
        <f t="shared" si="7"/>
        <v>0</v>
      </c>
      <c r="L19" s="29">
        <f t="shared" si="7"/>
        <v>0</v>
      </c>
      <c r="M19" s="29">
        <f t="shared" si="7"/>
        <v>0</v>
      </c>
      <c r="N19" s="29">
        <f t="shared" si="1"/>
        <v>55000</v>
      </c>
      <c r="O19" s="41">
        <f t="shared" si="2"/>
        <v>39.912917271407835</v>
      </c>
      <c r="P19" s="9"/>
    </row>
    <row r="20" spans="1:16" ht="15.75" thickBot="1">
      <c r="A20" s="12"/>
      <c r="B20" s="42">
        <v>581</v>
      </c>
      <c r="C20" s="19" t="s">
        <v>57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55000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55000</v>
      </c>
      <c r="O20" s="44">
        <f t="shared" si="2"/>
        <v>39.912917271407835</v>
      </c>
      <c r="P20" s="9"/>
    </row>
    <row r="21" spans="1:119" ht="16.5" thickBot="1">
      <c r="A21" s="13" t="s">
        <v>10</v>
      </c>
      <c r="B21" s="21"/>
      <c r="C21" s="20"/>
      <c r="D21" s="14">
        <f>SUM(D5,D10,D12,D15,D17,D19)</f>
        <v>1775002</v>
      </c>
      <c r="E21" s="14">
        <f aca="true" t="shared" si="8" ref="E21:M21">SUM(E5,E10,E12,E15,E17,E19)</f>
        <v>0</v>
      </c>
      <c r="F21" s="14">
        <f t="shared" si="8"/>
        <v>0</v>
      </c>
      <c r="G21" s="14">
        <f t="shared" si="8"/>
        <v>0</v>
      </c>
      <c r="H21" s="14">
        <f t="shared" si="8"/>
        <v>0</v>
      </c>
      <c r="I21" s="14">
        <f t="shared" si="8"/>
        <v>277376</v>
      </c>
      <c r="J21" s="14">
        <f t="shared" si="8"/>
        <v>0</v>
      </c>
      <c r="K21" s="14">
        <f t="shared" si="8"/>
        <v>0</v>
      </c>
      <c r="L21" s="14">
        <f t="shared" si="8"/>
        <v>0</v>
      </c>
      <c r="M21" s="14">
        <f t="shared" si="8"/>
        <v>0</v>
      </c>
      <c r="N21" s="14">
        <f t="shared" si="1"/>
        <v>2052378</v>
      </c>
      <c r="O21" s="35">
        <f t="shared" si="2"/>
        <v>1489.388969521045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5" ht="15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5" ht="15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0" t="s">
        <v>58</v>
      </c>
      <c r="M23" s="90"/>
      <c r="N23" s="90"/>
      <c r="O23" s="39">
        <v>1378</v>
      </c>
    </row>
    <row r="24" spans="1:15" ht="15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5" ht="15.75" customHeight="1" thickBot="1">
      <c r="A25" s="94" t="s">
        <v>39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</sheetData>
  <sheetProtection/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554157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9">SUM(D5:M5)</f>
        <v>554157</v>
      </c>
      <c r="O5" s="30">
        <f aca="true" t="shared" si="2" ref="O5:O19">(N5/O$21)</f>
        <v>405.67862371888725</v>
      </c>
      <c r="P5" s="6"/>
    </row>
    <row r="6" spans="1:16" ht="15">
      <c r="A6" s="12"/>
      <c r="B6" s="42">
        <v>511</v>
      </c>
      <c r="C6" s="19" t="s">
        <v>19</v>
      </c>
      <c r="D6" s="43">
        <v>34898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34898</v>
      </c>
      <c r="O6" s="44">
        <f t="shared" si="2"/>
        <v>25.547584187408493</v>
      </c>
      <c r="P6" s="9"/>
    </row>
    <row r="7" spans="1:16" ht="15">
      <c r="A7" s="12"/>
      <c r="B7" s="42">
        <v>512</v>
      </c>
      <c r="C7" s="19" t="s">
        <v>20</v>
      </c>
      <c r="D7" s="43">
        <v>155085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155085</v>
      </c>
      <c r="O7" s="44">
        <f t="shared" si="2"/>
        <v>113.53221083455344</v>
      </c>
      <c r="P7" s="9"/>
    </row>
    <row r="8" spans="1:16" ht="15">
      <c r="A8" s="12"/>
      <c r="B8" s="42">
        <v>513</v>
      </c>
      <c r="C8" s="19" t="s">
        <v>21</v>
      </c>
      <c r="D8" s="43">
        <v>306242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306242</v>
      </c>
      <c r="O8" s="44">
        <f t="shared" si="2"/>
        <v>224.18887262079062</v>
      </c>
      <c r="P8" s="9"/>
    </row>
    <row r="9" spans="1:16" ht="15">
      <c r="A9" s="12"/>
      <c r="B9" s="42">
        <v>514</v>
      </c>
      <c r="C9" s="19" t="s">
        <v>22</v>
      </c>
      <c r="D9" s="43">
        <v>57932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57932</v>
      </c>
      <c r="O9" s="44">
        <f t="shared" si="2"/>
        <v>42.4099560761347</v>
      </c>
      <c r="P9" s="9"/>
    </row>
    <row r="10" spans="1:16" ht="15.75">
      <c r="A10" s="26" t="s">
        <v>23</v>
      </c>
      <c r="B10" s="27"/>
      <c r="C10" s="28"/>
      <c r="D10" s="29">
        <f aca="true" t="shared" si="3" ref="D10:M10">SUM(D11:D11)</f>
        <v>1019635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1019635</v>
      </c>
      <c r="O10" s="41">
        <f t="shared" si="2"/>
        <v>746.4385065885798</v>
      </c>
      <c r="P10" s="10"/>
    </row>
    <row r="11" spans="1:16" ht="15">
      <c r="A11" s="12"/>
      <c r="B11" s="42">
        <v>521</v>
      </c>
      <c r="C11" s="19" t="s">
        <v>24</v>
      </c>
      <c r="D11" s="43">
        <v>1019635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1019635</v>
      </c>
      <c r="O11" s="44">
        <f t="shared" si="2"/>
        <v>746.4385065885798</v>
      </c>
      <c r="P11" s="9"/>
    </row>
    <row r="12" spans="1:16" ht="15.75">
      <c r="A12" s="26" t="s">
        <v>25</v>
      </c>
      <c r="B12" s="27"/>
      <c r="C12" s="28"/>
      <c r="D12" s="29">
        <f aca="true" t="shared" si="4" ref="D12:M12">SUM(D13:D14)</f>
        <v>42634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240534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283168</v>
      </c>
      <c r="O12" s="41">
        <f t="shared" si="2"/>
        <v>207.29721815519767</v>
      </c>
      <c r="P12" s="10"/>
    </row>
    <row r="13" spans="1:16" ht="15">
      <c r="A13" s="12"/>
      <c r="B13" s="42">
        <v>535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240534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240534</v>
      </c>
      <c r="O13" s="44">
        <f t="shared" si="2"/>
        <v>176.08638360175695</v>
      </c>
      <c r="P13" s="9"/>
    </row>
    <row r="14" spans="1:16" ht="15">
      <c r="A14" s="12"/>
      <c r="B14" s="42">
        <v>539</v>
      </c>
      <c r="C14" s="19" t="s">
        <v>27</v>
      </c>
      <c r="D14" s="43">
        <v>42634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42634</v>
      </c>
      <c r="O14" s="44">
        <f t="shared" si="2"/>
        <v>31.2108345534407</v>
      </c>
      <c r="P14" s="9"/>
    </row>
    <row r="15" spans="1:16" ht="15.75">
      <c r="A15" s="26" t="s">
        <v>28</v>
      </c>
      <c r="B15" s="27"/>
      <c r="C15" s="28"/>
      <c r="D15" s="29">
        <f aca="true" t="shared" si="5" ref="D15:M15">SUM(D16:D16)</f>
        <v>10425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10425</v>
      </c>
      <c r="O15" s="41">
        <f t="shared" si="2"/>
        <v>7.631771595900439</v>
      </c>
      <c r="P15" s="10"/>
    </row>
    <row r="16" spans="1:16" ht="15">
      <c r="A16" s="12"/>
      <c r="B16" s="42">
        <v>541</v>
      </c>
      <c r="C16" s="19" t="s">
        <v>49</v>
      </c>
      <c r="D16" s="43">
        <v>10425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10425</v>
      </c>
      <c r="O16" s="44">
        <f t="shared" si="2"/>
        <v>7.631771595900439</v>
      </c>
      <c r="P16" s="9"/>
    </row>
    <row r="17" spans="1:16" ht="15.75">
      <c r="A17" s="26" t="s">
        <v>30</v>
      </c>
      <c r="B17" s="27"/>
      <c r="C17" s="28"/>
      <c r="D17" s="29">
        <f aca="true" t="shared" si="6" ref="D17:M17">SUM(D18:D18)</f>
        <v>30035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30035</v>
      </c>
      <c r="O17" s="41">
        <f t="shared" si="2"/>
        <v>21.987554904831626</v>
      </c>
      <c r="P17" s="9"/>
    </row>
    <row r="18" spans="1:16" ht="15.75" thickBot="1">
      <c r="A18" s="12"/>
      <c r="B18" s="42">
        <v>579</v>
      </c>
      <c r="C18" s="19" t="s">
        <v>37</v>
      </c>
      <c r="D18" s="43">
        <v>30035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30035</v>
      </c>
      <c r="O18" s="44">
        <f t="shared" si="2"/>
        <v>21.987554904831626</v>
      </c>
      <c r="P18" s="9"/>
    </row>
    <row r="19" spans="1:119" ht="16.5" thickBot="1">
      <c r="A19" s="13" t="s">
        <v>10</v>
      </c>
      <c r="B19" s="21"/>
      <c r="C19" s="20"/>
      <c r="D19" s="14">
        <f>SUM(D5,D10,D12,D15,D17)</f>
        <v>1656886</v>
      </c>
      <c r="E19" s="14">
        <f aca="true" t="shared" si="7" ref="E19:M19">SUM(E5,E10,E12,E15,E17)</f>
        <v>0</v>
      </c>
      <c r="F19" s="14">
        <f t="shared" si="7"/>
        <v>0</v>
      </c>
      <c r="G19" s="14">
        <f t="shared" si="7"/>
        <v>0</v>
      </c>
      <c r="H19" s="14">
        <f t="shared" si="7"/>
        <v>0</v>
      </c>
      <c r="I19" s="14">
        <f t="shared" si="7"/>
        <v>240534</v>
      </c>
      <c r="J19" s="14">
        <f t="shared" si="7"/>
        <v>0</v>
      </c>
      <c r="K19" s="14">
        <f t="shared" si="7"/>
        <v>0</v>
      </c>
      <c r="L19" s="14">
        <f t="shared" si="7"/>
        <v>0</v>
      </c>
      <c r="M19" s="14">
        <f t="shared" si="7"/>
        <v>0</v>
      </c>
      <c r="N19" s="14">
        <f t="shared" si="1"/>
        <v>1897420</v>
      </c>
      <c r="O19" s="35">
        <f t="shared" si="2"/>
        <v>1389.0336749633968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5" ht="15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5" ht="15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52</v>
      </c>
      <c r="M21" s="90"/>
      <c r="N21" s="90"/>
      <c r="O21" s="39">
        <v>1366</v>
      </c>
    </row>
    <row r="22" spans="1:15" ht="15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5" ht="15.75" customHeight="1" thickBot="1">
      <c r="A23" s="94" t="s">
        <v>39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sheetProtection/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7" width="9.77734375" style="60" customWidth="1"/>
    <col min="18" max="16384" width="9.77734375" style="46" customWidth="1"/>
  </cols>
  <sheetData>
    <row r="1" spans="1:17" ht="27.75">
      <c r="A1" s="121" t="s">
        <v>33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7" ht="24" thickBot="1">
      <c r="A2" s="124" t="s">
        <v>48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7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6" ht="15.75">
      <c r="A5" s="54" t="s">
        <v>18</v>
      </c>
      <c r="B5" s="55"/>
      <c r="C5" s="55"/>
      <c r="D5" s="56">
        <f aca="true" t="shared" si="0" ref="D5:M5">SUM(D6:D9)</f>
        <v>582988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aca="true" t="shared" si="1" ref="N5:N19">SUM(D5:M5)</f>
        <v>582988</v>
      </c>
      <c r="O5" s="58">
        <f aca="true" t="shared" si="2" ref="O5:O19">(N5/O$21)</f>
        <v>428.0381791483113</v>
      </c>
      <c r="P5" s="59"/>
    </row>
    <row r="6" spans="1:16" ht="15">
      <c r="A6" s="61"/>
      <c r="B6" s="62">
        <v>511</v>
      </c>
      <c r="C6" s="63" t="s">
        <v>19</v>
      </c>
      <c r="D6" s="64">
        <v>31304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31304</v>
      </c>
      <c r="O6" s="65">
        <f t="shared" si="2"/>
        <v>22.983847283406753</v>
      </c>
      <c r="P6" s="66"/>
    </row>
    <row r="7" spans="1:16" ht="15">
      <c r="A7" s="61"/>
      <c r="B7" s="62">
        <v>512</v>
      </c>
      <c r="C7" s="63" t="s">
        <v>20</v>
      </c>
      <c r="D7" s="64">
        <v>172513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172513</v>
      </c>
      <c r="O7" s="65">
        <f t="shared" si="2"/>
        <v>126.66152716593245</v>
      </c>
      <c r="P7" s="66"/>
    </row>
    <row r="8" spans="1:16" ht="15">
      <c r="A8" s="61"/>
      <c r="B8" s="62">
        <v>513</v>
      </c>
      <c r="C8" s="63" t="s">
        <v>21</v>
      </c>
      <c r="D8" s="64">
        <v>316104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316104</v>
      </c>
      <c r="O8" s="65">
        <f t="shared" si="2"/>
        <v>232.08810572687224</v>
      </c>
      <c r="P8" s="66"/>
    </row>
    <row r="9" spans="1:16" ht="15">
      <c r="A9" s="61"/>
      <c r="B9" s="62">
        <v>514</v>
      </c>
      <c r="C9" s="63" t="s">
        <v>22</v>
      </c>
      <c r="D9" s="64">
        <v>63067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63067</v>
      </c>
      <c r="O9" s="65">
        <f t="shared" si="2"/>
        <v>46.30469897209985</v>
      </c>
      <c r="P9" s="66"/>
    </row>
    <row r="10" spans="1:16" ht="15.75">
      <c r="A10" s="67" t="s">
        <v>23</v>
      </c>
      <c r="B10" s="68"/>
      <c r="C10" s="69"/>
      <c r="D10" s="70">
        <f aca="true" t="shared" si="3" ref="D10:M10">SUM(D11:D11)</f>
        <v>984003</v>
      </c>
      <c r="E10" s="70">
        <f t="shared" si="3"/>
        <v>0</v>
      </c>
      <c r="F10" s="70">
        <f t="shared" si="3"/>
        <v>0</v>
      </c>
      <c r="G10" s="70">
        <f t="shared" si="3"/>
        <v>0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 t="shared" si="3"/>
        <v>0</v>
      </c>
      <c r="N10" s="71">
        <f t="shared" si="1"/>
        <v>984003</v>
      </c>
      <c r="O10" s="72">
        <f t="shared" si="2"/>
        <v>722.4691629955947</v>
      </c>
      <c r="P10" s="73"/>
    </row>
    <row r="11" spans="1:16" ht="15">
      <c r="A11" s="61"/>
      <c r="B11" s="62">
        <v>521</v>
      </c>
      <c r="C11" s="63" t="s">
        <v>24</v>
      </c>
      <c r="D11" s="64">
        <v>984003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984003</v>
      </c>
      <c r="O11" s="65">
        <f t="shared" si="2"/>
        <v>722.4691629955947</v>
      </c>
      <c r="P11" s="66"/>
    </row>
    <row r="12" spans="1:16" ht="15.75">
      <c r="A12" s="67" t="s">
        <v>25</v>
      </c>
      <c r="B12" s="68"/>
      <c r="C12" s="69"/>
      <c r="D12" s="70">
        <f aca="true" t="shared" si="4" ref="D12:M12">SUM(D13:D14)</f>
        <v>47781</v>
      </c>
      <c r="E12" s="70">
        <f t="shared" si="4"/>
        <v>0</v>
      </c>
      <c r="F12" s="70">
        <f t="shared" si="4"/>
        <v>0</v>
      </c>
      <c r="G12" s="70">
        <f t="shared" si="4"/>
        <v>0</v>
      </c>
      <c r="H12" s="70">
        <f t="shared" si="4"/>
        <v>0</v>
      </c>
      <c r="I12" s="70">
        <f t="shared" si="4"/>
        <v>227520</v>
      </c>
      <c r="J12" s="70">
        <f t="shared" si="4"/>
        <v>0</v>
      </c>
      <c r="K12" s="70">
        <f t="shared" si="4"/>
        <v>0</v>
      </c>
      <c r="L12" s="70">
        <f t="shared" si="4"/>
        <v>0</v>
      </c>
      <c r="M12" s="70">
        <f t="shared" si="4"/>
        <v>0</v>
      </c>
      <c r="N12" s="71">
        <f t="shared" si="1"/>
        <v>275301</v>
      </c>
      <c r="O12" s="72">
        <f t="shared" si="2"/>
        <v>202.12995594713655</v>
      </c>
      <c r="P12" s="73"/>
    </row>
    <row r="13" spans="1:16" ht="15">
      <c r="A13" s="61"/>
      <c r="B13" s="62">
        <v>535</v>
      </c>
      <c r="C13" s="63" t="s">
        <v>26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64">
        <v>227520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227520</v>
      </c>
      <c r="O13" s="65">
        <f t="shared" si="2"/>
        <v>167.04845814977975</v>
      </c>
      <c r="P13" s="66"/>
    </row>
    <row r="14" spans="1:16" ht="15">
      <c r="A14" s="61"/>
      <c r="B14" s="62">
        <v>539</v>
      </c>
      <c r="C14" s="63" t="s">
        <v>27</v>
      </c>
      <c r="D14" s="64">
        <v>47781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47781</v>
      </c>
      <c r="O14" s="65">
        <f t="shared" si="2"/>
        <v>35.081497797356825</v>
      </c>
      <c r="P14" s="66"/>
    </row>
    <row r="15" spans="1:16" ht="15.75">
      <c r="A15" s="67" t="s">
        <v>28</v>
      </c>
      <c r="B15" s="68"/>
      <c r="C15" s="69"/>
      <c r="D15" s="70">
        <f aca="true" t="shared" si="5" ref="D15:M15">SUM(D16:D16)</f>
        <v>3300</v>
      </c>
      <c r="E15" s="70">
        <f t="shared" si="5"/>
        <v>0</v>
      </c>
      <c r="F15" s="70">
        <f t="shared" si="5"/>
        <v>0</v>
      </c>
      <c r="G15" s="70">
        <f t="shared" si="5"/>
        <v>0</v>
      </c>
      <c r="H15" s="70">
        <f t="shared" si="5"/>
        <v>0</v>
      </c>
      <c r="I15" s="70">
        <f t="shared" si="5"/>
        <v>0</v>
      </c>
      <c r="J15" s="70">
        <f t="shared" si="5"/>
        <v>0</v>
      </c>
      <c r="K15" s="70">
        <f t="shared" si="5"/>
        <v>0</v>
      </c>
      <c r="L15" s="70">
        <f t="shared" si="5"/>
        <v>0</v>
      </c>
      <c r="M15" s="70">
        <f t="shared" si="5"/>
        <v>0</v>
      </c>
      <c r="N15" s="70">
        <f t="shared" si="1"/>
        <v>3300</v>
      </c>
      <c r="O15" s="72">
        <f t="shared" si="2"/>
        <v>2.4229074889867843</v>
      </c>
      <c r="P15" s="73"/>
    </row>
    <row r="16" spans="1:16" ht="15">
      <c r="A16" s="61"/>
      <c r="B16" s="62">
        <v>541</v>
      </c>
      <c r="C16" s="63" t="s">
        <v>49</v>
      </c>
      <c r="D16" s="64">
        <v>3300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f t="shared" si="1"/>
        <v>3300</v>
      </c>
      <c r="O16" s="65">
        <f t="shared" si="2"/>
        <v>2.4229074889867843</v>
      </c>
      <c r="P16" s="66"/>
    </row>
    <row r="17" spans="1:16" ht="15.75">
      <c r="A17" s="67" t="s">
        <v>30</v>
      </c>
      <c r="B17" s="68"/>
      <c r="C17" s="69"/>
      <c r="D17" s="70">
        <f aca="true" t="shared" si="6" ref="D17:M17">SUM(D18:D18)</f>
        <v>25653</v>
      </c>
      <c r="E17" s="70">
        <f t="shared" si="6"/>
        <v>0</v>
      </c>
      <c r="F17" s="70">
        <f t="shared" si="6"/>
        <v>0</v>
      </c>
      <c r="G17" s="70">
        <f t="shared" si="6"/>
        <v>0</v>
      </c>
      <c r="H17" s="70">
        <f t="shared" si="6"/>
        <v>0</v>
      </c>
      <c r="I17" s="70">
        <f t="shared" si="6"/>
        <v>0</v>
      </c>
      <c r="J17" s="70">
        <f t="shared" si="6"/>
        <v>0</v>
      </c>
      <c r="K17" s="70">
        <f t="shared" si="6"/>
        <v>0</v>
      </c>
      <c r="L17" s="70">
        <f t="shared" si="6"/>
        <v>0</v>
      </c>
      <c r="M17" s="70">
        <f t="shared" si="6"/>
        <v>0</v>
      </c>
      <c r="N17" s="70">
        <f t="shared" si="1"/>
        <v>25653</v>
      </c>
      <c r="O17" s="72">
        <f t="shared" si="2"/>
        <v>18.834801762114537</v>
      </c>
      <c r="P17" s="66"/>
    </row>
    <row r="18" spans="1:16" ht="15.75" thickBot="1">
      <c r="A18" s="61"/>
      <c r="B18" s="62">
        <v>579</v>
      </c>
      <c r="C18" s="63" t="s">
        <v>37</v>
      </c>
      <c r="D18" s="64">
        <v>25653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f t="shared" si="1"/>
        <v>25653</v>
      </c>
      <c r="O18" s="65">
        <f t="shared" si="2"/>
        <v>18.834801762114537</v>
      </c>
      <c r="P18" s="66"/>
    </row>
    <row r="19" spans="1:119" ht="16.5" thickBot="1">
      <c r="A19" s="74" t="s">
        <v>10</v>
      </c>
      <c r="B19" s="75"/>
      <c r="C19" s="76"/>
      <c r="D19" s="77">
        <f>SUM(D5,D10,D12,D15,D17)</f>
        <v>1643725</v>
      </c>
      <c r="E19" s="77">
        <f aca="true" t="shared" si="7" ref="E19:M19">SUM(E5,E10,E12,E15,E17)</f>
        <v>0</v>
      </c>
      <c r="F19" s="77">
        <f t="shared" si="7"/>
        <v>0</v>
      </c>
      <c r="G19" s="77">
        <f t="shared" si="7"/>
        <v>0</v>
      </c>
      <c r="H19" s="77">
        <f t="shared" si="7"/>
        <v>0</v>
      </c>
      <c r="I19" s="77">
        <f t="shared" si="7"/>
        <v>227520</v>
      </c>
      <c r="J19" s="77">
        <f t="shared" si="7"/>
        <v>0</v>
      </c>
      <c r="K19" s="77">
        <f t="shared" si="7"/>
        <v>0</v>
      </c>
      <c r="L19" s="77">
        <f t="shared" si="7"/>
        <v>0</v>
      </c>
      <c r="M19" s="77">
        <f t="shared" si="7"/>
        <v>0</v>
      </c>
      <c r="N19" s="77">
        <f t="shared" si="1"/>
        <v>1871245</v>
      </c>
      <c r="O19" s="78">
        <f t="shared" si="2"/>
        <v>1373.8950073421438</v>
      </c>
      <c r="P19" s="59"/>
      <c r="Q19" s="79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</row>
    <row r="20" spans="1:15" ht="15">
      <c r="A20" s="81"/>
      <c r="B20" s="82"/>
      <c r="C20" s="82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4"/>
    </row>
    <row r="21" spans="1:15" ht="15">
      <c r="A21" s="85"/>
      <c r="B21" s="86"/>
      <c r="C21" s="86"/>
      <c r="D21" s="87"/>
      <c r="E21" s="87"/>
      <c r="F21" s="87"/>
      <c r="G21" s="87"/>
      <c r="H21" s="87"/>
      <c r="I21" s="87"/>
      <c r="J21" s="87"/>
      <c r="K21" s="87"/>
      <c r="L21" s="114" t="s">
        <v>50</v>
      </c>
      <c r="M21" s="114"/>
      <c r="N21" s="114"/>
      <c r="O21" s="88">
        <v>1362</v>
      </c>
    </row>
    <row r="22" spans="1:15" ht="15">
      <c r="A22" s="115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7"/>
    </row>
    <row r="23" spans="1:15" ht="15.75" customHeight="1" thickBot="1">
      <c r="A23" s="118" t="s">
        <v>39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20"/>
    </row>
  </sheetData>
  <sheetProtection/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574843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9">SUM(D5:M5)</f>
        <v>574843</v>
      </c>
      <c r="O5" s="30">
        <f aca="true" t="shared" si="2" ref="O5:O19">(N5/O$21)</f>
        <v>422.0580029368576</v>
      </c>
      <c r="P5" s="6"/>
    </row>
    <row r="6" spans="1:16" ht="15">
      <c r="A6" s="12"/>
      <c r="B6" s="42">
        <v>511</v>
      </c>
      <c r="C6" s="19" t="s">
        <v>19</v>
      </c>
      <c r="D6" s="43">
        <v>56380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56380</v>
      </c>
      <c r="O6" s="44">
        <f t="shared" si="2"/>
        <v>41.395007342143906</v>
      </c>
      <c r="P6" s="9"/>
    </row>
    <row r="7" spans="1:16" ht="15">
      <c r="A7" s="12"/>
      <c r="B7" s="42">
        <v>512</v>
      </c>
      <c r="C7" s="19" t="s">
        <v>20</v>
      </c>
      <c r="D7" s="43">
        <v>156063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156063</v>
      </c>
      <c r="O7" s="44">
        <f t="shared" si="2"/>
        <v>114.58370044052863</v>
      </c>
      <c r="P7" s="9"/>
    </row>
    <row r="8" spans="1:16" ht="15">
      <c r="A8" s="12"/>
      <c r="B8" s="42">
        <v>513</v>
      </c>
      <c r="C8" s="19" t="s">
        <v>21</v>
      </c>
      <c r="D8" s="43">
        <v>313961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313961</v>
      </c>
      <c r="O8" s="44">
        <f t="shared" si="2"/>
        <v>230.51468428781203</v>
      </c>
      <c r="P8" s="9"/>
    </row>
    <row r="9" spans="1:16" ht="15">
      <c r="A9" s="12"/>
      <c r="B9" s="42">
        <v>514</v>
      </c>
      <c r="C9" s="19" t="s">
        <v>22</v>
      </c>
      <c r="D9" s="43">
        <v>48439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48439</v>
      </c>
      <c r="O9" s="44">
        <f t="shared" si="2"/>
        <v>35.56461086637298</v>
      </c>
      <c r="P9" s="9"/>
    </row>
    <row r="10" spans="1:16" ht="15.75">
      <c r="A10" s="26" t="s">
        <v>23</v>
      </c>
      <c r="B10" s="27"/>
      <c r="C10" s="28"/>
      <c r="D10" s="29">
        <f aca="true" t="shared" si="3" ref="D10:M10">SUM(D11:D11)</f>
        <v>948447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948447</v>
      </c>
      <c r="O10" s="41">
        <f t="shared" si="2"/>
        <v>696.363436123348</v>
      </c>
      <c r="P10" s="10"/>
    </row>
    <row r="11" spans="1:16" ht="15">
      <c r="A11" s="12"/>
      <c r="B11" s="42">
        <v>521</v>
      </c>
      <c r="C11" s="19" t="s">
        <v>24</v>
      </c>
      <c r="D11" s="43">
        <v>948447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948447</v>
      </c>
      <c r="O11" s="44">
        <f t="shared" si="2"/>
        <v>696.363436123348</v>
      </c>
      <c r="P11" s="9"/>
    </row>
    <row r="12" spans="1:16" ht="15.75">
      <c r="A12" s="26" t="s">
        <v>25</v>
      </c>
      <c r="B12" s="27"/>
      <c r="C12" s="28"/>
      <c r="D12" s="29">
        <f aca="true" t="shared" si="4" ref="D12:M12">SUM(D13:D14)</f>
        <v>54923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230304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285227</v>
      </c>
      <c r="O12" s="41">
        <f t="shared" si="2"/>
        <v>209.41776798825256</v>
      </c>
      <c r="P12" s="10"/>
    </row>
    <row r="13" spans="1:16" ht="15">
      <c r="A13" s="12"/>
      <c r="B13" s="42">
        <v>535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230304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230304</v>
      </c>
      <c r="O13" s="44">
        <f t="shared" si="2"/>
        <v>169.09251101321587</v>
      </c>
      <c r="P13" s="9"/>
    </row>
    <row r="14" spans="1:16" ht="15">
      <c r="A14" s="12"/>
      <c r="B14" s="42">
        <v>539</v>
      </c>
      <c r="C14" s="19" t="s">
        <v>27</v>
      </c>
      <c r="D14" s="43">
        <v>54923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54923</v>
      </c>
      <c r="O14" s="44">
        <f t="shared" si="2"/>
        <v>40.32525697503671</v>
      </c>
      <c r="P14" s="9"/>
    </row>
    <row r="15" spans="1:16" ht="15.75">
      <c r="A15" s="26" t="s">
        <v>28</v>
      </c>
      <c r="B15" s="27"/>
      <c r="C15" s="28"/>
      <c r="D15" s="29">
        <f aca="true" t="shared" si="5" ref="D15:M15">SUM(D16:D16)</f>
        <v>4995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4995</v>
      </c>
      <c r="O15" s="41">
        <f t="shared" si="2"/>
        <v>3.6674008810572687</v>
      </c>
      <c r="P15" s="10"/>
    </row>
    <row r="16" spans="1:16" ht="15">
      <c r="A16" s="12"/>
      <c r="B16" s="42">
        <v>541</v>
      </c>
      <c r="C16" s="19" t="s">
        <v>29</v>
      </c>
      <c r="D16" s="43">
        <v>4995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4995</v>
      </c>
      <c r="O16" s="44">
        <f t="shared" si="2"/>
        <v>3.6674008810572687</v>
      </c>
      <c r="P16" s="9"/>
    </row>
    <row r="17" spans="1:16" ht="15.75">
      <c r="A17" s="26" t="s">
        <v>30</v>
      </c>
      <c r="B17" s="27"/>
      <c r="C17" s="28"/>
      <c r="D17" s="29">
        <f aca="true" t="shared" si="6" ref="D17:M17">SUM(D18:D18)</f>
        <v>26043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26043</v>
      </c>
      <c r="O17" s="41">
        <f t="shared" si="2"/>
        <v>19.121145374449338</v>
      </c>
      <c r="P17" s="9"/>
    </row>
    <row r="18" spans="1:16" ht="15.75" thickBot="1">
      <c r="A18" s="12"/>
      <c r="B18" s="42">
        <v>579</v>
      </c>
      <c r="C18" s="19" t="s">
        <v>37</v>
      </c>
      <c r="D18" s="43">
        <v>26043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26043</v>
      </c>
      <c r="O18" s="44">
        <f t="shared" si="2"/>
        <v>19.121145374449338</v>
      </c>
      <c r="P18" s="9"/>
    </row>
    <row r="19" spans="1:119" ht="16.5" thickBot="1">
      <c r="A19" s="13" t="s">
        <v>10</v>
      </c>
      <c r="B19" s="21"/>
      <c r="C19" s="20"/>
      <c r="D19" s="14">
        <f>SUM(D5,D10,D12,D15,D17)</f>
        <v>1609251</v>
      </c>
      <c r="E19" s="14">
        <f aca="true" t="shared" si="7" ref="E19:M19">SUM(E5,E10,E12,E15,E17)</f>
        <v>0</v>
      </c>
      <c r="F19" s="14">
        <f t="shared" si="7"/>
        <v>0</v>
      </c>
      <c r="G19" s="14">
        <f t="shared" si="7"/>
        <v>0</v>
      </c>
      <c r="H19" s="14">
        <f t="shared" si="7"/>
        <v>0</v>
      </c>
      <c r="I19" s="14">
        <f t="shared" si="7"/>
        <v>230304</v>
      </c>
      <c r="J19" s="14">
        <f t="shared" si="7"/>
        <v>0</v>
      </c>
      <c r="K19" s="14">
        <f t="shared" si="7"/>
        <v>0</v>
      </c>
      <c r="L19" s="14">
        <f t="shared" si="7"/>
        <v>0</v>
      </c>
      <c r="M19" s="14">
        <f t="shared" si="7"/>
        <v>0</v>
      </c>
      <c r="N19" s="14">
        <f t="shared" si="1"/>
        <v>1839555</v>
      </c>
      <c r="O19" s="35">
        <f t="shared" si="2"/>
        <v>1350.6277533039647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5" ht="15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5" ht="15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45</v>
      </c>
      <c r="M21" s="90"/>
      <c r="N21" s="90"/>
      <c r="O21" s="39">
        <v>1362</v>
      </c>
    </row>
    <row r="22" spans="1:15" ht="15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5" ht="15.75" customHeight="1" thickBot="1">
      <c r="A23" s="94" t="s">
        <v>39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sheetProtection/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2022-10-27T17:00:10Z</cp:lastPrinted>
  <dcterms:created xsi:type="dcterms:W3CDTF">2000-08-31T21:26:31Z</dcterms:created>
  <dcterms:modified xsi:type="dcterms:W3CDTF">2022-10-27T17:00:13Z</dcterms:modified>
  <cp:category/>
  <cp:version/>
  <cp:contentType/>
  <cp:contentStatus/>
</cp:coreProperties>
</file>