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8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'2007'!$A$1:$O$22</definedName>
    <definedName name="_xlnm.Print_Area" localSheetId="14">'2008'!$A$1:$O$23</definedName>
    <definedName name="_xlnm.Print_Area" localSheetId="13">'2009'!$A$1:$O$22</definedName>
    <definedName name="_xlnm.Print_Area" localSheetId="12">'2010'!$A$1:$O$22</definedName>
    <definedName name="_xlnm.Print_Area" localSheetId="11">'2011'!$A$1:$O$22</definedName>
    <definedName name="_xlnm.Print_Area" localSheetId="10">'2012'!$A$1:$O$21</definedName>
    <definedName name="_xlnm.Print_Area" localSheetId="9">'2013'!$A$1:$O$20</definedName>
    <definedName name="_xlnm.Print_Area" localSheetId="8">'2014'!$A$1:$O$20</definedName>
    <definedName name="_xlnm.Print_Area" localSheetId="7">'2015'!$A$1:$O$79</definedName>
    <definedName name="_xlnm.Print_Area" localSheetId="6">'2016'!$A$1:$O$22</definedName>
    <definedName name="_xlnm.Print_Area" localSheetId="5">'2017'!$A$1:$O$21</definedName>
    <definedName name="_xlnm.Print_Area" localSheetId="4">'2018'!$A$1:$O$21</definedName>
    <definedName name="_xlnm.Print_Area" localSheetId="3">'2019'!$A$1:$O$21</definedName>
    <definedName name="_xlnm.Print_Area" localSheetId="2">'2020'!$A$1:$O$21</definedName>
    <definedName name="_xlnm.Print_Area" localSheetId="1">'2021'!$A$1:$P$21</definedName>
    <definedName name="_xlnm.Print_Area" localSheetId="0">'2022'!$A$1:$P$21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7" i="49" l="1"/>
  <c r="F17" i="49"/>
  <c r="G17" i="49"/>
  <c r="H17" i="49"/>
  <c r="I17" i="49"/>
  <c r="J17" i="49"/>
  <c r="K17" i="49"/>
  <c r="L17" i="49"/>
  <c r="M17" i="49"/>
  <c r="N17" i="49"/>
  <c r="D17" i="49"/>
  <c r="O16" i="49"/>
  <c r="P16" i="49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/>
  <c r="N9" i="49"/>
  <c r="M9" i="49"/>
  <c r="L9" i="49"/>
  <c r="K9" i="49"/>
  <c r="J9" i="49"/>
  <c r="I9" i="49"/>
  <c r="H9" i="49"/>
  <c r="G9" i="49"/>
  <c r="F9" i="49"/>
  <c r="E9" i="49"/>
  <c r="D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O74" i="48"/>
  <c r="N74" i="48"/>
  <c r="O73" i="48"/>
  <c r="N73" i="48"/>
  <c r="O72" i="48"/>
  <c r="N72" i="48"/>
  <c r="O71" i="48"/>
  <c r="N71" i="48"/>
  <c r="O70" i="48"/>
  <c r="N70" i="48"/>
  <c r="O69" i="48"/>
  <c r="N69" i="48"/>
  <c r="O68" i="48"/>
  <c r="N68" i="48"/>
  <c r="O67" i="48"/>
  <c r="N67" i="48"/>
  <c r="O66" i="48"/>
  <c r="N66" i="48"/>
  <c r="O65" i="48"/>
  <c r="N65" i="48"/>
  <c r="O64" i="48"/>
  <c r="N64" i="48"/>
  <c r="M63" i="48"/>
  <c r="L63" i="48"/>
  <c r="K63" i="48"/>
  <c r="J63" i="48"/>
  <c r="I63" i="48"/>
  <c r="H63" i="48"/>
  <c r="G63" i="48"/>
  <c r="F63" i="48"/>
  <c r="E63" i="48"/>
  <c r="N63" i="48"/>
  <c r="O63" i="48"/>
  <c r="D63" i="48"/>
  <c r="O62" i="48"/>
  <c r="N62" i="48"/>
  <c r="O61" i="48"/>
  <c r="N61" i="48"/>
  <c r="O60" i="48"/>
  <c r="N60" i="48"/>
  <c r="O59" i="48"/>
  <c r="N59" i="48"/>
  <c r="O58" i="48"/>
  <c r="N58" i="48"/>
  <c r="O57" i="48"/>
  <c r="N57" i="48"/>
  <c r="O56" i="48"/>
  <c r="N56" i="48"/>
  <c r="O55" i="48"/>
  <c r="N55" i="48"/>
  <c r="M55" i="48"/>
  <c r="L55" i="48"/>
  <c r="K55" i="48"/>
  <c r="J55" i="48"/>
  <c r="I55" i="48"/>
  <c r="H55" i="48"/>
  <c r="G55" i="48"/>
  <c r="F55" i="48"/>
  <c r="E55" i="48"/>
  <c r="D55" i="48"/>
  <c r="O54" i="48"/>
  <c r="N54" i="48"/>
  <c r="O53" i="48"/>
  <c r="N53" i="48"/>
  <c r="O52" i="48"/>
  <c r="N52" i="48"/>
  <c r="O51" i="48"/>
  <c r="N51" i="48"/>
  <c r="O50" i="48"/>
  <c r="N50" i="48"/>
  <c r="O49" i="48"/>
  <c r="N49" i="48"/>
  <c r="O48" i="48"/>
  <c r="N48" i="48"/>
  <c r="M48" i="48"/>
  <c r="L48" i="48"/>
  <c r="K48" i="48"/>
  <c r="J48" i="48"/>
  <c r="I48" i="48"/>
  <c r="H48" i="48"/>
  <c r="G48" i="48"/>
  <c r="F48" i="48"/>
  <c r="E48" i="48"/>
  <c r="D48" i="48"/>
  <c r="O47" i="48"/>
  <c r="N47" i="48"/>
  <c r="O46" i="48"/>
  <c r="N46" i="48"/>
  <c r="O45" i="48"/>
  <c r="N45" i="48"/>
  <c r="O44" i="48"/>
  <c r="N44" i="48"/>
  <c r="O43" i="48"/>
  <c r="N43" i="48"/>
  <c r="M42" i="48"/>
  <c r="L42" i="48"/>
  <c r="K42" i="48"/>
  <c r="J42" i="48"/>
  <c r="I42" i="48"/>
  <c r="H42" i="48"/>
  <c r="G42" i="48"/>
  <c r="F42" i="48"/>
  <c r="E42" i="48"/>
  <c r="N42" i="48"/>
  <c r="O42" i="48"/>
  <c r="D42" i="48"/>
  <c r="O41" i="48"/>
  <c r="N41" i="48"/>
  <c r="O40" i="48"/>
  <c r="N40" i="48"/>
  <c r="O39" i="48"/>
  <c r="N39" i="48"/>
  <c r="O38" i="48"/>
  <c r="N38" i="48"/>
  <c r="O37" i="48"/>
  <c r="N37" i="48"/>
  <c r="O36" i="48"/>
  <c r="N36" i="48"/>
  <c r="M35" i="48"/>
  <c r="L35" i="48"/>
  <c r="K35" i="48"/>
  <c r="J35" i="48"/>
  <c r="I35" i="48"/>
  <c r="H35" i="48"/>
  <c r="G35" i="48"/>
  <c r="F35" i="48"/>
  <c r="E35" i="48"/>
  <c r="N35" i="48"/>
  <c r="O35" i="48"/>
  <c r="D35" i="48"/>
  <c r="O34" i="48"/>
  <c r="N34" i="48"/>
  <c r="O33" i="48"/>
  <c r="N33" i="48"/>
  <c r="O32" i="48"/>
  <c r="N32" i="48"/>
  <c r="O31" i="48"/>
  <c r="N31" i="48"/>
  <c r="O30" i="48"/>
  <c r="N30" i="48"/>
  <c r="O29" i="48"/>
  <c r="N29" i="48"/>
  <c r="O28" i="48"/>
  <c r="N28" i="48"/>
  <c r="O27" i="48"/>
  <c r="N27" i="48"/>
  <c r="O26" i="48"/>
  <c r="N26" i="48"/>
  <c r="M25" i="48"/>
  <c r="L25" i="48"/>
  <c r="K25" i="48"/>
  <c r="J25" i="48"/>
  <c r="I25" i="48"/>
  <c r="H25" i="48"/>
  <c r="G25" i="48"/>
  <c r="F25" i="48"/>
  <c r="E25" i="48"/>
  <c r="D25" i="48"/>
  <c r="N25" i="48"/>
  <c r="O25" i="48"/>
  <c r="O24" i="48"/>
  <c r="N24" i="48"/>
  <c r="O23" i="48"/>
  <c r="N23" i="48"/>
  <c r="O22" i="48"/>
  <c r="N22" i="48"/>
  <c r="O21" i="48"/>
  <c r="N21" i="48"/>
  <c r="O20" i="48"/>
  <c r="N20" i="48"/>
  <c r="O19" i="48"/>
  <c r="N19" i="48"/>
  <c r="O18" i="48"/>
  <c r="N18" i="48"/>
  <c r="O17" i="48"/>
  <c r="N17" i="48"/>
  <c r="O16" i="48"/>
  <c r="N16" i="48"/>
  <c r="M15" i="48"/>
  <c r="M75" i="48"/>
  <c r="L15" i="48"/>
  <c r="L75" i="48"/>
  <c r="K15" i="48"/>
  <c r="J15" i="48"/>
  <c r="J75" i="48"/>
  <c r="I15" i="48"/>
  <c r="H15" i="48"/>
  <c r="G15" i="48"/>
  <c r="F15" i="48"/>
  <c r="E15" i="48"/>
  <c r="N15" i="48"/>
  <c r="O15" i="48"/>
  <c r="D15" i="48"/>
  <c r="O14" i="48"/>
  <c r="N14" i="48"/>
  <c r="O13" i="48"/>
  <c r="N13" i="48"/>
  <c r="O12" i="48"/>
  <c r="N12" i="48"/>
  <c r="O11" i="48"/>
  <c r="N11" i="48"/>
  <c r="O10" i="48"/>
  <c r="N10" i="48"/>
  <c r="O9" i="48"/>
  <c r="N9" i="48"/>
  <c r="O8" i="48"/>
  <c r="N8" i="48"/>
  <c r="O7" i="48"/>
  <c r="N7" i="48"/>
  <c r="O6" i="48"/>
  <c r="N6" i="48"/>
  <c r="M5" i="48"/>
  <c r="L5" i="48"/>
  <c r="K5" i="48"/>
  <c r="K75" i="48"/>
  <c r="J5" i="48"/>
  <c r="I5" i="48"/>
  <c r="I75" i="48"/>
  <c r="H5" i="48"/>
  <c r="H75" i="48"/>
  <c r="G5" i="48"/>
  <c r="G75" i="48"/>
  <c r="F5" i="48"/>
  <c r="F75" i="48"/>
  <c r="E5" i="48"/>
  <c r="E75" i="48"/>
  <c r="D5" i="48"/>
  <c r="N5" i="48"/>
  <c r="O5" i="48"/>
  <c r="E17" i="47"/>
  <c r="F17" i="47"/>
  <c r="G17" i="47"/>
  <c r="H17" i="47"/>
  <c r="I17" i="47"/>
  <c r="J17" i="47"/>
  <c r="K17" i="47"/>
  <c r="L17" i="47"/>
  <c r="M17" i="47"/>
  <c r="N17" i="47"/>
  <c r="D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N9" i="47"/>
  <c r="M9" i="47"/>
  <c r="L9" i="47"/>
  <c r="K9" i="47"/>
  <c r="J9" i="47"/>
  <c r="I9" i="47"/>
  <c r="H9" i="47"/>
  <c r="G9" i="47"/>
  <c r="F9" i="47"/>
  <c r="E9" i="47"/>
  <c r="D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17" i="46"/>
  <c r="F17" i="46"/>
  <c r="G17" i="46"/>
  <c r="H17" i="46"/>
  <c r="I17" i="46"/>
  <c r="J17" i="46"/>
  <c r="K17" i="46"/>
  <c r="L17" i="46"/>
  <c r="M17" i="46"/>
  <c r="D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17" i="45"/>
  <c r="F17" i="45"/>
  <c r="G17" i="45"/>
  <c r="H17" i="45"/>
  <c r="I17" i="45"/>
  <c r="J17" i="45"/>
  <c r="K17" i="45"/>
  <c r="L17" i="45"/>
  <c r="M17" i="45"/>
  <c r="D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17" i="44"/>
  <c r="F17" i="44"/>
  <c r="G17" i="44"/>
  <c r="H17" i="44"/>
  <c r="I17" i="44"/>
  <c r="J17" i="44"/>
  <c r="K17" i="44"/>
  <c r="L17" i="44"/>
  <c r="M17" i="44"/>
  <c r="D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7" i="43"/>
  <c r="F17" i="43"/>
  <c r="G17" i="43"/>
  <c r="H17" i="43"/>
  <c r="I17" i="43"/>
  <c r="J17" i="43"/>
  <c r="K17" i="43"/>
  <c r="L17" i="43"/>
  <c r="M17" i="43"/>
  <c r="D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8" i="42"/>
  <c r="F18" i="42"/>
  <c r="G18" i="42"/>
  <c r="H18" i="42"/>
  <c r="I18" i="42"/>
  <c r="J18" i="42"/>
  <c r="K18" i="42"/>
  <c r="L18" i="42"/>
  <c r="M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8" i="41"/>
  <c r="F18" i="41"/>
  <c r="G18" i="41"/>
  <c r="H18" i="41"/>
  <c r="I18" i="41"/>
  <c r="J18" i="41"/>
  <c r="K18" i="41"/>
  <c r="L18" i="41"/>
  <c r="M18" i="41"/>
  <c r="D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2" i="39"/>
  <c r="O12" i="39"/>
  <c r="N11" i="39"/>
  <c r="O11" i="39"/>
  <c r="M10" i="39"/>
  <c r="L10" i="39"/>
  <c r="K10" i="39"/>
  <c r="K16" i="39"/>
  <c r="J10" i="39"/>
  <c r="I10" i="39"/>
  <c r="H10" i="39"/>
  <c r="G10" i="39"/>
  <c r="F10" i="39"/>
  <c r="E10" i="39"/>
  <c r="D10" i="39"/>
  <c r="N10" i="39"/>
  <c r="O10" i="39"/>
  <c r="N9" i="39"/>
  <c r="O9" i="39"/>
  <c r="N8" i="39"/>
  <c r="O8" i="39"/>
  <c r="N7" i="39"/>
  <c r="O7" i="39"/>
  <c r="N6" i="39"/>
  <c r="O6" i="39"/>
  <c r="M5" i="39"/>
  <c r="M16" i="39"/>
  <c r="L5" i="39"/>
  <c r="L16" i="39"/>
  <c r="K5" i="39"/>
  <c r="J5" i="39"/>
  <c r="J16" i="39"/>
  <c r="I5" i="39"/>
  <c r="I16" i="39"/>
  <c r="H5" i="39"/>
  <c r="H16" i="39"/>
  <c r="G5" i="39"/>
  <c r="G16" i="39"/>
  <c r="F5" i="39"/>
  <c r="F16" i="39"/>
  <c r="E5" i="39"/>
  <c r="E16" i="39"/>
  <c r="D5" i="39"/>
  <c r="N18" i="38"/>
  <c r="O18" i="38"/>
  <c r="N17" i="38"/>
  <c r="O17" i="38"/>
  <c r="M16" i="38"/>
  <c r="L16" i="38"/>
  <c r="K16" i="38"/>
  <c r="J16" i="38"/>
  <c r="I16" i="38"/>
  <c r="H16" i="38"/>
  <c r="G16" i="38"/>
  <c r="F16" i="38"/>
  <c r="N16" i="38"/>
  <c r="O16" i="38"/>
  <c r="E16" i="38"/>
  <c r="D16" i="38"/>
  <c r="N15" i="38"/>
  <c r="O15" i="38"/>
  <c r="M14" i="38"/>
  <c r="L14" i="38"/>
  <c r="K14" i="38"/>
  <c r="J14" i="38"/>
  <c r="I14" i="38"/>
  <c r="H14" i="38"/>
  <c r="G14" i="38"/>
  <c r="F14" i="38"/>
  <c r="N14" i="38"/>
  <c r="O14" i="38"/>
  <c r="E14" i="38"/>
  <c r="D14" i="38"/>
  <c r="N13" i="38"/>
  <c r="O13" i="38"/>
  <c r="M12" i="38"/>
  <c r="L12" i="38"/>
  <c r="K12" i="38"/>
  <c r="J12" i="38"/>
  <c r="I12" i="38"/>
  <c r="H12" i="38"/>
  <c r="G12" i="38"/>
  <c r="F12" i="38"/>
  <c r="N12" i="38"/>
  <c r="O12" i="38"/>
  <c r="E12" i="38"/>
  <c r="D12" i="38"/>
  <c r="N11" i="38"/>
  <c r="O11" i="38"/>
  <c r="M10" i="38"/>
  <c r="L10" i="38"/>
  <c r="K10" i="38"/>
  <c r="J10" i="38"/>
  <c r="J19" i="38"/>
  <c r="I10" i="38"/>
  <c r="H10" i="38"/>
  <c r="G10" i="38"/>
  <c r="F10" i="38"/>
  <c r="N10" i="38"/>
  <c r="O10" i="38"/>
  <c r="E10" i="38"/>
  <c r="D10" i="38"/>
  <c r="N9" i="38"/>
  <c r="O9" i="38"/>
  <c r="N8" i="38"/>
  <c r="O8" i="38"/>
  <c r="N7" i="38"/>
  <c r="O7" i="38"/>
  <c r="N6" i="38"/>
  <c r="O6" i="38"/>
  <c r="M5" i="38"/>
  <c r="M19" i="38"/>
  <c r="L5" i="38"/>
  <c r="L19" i="38"/>
  <c r="K5" i="38"/>
  <c r="K19" i="38"/>
  <c r="J5" i="38"/>
  <c r="I5" i="38"/>
  <c r="I19" i="38"/>
  <c r="H5" i="38"/>
  <c r="H19" i="38"/>
  <c r="G5" i="38"/>
  <c r="G19" i="38"/>
  <c r="F5" i="38"/>
  <c r="E5" i="38"/>
  <c r="E19" i="38"/>
  <c r="D5" i="38"/>
  <c r="D19" i="38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/>
  <c r="O12" i="37"/>
  <c r="N11" i="37"/>
  <c r="O11" i="37"/>
  <c r="M10" i="37"/>
  <c r="L10" i="37"/>
  <c r="K10" i="37"/>
  <c r="J10" i="37"/>
  <c r="I10" i="37"/>
  <c r="I16" i="37"/>
  <c r="H10" i="37"/>
  <c r="G10" i="37"/>
  <c r="F10" i="37"/>
  <c r="E10" i="37"/>
  <c r="E16" i="37"/>
  <c r="D10" i="37"/>
  <c r="N9" i="37"/>
  <c r="O9" i="37"/>
  <c r="N8" i="37"/>
  <c r="O8" i="37"/>
  <c r="N7" i="37"/>
  <c r="O7" i="37"/>
  <c r="N6" i="37"/>
  <c r="O6" i="37"/>
  <c r="M5" i="37"/>
  <c r="M16" i="37"/>
  <c r="L5" i="37"/>
  <c r="L16" i="37"/>
  <c r="K5" i="37"/>
  <c r="K16" i="37"/>
  <c r="J5" i="37"/>
  <c r="J16" i="37"/>
  <c r="I5" i="37"/>
  <c r="H5" i="37"/>
  <c r="H16" i="37"/>
  <c r="G5" i="37"/>
  <c r="G16" i="37"/>
  <c r="F5" i="37"/>
  <c r="F16" i="37"/>
  <c r="E5" i="37"/>
  <c r="D5" i="37"/>
  <c r="N5" i="37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17" i="36"/>
  <c r="L5" i="36"/>
  <c r="L17" i="36"/>
  <c r="K5" i="36"/>
  <c r="K17" i="36"/>
  <c r="J5" i="36"/>
  <c r="J17" i="36"/>
  <c r="I5" i="36"/>
  <c r="I17" i="36"/>
  <c r="H5" i="36"/>
  <c r="H17" i="36"/>
  <c r="G5" i="36"/>
  <c r="G17" i="36"/>
  <c r="F5" i="36"/>
  <c r="F17" i="36"/>
  <c r="E5" i="36"/>
  <c r="E17" i="36"/>
  <c r="D5" i="36"/>
  <c r="N5" i="36"/>
  <c r="O5" i="36"/>
  <c r="N17" i="35"/>
  <c r="O17" i="35"/>
  <c r="M16" i="35"/>
  <c r="L16" i="35"/>
  <c r="K16" i="35"/>
  <c r="J16" i="35"/>
  <c r="I16" i="35"/>
  <c r="H16" i="35"/>
  <c r="G16" i="35"/>
  <c r="F16" i="35"/>
  <c r="E16" i="35"/>
  <c r="D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/>
  <c r="O12" i="35"/>
  <c r="N11" i="35"/>
  <c r="O11" i="35"/>
  <c r="M10" i="35"/>
  <c r="L10" i="35"/>
  <c r="K10" i="35"/>
  <c r="J10" i="35"/>
  <c r="I10" i="35"/>
  <c r="H10" i="35"/>
  <c r="G10" i="35"/>
  <c r="F10" i="35"/>
  <c r="E10" i="35"/>
  <c r="D10" i="35"/>
  <c r="N9" i="35"/>
  <c r="O9" i="35"/>
  <c r="N8" i="35"/>
  <c r="O8" i="35"/>
  <c r="N7" i="35"/>
  <c r="O7" i="35"/>
  <c r="N6" i="35"/>
  <c r="O6" i="35"/>
  <c r="M5" i="35"/>
  <c r="M18" i="35"/>
  <c r="L5" i="35"/>
  <c r="L18" i="35"/>
  <c r="K5" i="35"/>
  <c r="K18" i="35"/>
  <c r="J5" i="35"/>
  <c r="J18" i="35"/>
  <c r="I5" i="35"/>
  <c r="I18" i="35"/>
  <c r="H5" i="35"/>
  <c r="H18" i="35"/>
  <c r="G5" i="35"/>
  <c r="G18" i="35"/>
  <c r="F5" i="35"/>
  <c r="F18" i="35"/>
  <c r="E5" i="35"/>
  <c r="E18" i="35"/>
  <c r="D5" i="35"/>
  <c r="D18" i="35"/>
  <c r="N17" i="34"/>
  <c r="O17" i="34"/>
  <c r="M16" i="34"/>
  <c r="L16" i="34"/>
  <c r="K16" i="34"/>
  <c r="J16" i="34"/>
  <c r="I16" i="34"/>
  <c r="H16" i="34"/>
  <c r="G16" i="34"/>
  <c r="F16" i="34"/>
  <c r="E16" i="34"/>
  <c r="D16" i="34"/>
  <c r="N15" i="34"/>
  <c r="O15" i="34"/>
  <c r="M14" i="34"/>
  <c r="L14" i="34"/>
  <c r="K14" i="34"/>
  <c r="J14" i="34"/>
  <c r="I14" i="34"/>
  <c r="H14" i="34"/>
  <c r="H18" i="34"/>
  <c r="G14" i="34"/>
  <c r="F14" i="34"/>
  <c r="E14" i="34"/>
  <c r="D14" i="34"/>
  <c r="N14" i="34"/>
  <c r="O14" i="34"/>
  <c r="N13" i="34"/>
  <c r="O13" i="34"/>
  <c r="M12" i="34"/>
  <c r="M18" i="34"/>
  <c r="L12" i="34"/>
  <c r="K12" i="34"/>
  <c r="J12" i="34"/>
  <c r="I12" i="34"/>
  <c r="H12" i="34"/>
  <c r="G12" i="34"/>
  <c r="F12" i="34"/>
  <c r="E12" i="34"/>
  <c r="N12" i="34"/>
  <c r="O12" i="34"/>
  <c r="D12" i="34"/>
  <c r="N11" i="34"/>
  <c r="O11" i="34"/>
  <c r="M10" i="34"/>
  <c r="L10" i="34"/>
  <c r="K10" i="34"/>
  <c r="J10" i="34"/>
  <c r="I10" i="34"/>
  <c r="H10" i="34"/>
  <c r="G10" i="34"/>
  <c r="N10" i="34"/>
  <c r="O10" i="34"/>
  <c r="F10" i="34"/>
  <c r="E10" i="34"/>
  <c r="D10" i="34"/>
  <c r="N9" i="34"/>
  <c r="O9" i="34"/>
  <c r="N8" i="34"/>
  <c r="O8" i="34"/>
  <c r="N7" i="34"/>
  <c r="O7" i="34"/>
  <c r="N6" i="34"/>
  <c r="O6" i="34"/>
  <c r="M5" i="34"/>
  <c r="L5" i="34"/>
  <c r="L18" i="34"/>
  <c r="K5" i="34"/>
  <c r="J5" i="34"/>
  <c r="J18" i="34"/>
  <c r="I5" i="34"/>
  <c r="I18" i="34"/>
  <c r="H5" i="34"/>
  <c r="G5" i="34"/>
  <c r="G18" i="34"/>
  <c r="F5" i="34"/>
  <c r="F18" i="34"/>
  <c r="E5" i="34"/>
  <c r="E18" i="34"/>
  <c r="D5" i="34"/>
  <c r="D18" i="34"/>
  <c r="E16" i="33"/>
  <c r="F16" i="33"/>
  <c r="G16" i="33"/>
  <c r="H16" i="33"/>
  <c r="H18" i="33"/>
  <c r="I16" i="33"/>
  <c r="J16" i="33"/>
  <c r="K16" i="33"/>
  <c r="L16" i="33"/>
  <c r="M16" i="33"/>
  <c r="E14" i="33"/>
  <c r="F14" i="33"/>
  <c r="F18" i="33"/>
  <c r="G14" i="33"/>
  <c r="H14" i="33"/>
  <c r="I14" i="33"/>
  <c r="J14" i="33"/>
  <c r="K14" i="33"/>
  <c r="L14" i="33"/>
  <c r="M14" i="33"/>
  <c r="E12" i="33"/>
  <c r="F12" i="33"/>
  <c r="G12" i="33"/>
  <c r="H12" i="33"/>
  <c r="I12" i="33"/>
  <c r="J12" i="33"/>
  <c r="K12" i="33"/>
  <c r="L12" i="33"/>
  <c r="M12" i="33"/>
  <c r="E10" i="33"/>
  <c r="F10" i="33"/>
  <c r="G10" i="33"/>
  <c r="H10" i="33"/>
  <c r="I10" i="33"/>
  <c r="J10" i="33"/>
  <c r="K10" i="33"/>
  <c r="L10" i="33"/>
  <c r="M10" i="33"/>
  <c r="E5" i="33"/>
  <c r="F5" i="33"/>
  <c r="G5" i="33"/>
  <c r="G18" i="33"/>
  <c r="H5" i="33"/>
  <c r="I5" i="33"/>
  <c r="I18" i="33"/>
  <c r="J5" i="33"/>
  <c r="J18" i="33"/>
  <c r="K5" i="33"/>
  <c r="K18" i="33"/>
  <c r="L5" i="33"/>
  <c r="L18" i="33"/>
  <c r="M5" i="33"/>
  <c r="M18" i="33"/>
  <c r="D16" i="33"/>
  <c r="D14" i="33"/>
  <c r="N14" i="33"/>
  <c r="O14" i="33"/>
  <c r="D12" i="33"/>
  <c r="N12" i="33"/>
  <c r="O12" i="33"/>
  <c r="D10" i="33"/>
  <c r="N10" i="33"/>
  <c r="O10" i="33"/>
  <c r="D5" i="33"/>
  <c r="N17" i="33"/>
  <c r="O17" i="33"/>
  <c r="N15" i="33"/>
  <c r="O15" i="33"/>
  <c r="N6" i="33"/>
  <c r="O6" i="33"/>
  <c r="N7" i="33"/>
  <c r="O7" i="33"/>
  <c r="N8" i="33"/>
  <c r="O8" i="33"/>
  <c r="N9" i="33"/>
  <c r="O9" i="33"/>
  <c r="N13" i="33"/>
  <c r="O13" i="33"/>
  <c r="N11" i="33"/>
  <c r="O11" i="33"/>
  <c r="N10" i="35"/>
  <c r="O10" i="35"/>
  <c r="N16" i="35"/>
  <c r="O16" i="35"/>
  <c r="N5" i="35"/>
  <c r="O5" i="35"/>
  <c r="E18" i="33"/>
  <c r="K18" i="34"/>
  <c r="N16" i="34"/>
  <c r="O16" i="34"/>
  <c r="N5" i="33"/>
  <c r="O5" i="33"/>
  <c r="O5" i="37"/>
  <c r="D18" i="33"/>
  <c r="N18" i="35"/>
  <c r="O18" i="35"/>
  <c r="N10" i="37"/>
  <c r="O10" i="37"/>
  <c r="N18" i="33"/>
  <c r="O18" i="33"/>
  <c r="N18" i="34"/>
  <c r="O18" i="34"/>
  <c r="D16" i="39"/>
  <c r="N16" i="39"/>
  <c r="O16" i="39"/>
  <c r="D17" i="36"/>
  <c r="N17" i="36"/>
  <c r="O17" i="36"/>
  <c r="N16" i="33"/>
  <c r="O16" i="33"/>
  <c r="N5" i="34"/>
  <c r="O5" i="34"/>
  <c r="D16" i="37"/>
  <c r="N16" i="37"/>
  <c r="O16" i="37"/>
  <c r="F19" i="38"/>
  <c r="N19" i="38"/>
  <c r="O19" i="38"/>
  <c r="N5" i="39"/>
  <c r="O5" i="39"/>
  <c r="N5" i="38"/>
  <c r="O5" i="38"/>
  <c r="N13" i="41"/>
  <c r="O13" i="41"/>
  <c r="N15" i="41"/>
  <c r="O15" i="41"/>
  <c r="N10" i="41"/>
  <c r="O10" i="41"/>
  <c r="N5" i="41"/>
  <c r="O5" i="41"/>
  <c r="N18" i="41"/>
  <c r="O18" i="41"/>
  <c r="N14" i="42"/>
  <c r="O14" i="42"/>
  <c r="N12" i="42"/>
  <c r="O12" i="42"/>
  <c r="N16" i="42"/>
  <c r="O16" i="42"/>
  <c r="N10" i="42"/>
  <c r="O10" i="42"/>
  <c r="N5" i="42"/>
  <c r="O5" i="42"/>
  <c r="N18" i="42"/>
  <c r="O18" i="42"/>
  <c r="N9" i="43"/>
  <c r="O9" i="43"/>
  <c r="N11" i="43"/>
  <c r="O11" i="43"/>
  <c r="N15" i="43"/>
  <c r="O15" i="43"/>
  <c r="N13" i="43"/>
  <c r="O13" i="43"/>
  <c r="N5" i="43"/>
  <c r="O5" i="43"/>
  <c r="N17" i="43"/>
  <c r="O17" i="43"/>
  <c r="N15" i="44"/>
  <c r="O15" i="44"/>
  <c r="N13" i="44"/>
  <c r="O13" i="44"/>
  <c r="N11" i="44"/>
  <c r="O11" i="44"/>
  <c r="N9" i="44"/>
  <c r="O9" i="44"/>
  <c r="N5" i="44"/>
  <c r="O5" i="44"/>
  <c r="N17" i="44"/>
  <c r="O17" i="44"/>
  <c r="N13" i="45"/>
  <c r="O13" i="45"/>
  <c r="N15" i="45"/>
  <c r="O15" i="45"/>
  <c r="N9" i="45"/>
  <c r="O9" i="45"/>
  <c r="N11" i="45"/>
  <c r="O11" i="45"/>
  <c r="N5" i="45"/>
  <c r="O5" i="45"/>
  <c r="N17" i="45"/>
  <c r="O17" i="45"/>
  <c r="N11" i="46"/>
  <c r="O11" i="46"/>
  <c r="N9" i="46"/>
  <c r="O9" i="46"/>
  <c r="N15" i="46"/>
  <c r="O15" i="46"/>
  <c r="N13" i="46"/>
  <c r="O13" i="46"/>
  <c r="N5" i="46"/>
  <c r="O5" i="46"/>
  <c r="N17" i="46"/>
  <c r="O17" i="46"/>
  <c r="O9" i="47"/>
  <c r="P9" i="47"/>
  <c r="O11" i="47"/>
  <c r="P11" i="47"/>
  <c r="O15" i="47"/>
  <c r="P15" i="47"/>
  <c r="O13" i="47"/>
  <c r="P13" i="47"/>
  <c r="O5" i="47"/>
  <c r="P5" i="47"/>
  <c r="O17" i="47"/>
  <c r="P17" i="47"/>
  <c r="D75" i="48"/>
  <c r="N75" i="48"/>
  <c r="O75" i="48"/>
  <c r="O13" i="49"/>
  <c r="P13" i="49"/>
  <c r="O9" i="49"/>
  <c r="P9" i="49"/>
  <c r="O11" i="49"/>
  <c r="P11" i="49"/>
  <c r="O15" i="49"/>
  <c r="P15" i="49"/>
  <c r="O5" i="49"/>
  <c r="P5" i="49"/>
  <c r="O17" i="49"/>
  <c r="P17" i="49"/>
</calcChain>
</file>

<file path=xl/sharedStrings.xml><?xml version="1.0" encoding="utf-8"?>
<sst xmlns="http://schemas.openxmlformats.org/spreadsheetml/2006/main" count="593" uniqueCount="127">
  <si>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</si>
  <si>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</si>
  <si>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</si>
  <si>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</si>
  <si>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</si>
  <si>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</si>
  <si>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</si>
  <si>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</si>
  <si>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</si>
  <si>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</si>
  <si>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</si>
  <si>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</si>
  <si>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</si>
  <si>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</si>
  <si>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</si>
  <si>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</si>
  <si>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</si>
  <si>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</si>
  <si>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</si>
  <si>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</si>
  <si>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</si>
  <si>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</si>
  <si>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</si>
  <si>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</si>
  <si>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</si>
  <si>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Physical Environment</t>
  </si>
  <si>
    <t>Other Physical Environment</t>
  </si>
  <si>
    <t>Transportation</t>
  </si>
  <si>
    <t>Road and Street Facilities</t>
  </si>
  <si>
    <t>Culture / Recreation</t>
  </si>
  <si>
    <t>Parks and Recreation</t>
  </si>
  <si>
    <t>2009 Municipal Population:</t>
  </si>
  <si>
    <t>Shalimar Expenditures Reported by Account Code and Fund Type</t>
  </si>
  <si>
    <t>Local Fiscal Year Ended September 30, 2010</t>
  </si>
  <si>
    <t>Comprehensive Planning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</si>
  <si>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</si>
  <si>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</si>
  <si>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</si>
  <si>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</si>
  <si>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</si>
  <si>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</si>
  <si>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</si>
  <si>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</si>
  <si>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</si>
  <si>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Libraries</t>
  </si>
  <si>
    <t>2008 Municipal Population:</t>
  </si>
  <si>
    <t>Local Fiscal Year Ended September 30, 2014</t>
  </si>
  <si>
    <t>Other General Government</t>
  </si>
  <si>
    <t>Road / Street Facilities</t>
  </si>
  <si>
    <t>2014 Municipal Population:</t>
  </si>
  <si>
    <t>Local Fiscal Year Ended September 30, 2015</t>
  </si>
  <si>
    <t>Other Public Safety</t>
  </si>
  <si>
    <t>2015 Municipal Population:</t>
  </si>
  <si>
    <t>Local Fiscal Year Ended September 30, 2007</t>
  </si>
  <si>
    <t>2007 Municipal Population:</t>
  </si>
  <si>
    <t>Local Fiscal Year Ended September 30, 2016</t>
  </si>
  <si>
    <t>Executive</t>
  </si>
  <si>
    <t>2016 Municipal Population:</t>
  </si>
  <si>
    <t>Local Fiscal Year Ended September 30, 2017</t>
  </si>
  <si>
    <t>2017 Municipal Population:</t>
  </si>
  <si>
    <t>Local Fiscal Year Ended September 30, 2018</t>
  </si>
  <si>
    <t>Parks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</si>
  <si>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</si>
  <si>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</si>
  <si>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</si>
  <si>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</si>
  <si>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</si>
  <si>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</si>
  <si>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</si>
  <si>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</si>
  <si>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</si>
  <si>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</si>
  <si>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Legislative</t>
  </si>
  <si>
    <t>Non-Court Information Systems</t>
  </si>
  <si>
    <t>Debt Service Payments</t>
  </si>
  <si>
    <t>Fire Control</t>
  </si>
  <si>
    <t>Detention / Corrections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</si>
  <si>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</si>
  <si>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</si>
  <si>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</si>
  <si>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</si>
  <si>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</si>
  <si>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</si>
  <si>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</si>
  <si>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</si>
  <si>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</si>
  <si>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</si>
  <si>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</si>
  <si>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</si>
  <si>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</si>
  <si>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</si>
  <si>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</si>
  <si>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</si>
  <si>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</si>
  <si>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</si>
  <si>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</si>
  <si>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</si>
  <si>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</si>
  <si>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</si>
  <si>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</si>
  <si>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</si>
  <si>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</si>
  <si>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</si>
  <si>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</si>
  <si>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</si>
  <si>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</si>
  <si>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</si>
  <si>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</si>
  <si>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Cultural Services</t>
  </si>
  <si>
    <t>Special Events</t>
  </si>
  <si>
    <t>Special Facilities</t>
  </si>
  <si>
    <t>Charter Schools</t>
  </si>
  <si>
    <t>Other Culture / Recreation</t>
  </si>
  <si>
    <t>Other Uses</t>
  </si>
  <si>
    <t>Interfund Transfers Out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</si>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</sst>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68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280492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280492</v>
      </c>
      <c r="P5" s="30">
        <f t="shared" ref="P5:P17" si="2">(O5/P$19)</f>
        <v>362.39276485788116</v>
      </c>
      <c r="Q5" s="6"/>
    </row>
    <row r="6" spans="1:134">
      <c r="A6" s="12"/>
      <c r="B6" s="42">
        <v>511</v>
      </c>
      <c r="C6" s="19" t="s">
        <v>72</v>
      </c>
      <c r="D6" s="43">
        <v>150853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150853</v>
      </c>
      <c r="P6" s="44">
        <f t="shared" si="2"/>
        <v>194.90051679586563</v>
      </c>
      <c r="Q6" s="9"/>
    </row>
    <row r="7" spans="1:134">
      <c r="A7" s="12"/>
      <c r="B7" s="42">
        <v>514</v>
      </c>
      <c r="C7" s="19" t="s">
        <v>20</v>
      </c>
      <c r="D7" s="43">
        <v>24203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24203</v>
      </c>
      <c r="P7" s="44">
        <f t="shared" si="2"/>
        <v>31.270025839793281</v>
      </c>
      <c r="Q7" s="9"/>
    </row>
    <row r="8" spans="1:134">
      <c r="A8" s="12"/>
      <c r="B8" s="42">
        <v>519</v>
      </c>
      <c r="C8" s="19" t="s">
        <v>22</v>
      </c>
      <c r="D8" s="43">
        <v>105436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105436</v>
      </c>
      <c r="P8" s="44">
        <f t="shared" si="2"/>
        <v>136.22222222222223</v>
      </c>
      <c r="Q8" s="9"/>
    </row>
    <row r="9" spans="1:134" ht="15.75">
      <c r="A9" s="26" t="s">
        <v>23</v>
      </c>
      <c r="B9" s="27"/>
      <c r="C9" s="28"/>
      <c r="D9" s="29">
        <f t="shared" ref="D9:N9" si="3">SUM(D10:D10)</f>
        <v>487849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487849</v>
      </c>
      <c r="P9" s="41">
        <f t="shared" si="2"/>
        <v>630.29586563307498</v>
      </c>
      <c r="Q9" s="10"/>
    </row>
    <row r="10" spans="1:134">
      <c r="A10" s="12"/>
      <c r="B10" s="42">
        <v>521</v>
      </c>
      <c r="C10" s="19" t="s">
        <v>24</v>
      </c>
      <c r="D10" s="43">
        <v>487849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487849</v>
      </c>
      <c r="P10" s="44">
        <f t="shared" si="2"/>
        <v>630.29586563307498</v>
      </c>
      <c r="Q10" s="9"/>
    </row>
    <row r="11" spans="1:134" ht="15.75">
      <c r="A11" s="26" t="s">
        <v>25</v>
      </c>
      <c r="B11" s="27"/>
      <c r="C11" s="28"/>
      <c r="D11" s="29">
        <f t="shared" ref="D11:N11" si="4">SUM(D12:D12)</f>
        <v>198690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198690</v>
      </c>
      <c r="P11" s="41">
        <f t="shared" si="2"/>
        <v>256.70542635658916</v>
      </c>
      <c r="Q11" s="10"/>
    </row>
    <row r="12" spans="1:134">
      <c r="A12" s="12"/>
      <c r="B12" s="42">
        <v>539</v>
      </c>
      <c r="C12" s="19" t="s">
        <v>26</v>
      </c>
      <c r="D12" s="43">
        <v>198690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198690</v>
      </c>
      <c r="P12" s="44">
        <f t="shared" si="2"/>
        <v>256.70542635658916</v>
      </c>
      <c r="Q12" s="9"/>
    </row>
    <row r="13" spans="1:134" ht="15.75">
      <c r="A13" s="26" t="s">
        <v>27</v>
      </c>
      <c r="B13" s="27"/>
      <c r="C13" s="28"/>
      <c r="D13" s="29">
        <f t="shared" ref="D13:N13" si="5">SUM(D14:D14)</f>
        <v>52374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52374</v>
      </c>
      <c r="P13" s="41">
        <f t="shared" si="2"/>
        <v>67.666666666666671</v>
      </c>
      <c r="Q13" s="10"/>
    </row>
    <row r="14" spans="1:134">
      <c r="A14" s="12"/>
      <c r="B14" s="42">
        <v>541</v>
      </c>
      <c r="C14" s="19" t="s">
        <v>28</v>
      </c>
      <c r="D14" s="43">
        <v>52374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52374</v>
      </c>
      <c r="P14" s="44">
        <f t="shared" si="2"/>
        <v>67.666666666666671</v>
      </c>
      <c r="Q14" s="9"/>
    </row>
    <row r="15" spans="1:134" ht="15.75">
      <c r="A15" s="26" t="s">
        <v>29</v>
      </c>
      <c r="B15" s="27"/>
      <c r="C15" s="28"/>
      <c r="D15" s="29">
        <f t="shared" ref="D15:N15" si="6">SUM(D16:D16)</f>
        <v>21624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21624</v>
      </c>
      <c r="P15" s="41">
        <f t="shared" si="2"/>
        <v>27.937984496124031</v>
      </c>
      <c r="Q15" s="9"/>
    </row>
    <row r="16" spans="1:134" ht="15.75" thickBot="1">
      <c r="A16" s="12"/>
      <c r="B16" s="42">
        <v>572</v>
      </c>
      <c r="C16" s="19" t="s">
        <v>30</v>
      </c>
      <c r="D16" s="43">
        <v>21624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21624</v>
      </c>
      <c r="P16" s="44">
        <f t="shared" si="2"/>
        <v>27.937984496124031</v>
      </c>
      <c r="Q16" s="9"/>
    </row>
    <row r="17" spans="1:120" ht="16.5" thickBot="1">
      <c r="A17" s="13" t="s">
        <v>10</v>
      </c>
      <c r="B17" s="21"/>
      <c r="C17" s="20"/>
      <c r="D17" s="14">
        <f>SUM(D5,D9,D11,D13,D15)</f>
        <v>1041029</v>
      </c>
      <c r="E17" s="14">
        <f t="shared" ref="E17:N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 t="shared" si="1"/>
        <v>1041029</v>
      </c>
      <c r="P17" s="35">
        <f t="shared" si="2"/>
        <v>1344.9987080103358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3" t="s">
        <v>126</v>
      </c>
      <c r="N19" s="93"/>
      <c r="O19" s="93"/>
      <c r="P19" s="39">
        <v>774</v>
      </c>
    </row>
    <row r="20" spans="1:120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20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160197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524778</v>
      </c>
      <c r="L5" s="24">
        <f t="shared" si="0"/>
        <v>0</v>
      </c>
      <c r="M5" s="24">
        <f t="shared" si="0"/>
        <v>0</v>
      </c>
      <c r="N5" s="25">
        <f t="shared" ref="N5:N16" si="1">SUM(D5:M5)</f>
        <v>684975</v>
      </c>
      <c r="O5" s="30">
        <f t="shared" ref="O5:O16" si="2">(N5/O$18)</f>
        <v>933.20844686648502</v>
      </c>
      <c r="P5" s="6"/>
    </row>
    <row r="6" spans="1:133">
      <c r="A6" s="12"/>
      <c r="B6" s="42">
        <v>513</v>
      </c>
      <c r="C6" s="19" t="s">
        <v>19</v>
      </c>
      <c r="D6" s="43">
        <v>103445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21243</v>
      </c>
      <c r="L6" s="43">
        <v>0</v>
      </c>
      <c r="M6" s="43">
        <v>0</v>
      </c>
      <c r="N6" s="43">
        <f t="shared" si="1"/>
        <v>124688</v>
      </c>
      <c r="O6" s="44">
        <f t="shared" si="2"/>
        <v>169.87465940054497</v>
      </c>
      <c r="P6" s="9"/>
    </row>
    <row r="7" spans="1:133">
      <c r="A7" s="12"/>
      <c r="B7" s="42">
        <v>514</v>
      </c>
      <c r="C7" s="19" t="s">
        <v>20</v>
      </c>
      <c r="D7" s="43">
        <v>9442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9442</v>
      </c>
      <c r="O7" s="44">
        <f t="shared" si="2"/>
        <v>12.863760217983652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503535</v>
      </c>
      <c r="L8" s="43">
        <v>0</v>
      </c>
      <c r="M8" s="43">
        <v>0</v>
      </c>
      <c r="N8" s="43">
        <f t="shared" si="1"/>
        <v>503535</v>
      </c>
      <c r="O8" s="44">
        <f t="shared" si="2"/>
        <v>686.01498637602185</v>
      </c>
      <c r="P8" s="9"/>
    </row>
    <row r="9" spans="1:133">
      <c r="A9" s="12"/>
      <c r="B9" s="42">
        <v>519</v>
      </c>
      <c r="C9" s="19" t="s">
        <v>22</v>
      </c>
      <c r="D9" s="43">
        <v>47310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47310</v>
      </c>
      <c r="O9" s="44">
        <f t="shared" si="2"/>
        <v>64.4550408719346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230089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230089</v>
      </c>
      <c r="O10" s="41">
        <f t="shared" si="2"/>
        <v>313.47275204359676</v>
      </c>
      <c r="P10" s="10"/>
    </row>
    <row r="11" spans="1:133">
      <c r="A11" s="12"/>
      <c r="B11" s="42">
        <v>521</v>
      </c>
      <c r="C11" s="19" t="s">
        <v>24</v>
      </c>
      <c r="D11" s="43">
        <v>230089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230089</v>
      </c>
      <c r="O11" s="44">
        <f t="shared" si="2"/>
        <v>313.47275204359676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86933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86933</v>
      </c>
      <c r="O12" s="41">
        <f t="shared" si="2"/>
        <v>118.43732970027249</v>
      </c>
      <c r="P12" s="10"/>
    </row>
    <row r="13" spans="1:133">
      <c r="A13" s="12"/>
      <c r="B13" s="42">
        <v>539</v>
      </c>
      <c r="C13" s="19" t="s">
        <v>26</v>
      </c>
      <c r="D13" s="43">
        <v>86933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86933</v>
      </c>
      <c r="O13" s="44">
        <f t="shared" si="2"/>
        <v>118.43732970027249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166557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166557</v>
      </c>
      <c r="O14" s="41">
        <f t="shared" si="2"/>
        <v>226.91689373297004</v>
      </c>
      <c r="P14" s="10"/>
    </row>
    <row r="15" spans="1:133" ht="15.75" thickBot="1">
      <c r="A15" s="12"/>
      <c r="B15" s="42">
        <v>541</v>
      </c>
      <c r="C15" s="19" t="s">
        <v>28</v>
      </c>
      <c r="D15" s="43">
        <v>166557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166557</v>
      </c>
      <c r="O15" s="44">
        <f t="shared" si="2"/>
        <v>226.91689373297004</v>
      </c>
      <c r="P15" s="9"/>
    </row>
    <row r="16" spans="1:133" ht="16.5" thickBot="1">
      <c r="A16" s="13" t="s">
        <v>10</v>
      </c>
      <c r="B16" s="21"/>
      <c r="C16" s="20"/>
      <c r="D16" s="14">
        <f>SUM(D5,D10,D12,D14)</f>
        <v>643776</v>
      </c>
      <c r="E16" s="14">
        <f t="shared" ref="E16:M16" si="6">SUM(E5,E10,E12,E14)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524778</v>
      </c>
      <c r="L16" s="14">
        <f t="shared" si="6"/>
        <v>0</v>
      </c>
      <c r="M16" s="14">
        <f t="shared" si="6"/>
        <v>0</v>
      </c>
      <c r="N16" s="14">
        <f t="shared" si="1"/>
        <v>1168554</v>
      </c>
      <c r="O16" s="35">
        <f t="shared" si="2"/>
        <v>1592.0354223433242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42</v>
      </c>
      <c r="M18" s="93"/>
      <c r="N18" s="93"/>
      <c r="O18" s="39">
        <v>734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152968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4508</v>
      </c>
      <c r="L5" s="24">
        <f t="shared" si="0"/>
        <v>0</v>
      </c>
      <c r="M5" s="24">
        <f t="shared" si="0"/>
        <v>0</v>
      </c>
      <c r="N5" s="25">
        <f t="shared" ref="N5:N17" si="1">SUM(D5:M5)</f>
        <v>157476</v>
      </c>
      <c r="O5" s="30">
        <f t="shared" ref="O5:O17" si="2">(N5/O$19)</f>
        <v>215.42544459644324</v>
      </c>
      <c r="P5" s="6"/>
    </row>
    <row r="6" spans="1:133">
      <c r="A6" s="12"/>
      <c r="B6" s="42">
        <v>513</v>
      </c>
      <c r="C6" s="19" t="s">
        <v>19</v>
      </c>
      <c r="D6" s="43">
        <v>97883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3963</v>
      </c>
      <c r="L6" s="43">
        <v>0</v>
      </c>
      <c r="M6" s="43">
        <v>0</v>
      </c>
      <c r="N6" s="43">
        <f t="shared" si="1"/>
        <v>101846</v>
      </c>
      <c r="O6" s="44">
        <f t="shared" si="2"/>
        <v>139.32421340629276</v>
      </c>
      <c r="P6" s="9"/>
    </row>
    <row r="7" spans="1:133">
      <c r="A7" s="12"/>
      <c r="B7" s="42">
        <v>514</v>
      </c>
      <c r="C7" s="19" t="s">
        <v>20</v>
      </c>
      <c r="D7" s="43">
        <v>13204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13204</v>
      </c>
      <c r="O7" s="44">
        <f t="shared" si="2"/>
        <v>18.062927496580027</v>
      </c>
      <c r="P7" s="9"/>
    </row>
    <row r="8" spans="1:133">
      <c r="A8" s="12"/>
      <c r="B8" s="42">
        <v>515</v>
      </c>
      <c r="C8" s="19" t="s">
        <v>34</v>
      </c>
      <c r="D8" s="43">
        <v>446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</v>
      </c>
      <c r="O8" s="44">
        <f t="shared" si="2"/>
        <v>0.6101231190150479</v>
      </c>
      <c r="P8" s="9"/>
    </row>
    <row r="9" spans="1:133">
      <c r="A9" s="12"/>
      <c r="B9" s="42">
        <v>518</v>
      </c>
      <c r="C9" s="19" t="s">
        <v>21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545</v>
      </c>
      <c r="L9" s="43">
        <v>0</v>
      </c>
      <c r="M9" s="43">
        <v>0</v>
      </c>
      <c r="N9" s="43">
        <f t="shared" si="1"/>
        <v>545</v>
      </c>
      <c r="O9" s="44">
        <f t="shared" si="2"/>
        <v>0.74555403556771549</v>
      </c>
      <c r="P9" s="9"/>
    </row>
    <row r="10" spans="1:133">
      <c r="A10" s="12"/>
      <c r="B10" s="42">
        <v>519</v>
      </c>
      <c r="C10" s="19" t="s">
        <v>22</v>
      </c>
      <c r="D10" s="43">
        <v>41435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41435</v>
      </c>
      <c r="O10" s="44">
        <f t="shared" si="2"/>
        <v>56.682626538987691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172402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172402</v>
      </c>
      <c r="O11" s="41">
        <f t="shared" si="2"/>
        <v>235.84404924760602</v>
      </c>
      <c r="P11" s="10"/>
    </row>
    <row r="12" spans="1:133">
      <c r="A12" s="12"/>
      <c r="B12" s="42">
        <v>521</v>
      </c>
      <c r="C12" s="19" t="s">
        <v>24</v>
      </c>
      <c r="D12" s="43">
        <v>172402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172402</v>
      </c>
      <c r="O12" s="44">
        <f t="shared" si="2"/>
        <v>235.84404924760602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75011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75011</v>
      </c>
      <c r="O13" s="41">
        <f t="shared" si="2"/>
        <v>102.61422708618331</v>
      </c>
      <c r="P13" s="10"/>
    </row>
    <row r="14" spans="1:133">
      <c r="A14" s="12"/>
      <c r="B14" s="42">
        <v>539</v>
      </c>
      <c r="C14" s="19" t="s">
        <v>26</v>
      </c>
      <c r="D14" s="43">
        <v>75011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75011</v>
      </c>
      <c r="O14" s="44">
        <f t="shared" si="2"/>
        <v>102.61422708618331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22748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22748</v>
      </c>
      <c r="O15" s="41">
        <f t="shared" si="2"/>
        <v>31.119015047879618</v>
      </c>
      <c r="P15" s="10"/>
    </row>
    <row r="16" spans="1:133" ht="15.75" thickBot="1">
      <c r="A16" s="12"/>
      <c r="B16" s="42">
        <v>541</v>
      </c>
      <c r="C16" s="19" t="s">
        <v>28</v>
      </c>
      <c r="D16" s="43">
        <v>22748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22748</v>
      </c>
      <c r="O16" s="44">
        <f t="shared" si="2"/>
        <v>31.119015047879618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423129</v>
      </c>
      <c r="E17" s="14">
        <f t="shared" ref="E17:M17" si="6">SUM(E5,E11,E13,E15)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4508</v>
      </c>
      <c r="L17" s="14">
        <f t="shared" si="6"/>
        <v>0</v>
      </c>
      <c r="M17" s="14">
        <f t="shared" si="6"/>
        <v>0</v>
      </c>
      <c r="N17" s="14">
        <f t="shared" si="1"/>
        <v>427637</v>
      </c>
      <c r="O17" s="35">
        <f t="shared" si="2"/>
        <v>585.00273597811213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40</v>
      </c>
      <c r="M19" s="93"/>
      <c r="N19" s="93"/>
      <c r="O19" s="39">
        <v>731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195170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3716</v>
      </c>
      <c r="L5" s="24">
        <f t="shared" si="0"/>
        <v>0</v>
      </c>
      <c r="M5" s="24">
        <f t="shared" si="0"/>
        <v>0</v>
      </c>
      <c r="N5" s="25">
        <f t="shared" ref="N5:N18" si="1">SUM(D5:M5)</f>
        <v>198886</v>
      </c>
      <c r="O5" s="30">
        <f t="shared" ref="O5:O18" si="2">(N5/O$20)</f>
        <v>276.23055555555555</v>
      </c>
      <c r="P5" s="6"/>
    </row>
    <row r="6" spans="1:133">
      <c r="A6" s="12"/>
      <c r="B6" s="42">
        <v>513</v>
      </c>
      <c r="C6" s="19" t="s">
        <v>19</v>
      </c>
      <c r="D6" s="43">
        <v>106231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3716</v>
      </c>
      <c r="L6" s="43">
        <v>0</v>
      </c>
      <c r="M6" s="43">
        <v>0</v>
      </c>
      <c r="N6" s="43">
        <f t="shared" si="1"/>
        <v>109947</v>
      </c>
      <c r="O6" s="44">
        <f t="shared" si="2"/>
        <v>152.70416666666668</v>
      </c>
      <c r="P6" s="9"/>
    </row>
    <row r="7" spans="1:133">
      <c r="A7" s="12"/>
      <c r="B7" s="42">
        <v>514</v>
      </c>
      <c r="C7" s="19" t="s">
        <v>20</v>
      </c>
      <c r="D7" s="43">
        <v>9562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9562</v>
      </c>
      <c r="O7" s="44">
        <f t="shared" si="2"/>
        <v>13.280555555555555</v>
      </c>
      <c r="P7" s="9"/>
    </row>
    <row r="8" spans="1:133">
      <c r="A8" s="12"/>
      <c r="B8" s="42">
        <v>515</v>
      </c>
      <c r="C8" s="19" t="s">
        <v>34</v>
      </c>
      <c r="D8" s="43">
        <v>17427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17427</v>
      </c>
      <c r="O8" s="44">
        <f t="shared" si="2"/>
        <v>24.204166666666666</v>
      </c>
      <c r="P8" s="9"/>
    </row>
    <row r="9" spans="1:133">
      <c r="A9" s="12"/>
      <c r="B9" s="42">
        <v>519</v>
      </c>
      <c r="C9" s="19" t="s">
        <v>22</v>
      </c>
      <c r="D9" s="43">
        <v>61950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61950</v>
      </c>
      <c r="O9" s="44">
        <f t="shared" si="2"/>
        <v>86.041666666666671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258685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258685</v>
      </c>
      <c r="O10" s="41">
        <f t="shared" si="2"/>
        <v>359.28472222222223</v>
      </c>
      <c r="P10" s="10"/>
    </row>
    <row r="11" spans="1:133">
      <c r="A11" s="12"/>
      <c r="B11" s="42">
        <v>521</v>
      </c>
      <c r="C11" s="19" t="s">
        <v>24</v>
      </c>
      <c r="D11" s="43">
        <v>258685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258685</v>
      </c>
      <c r="O11" s="44">
        <f t="shared" si="2"/>
        <v>359.28472222222223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83583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83583</v>
      </c>
      <c r="O12" s="41">
        <f t="shared" si="2"/>
        <v>116.08750000000001</v>
      </c>
      <c r="P12" s="10"/>
    </row>
    <row r="13" spans="1:133">
      <c r="A13" s="12"/>
      <c r="B13" s="42">
        <v>539</v>
      </c>
      <c r="C13" s="19" t="s">
        <v>26</v>
      </c>
      <c r="D13" s="43">
        <v>83583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83583</v>
      </c>
      <c r="O13" s="44">
        <f t="shared" si="2"/>
        <v>116.08750000000001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29111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29111</v>
      </c>
      <c r="O14" s="41">
        <f t="shared" si="2"/>
        <v>40.431944444444447</v>
      </c>
      <c r="P14" s="10"/>
    </row>
    <row r="15" spans="1:133">
      <c r="A15" s="12"/>
      <c r="B15" s="42">
        <v>541</v>
      </c>
      <c r="C15" s="19" t="s">
        <v>28</v>
      </c>
      <c r="D15" s="43">
        <v>29111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29111</v>
      </c>
      <c r="O15" s="44">
        <f t="shared" si="2"/>
        <v>40.431944444444447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906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906</v>
      </c>
      <c r="O16" s="41">
        <f t="shared" si="2"/>
        <v>1.2583333333333333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906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906</v>
      </c>
      <c r="O17" s="44">
        <f t="shared" si="2"/>
        <v>1.2583333333333333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567455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3716</v>
      </c>
      <c r="L18" s="14">
        <f t="shared" si="7"/>
        <v>0</v>
      </c>
      <c r="M18" s="14">
        <f t="shared" si="7"/>
        <v>0</v>
      </c>
      <c r="N18" s="14">
        <f t="shared" si="1"/>
        <v>571171</v>
      </c>
      <c r="O18" s="35">
        <f t="shared" si="2"/>
        <v>793.29305555555561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38</v>
      </c>
      <c r="M20" s="93"/>
      <c r="N20" s="93"/>
      <c r="O20" s="39">
        <v>720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189878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1967</v>
      </c>
      <c r="L5" s="24">
        <f t="shared" si="0"/>
        <v>0</v>
      </c>
      <c r="M5" s="24">
        <f t="shared" si="0"/>
        <v>0</v>
      </c>
      <c r="N5" s="25">
        <f t="shared" ref="N5:N18" si="1">SUM(D5:M5)</f>
        <v>191845</v>
      </c>
      <c r="O5" s="30">
        <f t="shared" ref="O5:O18" si="2">(N5/O$20)</f>
        <v>267.56624825662482</v>
      </c>
      <c r="P5" s="6"/>
    </row>
    <row r="6" spans="1:133">
      <c r="A6" s="12"/>
      <c r="B6" s="42">
        <v>513</v>
      </c>
      <c r="C6" s="19" t="s">
        <v>19</v>
      </c>
      <c r="D6" s="43">
        <v>128664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1967</v>
      </c>
      <c r="L6" s="43">
        <v>0</v>
      </c>
      <c r="M6" s="43">
        <v>0</v>
      </c>
      <c r="N6" s="43">
        <f t="shared" si="1"/>
        <v>130631</v>
      </c>
      <c r="O6" s="44">
        <f t="shared" si="2"/>
        <v>182.1910739191074</v>
      </c>
      <c r="P6" s="9"/>
    </row>
    <row r="7" spans="1:133">
      <c r="A7" s="12"/>
      <c r="B7" s="42">
        <v>514</v>
      </c>
      <c r="C7" s="19" t="s">
        <v>20</v>
      </c>
      <c r="D7" s="43">
        <v>5989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5989</v>
      </c>
      <c r="O7" s="44">
        <f t="shared" si="2"/>
        <v>8.3528591352859127</v>
      </c>
      <c r="P7" s="9"/>
    </row>
    <row r="8" spans="1:133">
      <c r="A8" s="12"/>
      <c r="B8" s="42">
        <v>515</v>
      </c>
      <c r="C8" s="19" t="s">
        <v>34</v>
      </c>
      <c r="D8" s="43">
        <v>1617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1617</v>
      </c>
      <c r="O8" s="44">
        <f t="shared" si="2"/>
        <v>2.2552301255230125</v>
      </c>
      <c r="P8" s="9"/>
    </row>
    <row r="9" spans="1:133">
      <c r="A9" s="12"/>
      <c r="B9" s="42">
        <v>519</v>
      </c>
      <c r="C9" s="19" t="s">
        <v>22</v>
      </c>
      <c r="D9" s="43">
        <v>53608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53608</v>
      </c>
      <c r="O9" s="44">
        <f t="shared" si="2"/>
        <v>74.767085076708511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208605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208605</v>
      </c>
      <c r="O10" s="41">
        <f t="shared" si="2"/>
        <v>290.94142259414224</v>
      </c>
      <c r="P10" s="10"/>
    </row>
    <row r="11" spans="1:133">
      <c r="A11" s="12"/>
      <c r="B11" s="42">
        <v>521</v>
      </c>
      <c r="C11" s="19" t="s">
        <v>24</v>
      </c>
      <c r="D11" s="43">
        <v>208605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208605</v>
      </c>
      <c r="O11" s="44">
        <f t="shared" si="2"/>
        <v>290.94142259414224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62459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62459</v>
      </c>
      <c r="O12" s="41">
        <f t="shared" si="2"/>
        <v>87.111576011157595</v>
      </c>
      <c r="P12" s="10"/>
    </row>
    <row r="13" spans="1:133">
      <c r="A13" s="12"/>
      <c r="B13" s="42">
        <v>539</v>
      </c>
      <c r="C13" s="19" t="s">
        <v>26</v>
      </c>
      <c r="D13" s="43">
        <v>62459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62459</v>
      </c>
      <c r="O13" s="44">
        <f t="shared" si="2"/>
        <v>87.111576011157595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209945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209945</v>
      </c>
      <c r="O14" s="41">
        <f t="shared" si="2"/>
        <v>292.81032078103209</v>
      </c>
      <c r="P14" s="10"/>
    </row>
    <row r="15" spans="1:133">
      <c r="A15" s="12"/>
      <c r="B15" s="42">
        <v>541</v>
      </c>
      <c r="C15" s="19" t="s">
        <v>28</v>
      </c>
      <c r="D15" s="43">
        <v>209945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209945</v>
      </c>
      <c r="O15" s="44">
        <f t="shared" si="2"/>
        <v>292.81032078103209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1838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1838</v>
      </c>
      <c r="O16" s="41">
        <f t="shared" si="2"/>
        <v>2.5634588563458856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1838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1838</v>
      </c>
      <c r="O17" s="44">
        <f t="shared" si="2"/>
        <v>2.5634588563458856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672725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1967</v>
      </c>
      <c r="L18" s="14">
        <f t="shared" si="7"/>
        <v>0</v>
      </c>
      <c r="M18" s="14">
        <f t="shared" si="7"/>
        <v>0</v>
      </c>
      <c r="N18" s="14">
        <f t="shared" si="1"/>
        <v>674692</v>
      </c>
      <c r="O18" s="35">
        <f t="shared" si="2"/>
        <v>940.99302649930269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35</v>
      </c>
      <c r="M20" s="93"/>
      <c r="N20" s="93"/>
      <c r="O20" s="39">
        <v>717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177275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4552</v>
      </c>
      <c r="L5" s="24">
        <f t="shared" si="0"/>
        <v>0</v>
      </c>
      <c r="M5" s="24">
        <f t="shared" si="0"/>
        <v>0</v>
      </c>
      <c r="N5" s="25">
        <f t="shared" ref="N5:N18" si="1">SUM(D5:M5)</f>
        <v>181827</v>
      </c>
      <c r="O5" s="30">
        <f t="shared" ref="O5:O18" si="2">(N5/O$20)</f>
        <v>251.48962655601659</v>
      </c>
      <c r="P5" s="6"/>
    </row>
    <row r="6" spans="1:133">
      <c r="A6" s="12"/>
      <c r="B6" s="42">
        <v>513</v>
      </c>
      <c r="C6" s="19" t="s">
        <v>19</v>
      </c>
      <c r="D6" s="43">
        <v>123971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3650</v>
      </c>
      <c r="L6" s="43">
        <v>0</v>
      </c>
      <c r="M6" s="43">
        <v>0</v>
      </c>
      <c r="N6" s="43">
        <f t="shared" si="1"/>
        <v>127621</v>
      </c>
      <c r="O6" s="44">
        <f t="shared" si="2"/>
        <v>176.51590594744121</v>
      </c>
      <c r="P6" s="9"/>
    </row>
    <row r="7" spans="1:133">
      <c r="A7" s="12"/>
      <c r="B7" s="42">
        <v>514</v>
      </c>
      <c r="C7" s="19" t="s">
        <v>20</v>
      </c>
      <c r="D7" s="43">
        <v>10198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10198</v>
      </c>
      <c r="O7" s="44">
        <f t="shared" si="2"/>
        <v>14.105117565698478</v>
      </c>
      <c r="P7" s="9"/>
    </row>
    <row r="8" spans="1:133">
      <c r="A8" s="12"/>
      <c r="B8" s="42">
        <v>518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902</v>
      </c>
      <c r="L8" s="43">
        <v>0</v>
      </c>
      <c r="M8" s="43">
        <v>0</v>
      </c>
      <c r="N8" s="43">
        <f t="shared" si="1"/>
        <v>902</v>
      </c>
      <c r="O8" s="44">
        <f t="shared" si="2"/>
        <v>1.2475795297372061</v>
      </c>
      <c r="P8" s="9"/>
    </row>
    <row r="9" spans="1:133">
      <c r="A9" s="12"/>
      <c r="B9" s="42">
        <v>519</v>
      </c>
      <c r="C9" s="19" t="s">
        <v>22</v>
      </c>
      <c r="D9" s="43">
        <v>43106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43106</v>
      </c>
      <c r="O9" s="44">
        <f t="shared" si="2"/>
        <v>59.621023513139697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210826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210826</v>
      </c>
      <c r="O10" s="41">
        <f t="shared" si="2"/>
        <v>291.59889349930842</v>
      </c>
      <c r="P10" s="10"/>
    </row>
    <row r="11" spans="1:133">
      <c r="A11" s="12"/>
      <c r="B11" s="42">
        <v>521</v>
      </c>
      <c r="C11" s="19" t="s">
        <v>24</v>
      </c>
      <c r="D11" s="43">
        <v>210826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210826</v>
      </c>
      <c r="O11" s="44">
        <f t="shared" si="2"/>
        <v>291.59889349930842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85464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85464</v>
      </c>
      <c r="O12" s="41">
        <f t="shared" si="2"/>
        <v>118.20746887966806</v>
      </c>
      <c r="P12" s="10"/>
    </row>
    <row r="13" spans="1:133">
      <c r="A13" s="12"/>
      <c r="B13" s="42">
        <v>539</v>
      </c>
      <c r="C13" s="19" t="s">
        <v>26</v>
      </c>
      <c r="D13" s="43">
        <v>85464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85464</v>
      </c>
      <c r="O13" s="44">
        <f t="shared" si="2"/>
        <v>118.20746887966806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19711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19711</v>
      </c>
      <c r="O14" s="41">
        <f t="shared" si="2"/>
        <v>27.262793914246195</v>
      </c>
      <c r="P14" s="10"/>
    </row>
    <row r="15" spans="1:133">
      <c r="A15" s="12"/>
      <c r="B15" s="42">
        <v>541</v>
      </c>
      <c r="C15" s="19" t="s">
        <v>28</v>
      </c>
      <c r="D15" s="43">
        <v>19711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19711</v>
      </c>
      <c r="O15" s="44">
        <f t="shared" si="2"/>
        <v>27.262793914246195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436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436</v>
      </c>
      <c r="O16" s="41">
        <f t="shared" si="2"/>
        <v>0.60304287690179803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436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436</v>
      </c>
      <c r="O17" s="44">
        <f t="shared" si="2"/>
        <v>0.60304287690179803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493712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4552</v>
      </c>
      <c r="L18" s="14">
        <f t="shared" si="7"/>
        <v>0</v>
      </c>
      <c r="M18" s="14">
        <f t="shared" si="7"/>
        <v>0</v>
      </c>
      <c r="N18" s="14">
        <f t="shared" si="1"/>
        <v>498264</v>
      </c>
      <c r="O18" s="35">
        <f t="shared" si="2"/>
        <v>689.16182572614105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31</v>
      </c>
      <c r="M20" s="93"/>
      <c r="N20" s="93"/>
      <c r="O20" s="39">
        <v>723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189105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1922</v>
      </c>
      <c r="L5" s="24">
        <f t="shared" si="0"/>
        <v>0</v>
      </c>
      <c r="M5" s="24">
        <f t="shared" si="0"/>
        <v>0</v>
      </c>
      <c r="N5" s="25">
        <f t="shared" ref="N5:N19" si="1">SUM(D5:M5)</f>
        <v>191027</v>
      </c>
      <c r="O5" s="30">
        <f t="shared" ref="O5:O19" si="2">(N5/O$21)</f>
        <v>265.31527777777779</v>
      </c>
      <c r="P5" s="6"/>
    </row>
    <row r="6" spans="1:133">
      <c r="A6" s="12"/>
      <c r="B6" s="42">
        <v>513</v>
      </c>
      <c r="C6" s="19" t="s">
        <v>19</v>
      </c>
      <c r="D6" s="43">
        <v>114241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1922</v>
      </c>
      <c r="L6" s="43">
        <v>0</v>
      </c>
      <c r="M6" s="43">
        <v>0</v>
      </c>
      <c r="N6" s="43">
        <f t="shared" si="1"/>
        <v>116163</v>
      </c>
      <c r="O6" s="44">
        <f t="shared" si="2"/>
        <v>161.33750000000001</v>
      </c>
      <c r="P6" s="9"/>
    </row>
    <row r="7" spans="1:133">
      <c r="A7" s="12"/>
      <c r="B7" s="42">
        <v>514</v>
      </c>
      <c r="C7" s="19" t="s">
        <v>20</v>
      </c>
      <c r="D7" s="43">
        <v>9920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9920</v>
      </c>
      <c r="O7" s="44">
        <f t="shared" si="2"/>
        <v>13.777777777777779</v>
      </c>
      <c r="P7" s="9"/>
    </row>
    <row r="8" spans="1:133">
      <c r="A8" s="12"/>
      <c r="B8" s="42">
        <v>515</v>
      </c>
      <c r="C8" s="19" t="s">
        <v>34</v>
      </c>
      <c r="D8" s="43">
        <v>14000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14000</v>
      </c>
      <c r="O8" s="44">
        <f t="shared" si="2"/>
        <v>19.444444444444443</v>
      </c>
      <c r="P8" s="9"/>
    </row>
    <row r="9" spans="1:133">
      <c r="A9" s="12"/>
      <c r="B9" s="42">
        <v>519</v>
      </c>
      <c r="C9" s="19" t="s">
        <v>22</v>
      </c>
      <c r="D9" s="43">
        <v>50944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50944</v>
      </c>
      <c r="O9" s="44">
        <f t="shared" si="2"/>
        <v>70.75555555555556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168399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168399</v>
      </c>
      <c r="O10" s="41">
        <f t="shared" si="2"/>
        <v>233.88749999999999</v>
      </c>
      <c r="P10" s="10"/>
    </row>
    <row r="11" spans="1:133">
      <c r="A11" s="12"/>
      <c r="B11" s="42">
        <v>521</v>
      </c>
      <c r="C11" s="19" t="s">
        <v>24</v>
      </c>
      <c r="D11" s="43">
        <v>168399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168399</v>
      </c>
      <c r="O11" s="44">
        <f t="shared" si="2"/>
        <v>233.88749999999999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423641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423641</v>
      </c>
      <c r="O12" s="41">
        <f t="shared" si="2"/>
        <v>588.39027777777778</v>
      </c>
      <c r="P12" s="10"/>
    </row>
    <row r="13" spans="1:133">
      <c r="A13" s="12"/>
      <c r="B13" s="42">
        <v>539</v>
      </c>
      <c r="C13" s="19" t="s">
        <v>26</v>
      </c>
      <c r="D13" s="43">
        <v>423641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423641</v>
      </c>
      <c r="O13" s="44">
        <f t="shared" si="2"/>
        <v>588.39027777777778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31392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31392</v>
      </c>
      <c r="O14" s="41">
        <f t="shared" si="2"/>
        <v>43.6</v>
      </c>
      <c r="P14" s="10"/>
    </row>
    <row r="15" spans="1:133">
      <c r="A15" s="12"/>
      <c r="B15" s="42">
        <v>541</v>
      </c>
      <c r="C15" s="19" t="s">
        <v>28</v>
      </c>
      <c r="D15" s="43">
        <v>31392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31392</v>
      </c>
      <c r="O15" s="44">
        <f t="shared" si="2"/>
        <v>43.6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SUM(D17:D18)</f>
        <v>633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633</v>
      </c>
      <c r="O16" s="41">
        <f t="shared" si="2"/>
        <v>0.87916666666666665</v>
      </c>
      <c r="P16" s="9"/>
    </row>
    <row r="17" spans="1:119">
      <c r="A17" s="12"/>
      <c r="B17" s="42">
        <v>571</v>
      </c>
      <c r="C17" s="19" t="s">
        <v>44</v>
      </c>
      <c r="D17" s="43">
        <v>120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120</v>
      </c>
      <c r="O17" s="44">
        <f t="shared" si="2"/>
        <v>0.16666666666666666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513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513</v>
      </c>
      <c r="O18" s="44">
        <f t="shared" si="2"/>
        <v>0.71250000000000002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813170</v>
      </c>
      <c r="E19" s="14">
        <f t="shared" ref="E19:M19" si="7">SUM(E5,E10,E12,E14,E16)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1922</v>
      </c>
      <c r="L19" s="14">
        <f t="shared" si="7"/>
        <v>0</v>
      </c>
      <c r="M19" s="14">
        <f t="shared" si="7"/>
        <v>0</v>
      </c>
      <c r="N19" s="14">
        <f t="shared" si="1"/>
        <v>815092</v>
      </c>
      <c r="O19" s="35">
        <f t="shared" si="2"/>
        <v>1132.0722222222223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45</v>
      </c>
      <c r="M21" s="93"/>
      <c r="N21" s="93"/>
      <c r="O21" s="39">
        <v>720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161274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161274</v>
      </c>
      <c r="O5" s="30">
        <f t="shared" ref="O5:O18" si="2">(N5/O$20)</f>
        <v>221.53021978021977</v>
      </c>
      <c r="P5" s="6"/>
    </row>
    <row r="6" spans="1:133">
      <c r="A6" s="12"/>
      <c r="B6" s="42">
        <v>513</v>
      </c>
      <c r="C6" s="19" t="s">
        <v>19</v>
      </c>
      <c r="D6" s="43">
        <v>92213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92213</v>
      </c>
      <c r="O6" s="44">
        <f t="shared" si="2"/>
        <v>126.66620879120879</v>
      </c>
      <c r="P6" s="9"/>
    </row>
    <row r="7" spans="1:133">
      <c r="A7" s="12"/>
      <c r="B7" s="42">
        <v>514</v>
      </c>
      <c r="C7" s="19" t="s">
        <v>20</v>
      </c>
      <c r="D7" s="43">
        <v>9026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9026</v>
      </c>
      <c r="O7" s="44">
        <f t="shared" si="2"/>
        <v>12.398351648351648</v>
      </c>
      <c r="P7" s="9"/>
    </row>
    <row r="8" spans="1:133">
      <c r="A8" s="12"/>
      <c r="B8" s="42">
        <v>515</v>
      </c>
      <c r="C8" s="19" t="s">
        <v>34</v>
      </c>
      <c r="D8" s="43">
        <v>7000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7000</v>
      </c>
      <c r="O8" s="44">
        <f t="shared" si="2"/>
        <v>9.615384615384615</v>
      </c>
      <c r="P8" s="9"/>
    </row>
    <row r="9" spans="1:133">
      <c r="A9" s="12"/>
      <c r="B9" s="42">
        <v>519</v>
      </c>
      <c r="C9" s="19" t="s">
        <v>22</v>
      </c>
      <c r="D9" s="43">
        <v>53035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53035</v>
      </c>
      <c r="O9" s="44">
        <f t="shared" si="2"/>
        <v>72.85027472527473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244022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244022</v>
      </c>
      <c r="O10" s="41">
        <f t="shared" si="2"/>
        <v>335.19505494505495</v>
      </c>
      <c r="P10" s="10"/>
    </row>
    <row r="11" spans="1:133">
      <c r="A11" s="12"/>
      <c r="B11" s="42">
        <v>521</v>
      </c>
      <c r="C11" s="19" t="s">
        <v>24</v>
      </c>
      <c r="D11" s="43">
        <v>190675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190675</v>
      </c>
      <c r="O11" s="44">
        <f t="shared" si="2"/>
        <v>261.91620879120882</v>
      </c>
      <c r="P11" s="9"/>
    </row>
    <row r="12" spans="1:133">
      <c r="A12" s="12"/>
      <c r="B12" s="42">
        <v>529</v>
      </c>
      <c r="C12" s="19" t="s">
        <v>51</v>
      </c>
      <c r="D12" s="43">
        <v>53347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53347</v>
      </c>
      <c r="O12" s="44">
        <f t="shared" si="2"/>
        <v>73.27884615384616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18400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18400</v>
      </c>
      <c r="O13" s="41">
        <f t="shared" si="2"/>
        <v>25.274725274725274</v>
      </c>
      <c r="P13" s="10"/>
    </row>
    <row r="14" spans="1:133">
      <c r="A14" s="12"/>
      <c r="B14" s="42">
        <v>541</v>
      </c>
      <c r="C14" s="19" t="s">
        <v>28</v>
      </c>
      <c r="D14" s="43">
        <v>18400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18400</v>
      </c>
      <c r="O14" s="44">
        <f t="shared" si="2"/>
        <v>25.274725274725274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SUM(D16:D17)</f>
        <v>1876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1876</v>
      </c>
      <c r="O15" s="41">
        <f t="shared" si="2"/>
        <v>2.5769230769230771</v>
      </c>
      <c r="P15" s="9"/>
    </row>
    <row r="16" spans="1:133">
      <c r="A16" s="12"/>
      <c r="B16" s="42">
        <v>571</v>
      </c>
      <c r="C16" s="19" t="s">
        <v>44</v>
      </c>
      <c r="D16" s="43">
        <v>160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160</v>
      </c>
      <c r="O16" s="44">
        <f t="shared" si="2"/>
        <v>0.21978021978021978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1716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1716</v>
      </c>
      <c r="O17" s="44">
        <f t="shared" si="2"/>
        <v>2.3571428571428572</v>
      </c>
      <c r="P17" s="9"/>
    </row>
    <row r="18" spans="1:119" ht="16.5" thickBot="1">
      <c r="A18" s="13" t="s">
        <v>10</v>
      </c>
      <c r="B18" s="21"/>
      <c r="C18" s="20"/>
      <c r="D18" s="14">
        <f>SUM(D5,D10,D13,D15)</f>
        <v>425572</v>
      </c>
      <c r="E18" s="14">
        <f t="shared" ref="E18:M18" si="6">SUM(E5,E10,E13,E15)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425572</v>
      </c>
      <c r="O18" s="35">
        <f t="shared" si="2"/>
        <v>584.57692307692309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54</v>
      </c>
      <c r="M20" s="93"/>
      <c r="N20" s="93"/>
      <c r="O20" s="39">
        <v>728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68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260737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260737</v>
      </c>
      <c r="P5" s="30">
        <f t="shared" ref="P5:P17" si="2">(O5/P$19)</f>
        <v>341.72608125819136</v>
      </c>
      <c r="Q5" s="6"/>
    </row>
    <row r="6" spans="1:134">
      <c r="A6" s="12"/>
      <c r="B6" s="42">
        <v>513</v>
      </c>
      <c r="C6" s="19" t="s">
        <v>19</v>
      </c>
      <c r="D6" s="43">
        <v>142326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142326</v>
      </c>
      <c r="P6" s="44">
        <f t="shared" si="2"/>
        <v>186.53473132372216</v>
      </c>
      <c r="Q6" s="9"/>
    </row>
    <row r="7" spans="1:134">
      <c r="A7" s="12"/>
      <c r="B7" s="42">
        <v>514</v>
      </c>
      <c r="C7" s="19" t="s">
        <v>20</v>
      </c>
      <c r="D7" s="43">
        <v>22311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22311</v>
      </c>
      <c r="P7" s="44">
        <f t="shared" si="2"/>
        <v>29.241153342070774</v>
      </c>
      <c r="Q7" s="9"/>
    </row>
    <row r="8" spans="1:134">
      <c r="A8" s="12"/>
      <c r="B8" s="42">
        <v>519</v>
      </c>
      <c r="C8" s="19" t="s">
        <v>22</v>
      </c>
      <c r="D8" s="43">
        <v>96100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96100</v>
      </c>
      <c r="P8" s="44">
        <f t="shared" si="2"/>
        <v>125.95019659239843</v>
      </c>
      <c r="Q8" s="9"/>
    </row>
    <row r="9" spans="1:134" ht="15.75">
      <c r="A9" s="26" t="s">
        <v>23</v>
      </c>
      <c r="B9" s="27"/>
      <c r="C9" s="28"/>
      <c r="D9" s="29">
        <f t="shared" ref="D9:N9" si="3">SUM(D10:D10)</f>
        <v>294477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294477</v>
      </c>
      <c r="P9" s="41">
        <f t="shared" si="2"/>
        <v>385.94626474442987</v>
      </c>
      <c r="Q9" s="10"/>
    </row>
    <row r="10" spans="1:134">
      <c r="A10" s="12"/>
      <c r="B10" s="42">
        <v>521</v>
      </c>
      <c r="C10" s="19" t="s">
        <v>24</v>
      </c>
      <c r="D10" s="43">
        <v>294477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294477</v>
      </c>
      <c r="P10" s="44">
        <f t="shared" si="2"/>
        <v>385.94626474442987</v>
      </c>
      <c r="Q10" s="9"/>
    </row>
    <row r="11" spans="1:134" ht="15.75">
      <c r="A11" s="26" t="s">
        <v>25</v>
      </c>
      <c r="B11" s="27"/>
      <c r="C11" s="28"/>
      <c r="D11" s="29">
        <f t="shared" ref="D11:N11" si="4">SUM(D12:D12)</f>
        <v>138864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138864</v>
      </c>
      <c r="P11" s="41">
        <f t="shared" si="2"/>
        <v>181.99737876802098</v>
      </c>
      <c r="Q11" s="10"/>
    </row>
    <row r="12" spans="1:134">
      <c r="A12" s="12"/>
      <c r="B12" s="42">
        <v>539</v>
      </c>
      <c r="C12" s="19" t="s">
        <v>26</v>
      </c>
      <c r="D12" s="43">
        <v>138864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138864</v>
      </c>
      <c r="P12" s="44">
        <f t="shared" si="2"/>
        <v>181.99737876802098</v>
      </c>
      <c r="Q12" s="9"/>
    </row>
    <row r="13" spans="1:134" ht="15.75">
      <c r="A13" s="26" t="s">
        <v>27</v>
      </c>
      <c r="B13" s="27"/>
      <c r="C13" s="28"/>
      <c r="D13" s="29">
        <f t="shared" ref="D13:N13" si="5">SUM(D14:D14)</f>
        <v>68808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68808</v>
      </c>
      <c r="P13" s="41">
        <f t="shared" si="2"/>
        <v>90.180865006553077</v>
      </c>
      <c r="Q13" s="10"/>
    </row>
    <row r="14" spans="1:134">
      <c r="A14" s="12"/>
      <c r="B14" s="42">
        <v>541</v>
      </c>
      <c r="C14" s="19" t="s">
        <v>28</v>
      </c>
      <c r="D14" s="43">
        <v>68808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68808</v>
      </c>
      <c r="P14" s="44">
        <f t="shared" si="2"/>
        <v>90.180865006553077</v>
      </c>
      <c r="Q14" s="9"/>
    </row>
    <row r="15" spans="1:134" ht="15.75">
      <c r="A15" s="26" t="s">
        <v>29</v>
      </c>
      <c r="B15" s="27"/>
      <c r="C15" s="28"/>
      <c r="D15" s="29">
        <f t="shared" ref="D15:N15" si="6">SUM(D16:D16)</f>
        <v>6194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6194</v>
      </c>
      <c r="P15" s="41">
        <f t="shared" si="2"/>
        <v>8.117955439056356</v>
      </c>
      <c r="Q15" s="9"/>
    </row>
    <row r="16" spans="1:134" ht="15.75" thickBot="1">
      <c r="A16" s="12"/>
      <c r="B16" s="42">
        <v>572</v>
      </c>
      <c r="C16" s="19" t="s">
        <v>30</v>
      </c>
      <c r="D16" s="43">
        <v>6194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6194</v>
      </c>
      <c r="P16" s="44">
        <f t="shared" si="2"/>
        <v>8.117955439056356</v>
      </c>
      <c r="Q16" s="9"/>
    </row>
    <row r="17" spans="1:120" ht="16.5" thickBot="1">
      <c r="A17" s="13" t="s">
        <v>10</v>
      </c>
      <c r="B17" s="21"/>
      <c r="C17" s="20"/>
      <c r="D17" s="14">
        <f>SUM(D5,D9,D11,D13,D15)</f>
        <v>769080</v>
      </c>
      <c r="E17" s="14">
        <f t="shared" ref="E17:N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 t="shared" si="1"/>
        <v>769080</v>
      </c>
      <c r="P17" s="35">
        <f t="shared" si="2"/>
        <v>1007.9685452162516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3" t="s">
        <v>71</v>
      </c>
      <c r="N19" s="93"/>
      <c r="O19" s="93"/>
      <c r="P19" s="39">
        <v>763</v>
      </c>
    </row>
    <row r="20" spans="1:120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20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216785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216785</v>
      </c>
      <c r="O5" s="30">
        <f t="shared" ref="O5:O17" si="2">(N5/O$19)</f>
        <v>256.85426540284362</v>
      </c>
      <c r="P5" s="6"/>
    </row>
    <row r="6" spans="1:133">
      <c r="A6" s="12"/>
      <c r="B6" s="42">
        <v>513</v>
      </c>
      <c r="C6" s="19" t="s">
        <v>19</v>
      </c>
      <c r="D6" s="43">
        <v>125511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125511</v>
      </c>
      <c r="O6" s="44">
        <f t="shared" si="2"/>
        <v>148.70971563981044</v>
      </c>
      <c r="P6" s="9"/>
    </row>
    <row r="7" spans="1:133">
      <c r="A7" s="12"/>
      <c r="B7" s="42">
        <v>514</v>
      </c>
      <c r="C7" s="19" t="s">
        <v>20</v>
      </c>
      <c r="D7" s="43">
        <v>10302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10302</v>
      </c>
      <c r="O7" s="44">
        <f t="shared" si="2"/>
        <v>12.206161137440759</v>
      </c>
      <c r="P7" s="9"/>
    </row>
    <row r="8" spans="1:133">
      <c r="A8" s="12"/>
      <c r="B8" s="42">
        <v>519</v>
      </c>
      <c r="C8" s="19" t="s">
        <v>47</v>
      </c>
      <c r="D8" s="43">
        <v>80972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80972</v>
      </c>
      <c r="O8" s="44">
        <f t="shared" si="2"/>
        <v>95.938388625592424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225321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225321</v>
      </c>
      <c r="O9" s="41">
        <f t="shared" si="2"/>
        <v>266.96800947867297</v>
      </c>
      <c r="P9" s="10"/>
    </row>
    <row r="10" spans="1:133">
      <c r="A10" s="12"/>
      <c r="B10" s="42">
        <v>521</v>
      </c>
      <c r="C10" s="19" t="s">
        <v>24</v>
      </c>
      <c r="D10" s="43">
        <v>225321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225321</v>
      </c>
      <c r="O10" s="44">
        <f t="shared" si="2"/>
        <v>266.96800947867297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143958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143958</v>
      </c>
      <c r="O11" s="41">
        <f t="shared" si="2"/>
        <v>170.56635071090048</v>
      </c>
      <c r="P11" s="10"/>
    </row>
    <row r="12" spans="1:133">
      <c r="A12" s="12"/>
      <c r="B12" s="42">
        <v>539</v>
      </c>
      <c r="C12" s="19" t="s">
        <v>26</v>
      </c>
      <c r="D12" s="43">
        <v>143958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143958</v>
      </c>
      <c r="O12" s="44">
        <f t="shared" si="2"/>
        <v>170.56635071090048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118326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118326</v>
      </c>
      <c r="O13" s="41">
        <f t="shared" si="2"/>
        <v>140.19668246445497</v>
      </c>
      <c r="P13" s="10"/>
    </row>
    <row r="14" spans="1:133">
      <c r="A14" s="12"/>
      <c r="B14" s="42">
        <v>541</v>
      </c>
      <c r="C14" s="19" t="s">
        <v>48</v>
      </c>
      <c r="D14" s="43">
        <v>118326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118326</v>
      </c>
      <c r="O14" s="44">
        <f t="shared" si="2"/>
        <v>140.19668246445497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1661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1661</v>
      </c>
      <c r="O15" s="41">
        <f t="shared" si="2"/>
        <v>1.9680094786729858</v>
      </c>
      <c r="P15" s="9"/>
    </row>
    <row r="16" spans="1:133" ht="15.75" thickBot="1">
      <c r="A16" s="12"/>
      <c r="B16" s="42">
        <v>572</v>
      </c>
      <c r="C16" s="19" t="s">
        <v>61</v>
      </c>
      <c r="D16" s="43">
        <v>1661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1661</v>
      </c>
      <c r="O16" s="44">
        <f t="shared" si="2"/>
        <v>1.9680094786729858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706051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706051</v>
      </c>
      <c r="O17" s="35">
        <f t="shared" si="2"/>
        <v>836.55331753554503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66</v>
      </c>
      <c r="M19" s="93"/>
      <c r="N19" s="93"/>
      <c r="O19" s="39">
        <v>844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190884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190884</v>
      </c>
      <c r="O5" s="30">
        <f t="shared" ref="O5:O17" si="2">(N5/O$19)</f>
        <v>227.51370679380216</v>
      </c>
      <c r="P5" s="6"/>
    </row>
    <row r="6" spans="1:133">
      <c r="A6" s="12"/>
      <c r="B6" s="42">
        <v>513</v>
      </c>
      <c r="C6" s="19" t="s">
        <v>19</v>
      </c>
      <c r="D6" s="43">
        <v>118031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118031</v>
      </c>
      <c r="O6" s="44">
        <f t="shared" si="2"/>
        <v>140.68057210965435</v>
      </c>
      <c r="P6" s="9"/>
    </row>
    <row r="7" spans="1:133">
      <c r="A7" s="12"/>
      <c r="B7" s="42">
        <v>514</v>
      </c>
      <c r="C7" s="19" t="s">
        <v>20</v>
      </c>
      <c r="D7" s="43">
        <v>9990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9990</v>
      </c>
      <c r="O7" s="44">
        <f t="shared" si="2"/>
        <v>11.907032181168058</v>
      </c>
      <c r="P7" s="9"/>
    </row>
    <row r="8" spans="1:133">
      <c r="A8" s="12"/>
      <c r="B8" s="42">
        <v>519</v>
      </c>
      <c r="C8" s="19" t="s">
        <v>47</v>
      </c>
      <c r="D8" s="43">
        <v>62863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62863</v>
      </c>
      <c r="O8" s="44">
        <f t="shared" si="2"/>
        <v>74.926102502979731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298509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298509</v>
      </c>
      <c r="O9" s="41">
        <f t="shared" si="2"/>
        <v>355.79141835518476</v>
      </c>
      <c r="P9" s="10"/>
    </row>
    <row r="10" spans="1:133">
      <c r="A10" s="12"/>
      <c r="B10" s="42">
        <v>521</v>
      </c>
      <c r="C10" s="19" t="s">
        <v>24</v>
      </c>
      <c r="D10" s="43">
        <v>298509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298509</v>
      </c>
      <c r="O10" s="44">
        <f t="shared" si="2"/>
        <v>355.79141835518476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114402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114402</v>
      </c>
      <c r="O11" s="41">
        <f t="shared" si="2"/>
        <v>136.35518474374254</v>
      </c>
      <c r="P11" s="10"/>
    </row>
    <row r="12" spans="1:133">
      <c r="A12" s="12"/>
      <c r="B12" s="42">
        <v>539</v>
      </c>
      <c r="C12" s="19" t="s">
        <v>26</v>
      </c>
      <c r="D12" s="43">
        <v>114402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114402</v>
      </c>
      <c r="O12" s="44">
        <f t="shared" si="2"/>
        <v>136.35518474374254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37573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37573</v>
      </c>
      <c r="O13" s="41">
        <f t="shared" si="2"/>
        <v>44.783075089392135</v>
      </c>
      <c r="P13" s="10"/>
    </row>
    <row r="14" spans="1:133">
      <c r="A14" s="12"/>
      <c r="B14" s="42">
        <v>541</v>
      </c>
      <c r="C14" s="19" t="s">
        <v>48</v>
      </c>
      <c r="D14" s="43">
        <v>37573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37573</v>
      </c>
      <c r="O14" s="44">
        <f t="shared" si="2"/>
        <v>44.783075089392135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4769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4769</v>
      </c>
      <c r="O15" s="41">
        <f t="shared" si="2"/>
        <v>5.6841477949940407</v>
      </c>
      <c r="P15" s="9"/>
    </row>
    <row r="16" spans="1:133" ht="15.75" thickBot="1">
      <c r="A16" s="12"/>
      <c r="B16" s="42">
        <v>572</v>
      </c>
      <c r="C16" s="19" t="s">
        <v>61</v>
      </c>
      <c r="D16" s="43">
        <v>4769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4769</v>
      </c>
      <c r="O16" s="44">
        <f t="shared" si="2"/>
        <v>5.6841477949940407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646137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646137</v>
      </c>
      <c r="O17" s="35">
        <f t="shared" si="2"/>
        <v>770.12753277711556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64</v>
      </c>
      <c r="M19" s="93"/>
      <c r="N19" s="93"/>
      <c r="O19" s="39">
        <v>839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201227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201227</v>
      </c>
      <c r="O5" s="30">
        <f t="shared" ref="O5:O17" si="2">(N5/O$19)</f>
        <v>246.29987760097919</v>
      </c>
      <c r="P5" s="6"/>
    </row>
    <row r="6" spans="1:133">
      <c r="A6" s="12"/>
      <c r="B6" s="42">
        <v>513</v>
      </c>
      <c r="C6" s="19" t="s">
        <v>19</v>
      </c>
      <c r="D6" s="43">
        <v>121204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121204</v>
      </c>
      <c r="O6" s="44">
        <f t="shared" si="2"/>
        <v>148.35250917992656</v>
      </c>
      <c r="P6" s="9"/>
    </row>
    <row r="7" spans="1:133">
      <c r="A7" s="12"/>
      <c r="B7" s="42">
        <v>514</v>
      </c>
      <c r="C7" s="19" t="s">
        <v>20</v>
      </c>
      <c r="D7" s="43">
        <v>13188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13188</v>
      </c>
      <c r="O7" s="44">
        <f t="shared" si="2"/>
        <v>16.141982864137088</v>
      </c>
      <c r="P7" s="9"/>
    </row>
    <row r="8" spans="1:133">
      <c r="A8" s="12"/>
      <c r="B8" s="42">
        <v>519</v>
      </c>
      <c r="C8" s="19" t="s">
        <v>47</v>
      </c>
      <c r="D8" s="43">
        <v>66835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66835</v>
      </c>
      <c r="O8" s="44">
        <f t="shared" si="2"/>
        <v>81.805385556915539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211307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211307</v>
      </c>
      <c r="O9" s="41">
        <f t="shared" si="2"/>
        <v>258.63769889840881</v>
      </c>
      <c r="P9" s="10"/>
    </row>
    <row r="10" spans="1:133">
      <c r="A10" s="12"/>
      <c r="B10" s="42">
        <v>521</v>
      </c>
      <c r="C10" s="19" t="s">
        <v>24</v>
      </c>
      <c r="D10" s="43">
        <v>211307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211307</v>
      </c>
      <c r="O10" s="44">
        <f t="shared" si="2"/>
        <v>258.63769889840881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79197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79197</v>
      </c>
      <c r="O11" s="41">
        <f t="shared" si="2"/>
        <v>96.936352509179926</v>
      </c>
      <c r="P11" s="10"/>
    </row>
    <row r="12" spans="1:133">
      <c r="A12" s="12"/>
      <c r="B12" s="42">
        <v>539</v>
      </c>
      <c r="C12" s="19" t="s">
        <v>26</v>
      </c>
      <c r="D12" s="43">
        <v>79197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79197</v>
      </c>
      <c r="O12" s="44">
        <f t="shared" si="2"/>
        <v>96.936352509179926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107220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107220</v>
      </c>
      <c r="O13" s="41">
        <f t="shared" si="2"/>
        <v>131.23623011015911</v>
      </c>
      <c r="P13" s="10"/>
    </row>
    <row r="14" spans="1:133">
      <c r="A14" s="12"/>
      <c r="B14" s="42">
        <v>541</v>
      </c>
      <c r="C14" s="19" t="s">
        <v>48</v>
      </c>
      <c r="D14" s="43">
        <v>107220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107220</v>
      </c>
      <c r="O14" s="44">
        <f t="shared" si="2"/>
        <v>131.23623011015911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1340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1340</v>
      </c>
      <c r="O15" s="41">
        <f t="shared" si="2"/>
        <v>1.6401468788249693</v>
      </c>
      <c r="P15" s="9"/>
    </row>
    <row r="16" spans="1:133" ht="15.75" thickBot="1">
      <c r="A16" s="12"/>
      <c r="B16" s="42">
        <v>572</v>
      </c>
      <c r="C16" s="19" t="s">
        <v>61</v>
      </c>
      <c r="D16" s="43">
        <v>1340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1340</v>
      </c>
      <c r="O16" s="44">
        <f t="shared" si="2"/>
        <v>1.6401468788249693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600291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600291</v>
      </c>
      <c r="O17" s="35">
        <f t="shared" si="2"/>
        <v>734.750305997552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62</v>
      </c>
      <c r="M19" s="93"/>
      <c r="N19" s="93"/>
      <c r="O19" s="39">
        <v>817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238864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238864</v>
      </c>
      <c r="O5" s="30">
        <f t="shared" ref="O5:O17" si="2">(N5/O$19)</f>
        <v>293.80565805658057</v>
      </c>
      <c r="P5" s="6"/>
    </row>
    <row r="6" spans="1:133">
      <c r="A6" s="12"/>
      <c r="B6" s="42">
        <v>513</v>
      </c>
      <c r="C6" s="19" t="s">
        <v>19</v>
      </c>
      <c r="D6" s="43">
        <v>150170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150170</v>
      </c>
      <c r="O6" s="44">
        <f t="shared" si="2"/>
        <v>184.71094710947111</v>
      </c>
      <c r="P6" s="9"/>
    </row>
    <row r="7" spans="1:133">
      <c r="A7" s="12"/>
      <c r="B7" s="42">
        <v>514</v>
      </c>
      <c r="C7" s="19" t="s">
        <v>20</v>
      </c>
      <c r="D7" s="43">
        <v>11780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11780</v>
      </c>
      <c r="O7" s="44">
        <f t="shared" si="2"/>
        <v>14.489544895448955</v>
      </c>
      <c r="P7" s="9"/>
    </row>
    <row r="8" spans="1:133">
      <c r="A8" s="12"/>
      <c r="B8" s="42">
        <v>519</v>
      </c>
      <c r="C8" s="19" t="s">
        <v>47</v>
      </c>
      <c r="D8" s="43">
        <v>76914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76914</v>
      </c>
      <c r="O8" s="44">
        <f t="shared" si="2"/>
        <v>94.605166051660518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194449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194449</v>
      </c>
      <c r="O9" s="41">
        <f t="shared" si="2"/>
        <v>239.17466174661746</v>
      </c>
      <c r="P9" s="10"/>
    </row>
    <row r="10" spans="1:133">
      <c r="A10" s="12"/>
      <c r="B10" s="42">
        <v>521</v>
      </c>
      <c r="C10" s="19" t="s">
        <v>24</v>
      </c>
      <c r="D10" s="43">
        <v>194449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194449</v>
      </c>
      <c r="O10" s="44">
        <f t="shared" si="2"/>
        <v>239.17466174661746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95602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95602</v>
      </c>
      <c r="O11" s="41">
        <f t="shared" si="2"/>
        <v>117.59163591635917</v>
      </c>
      <c r="P11" s="10"/>
    </row>
    <row r="12" spans="1:133">
      <c r="A12" s="12"/>
      <c r="B12" s="42">
        <v>539</v>
      </c>
      <c r="C12" s="19" t="s">
        <v>26</v>
      </c>
      <c r="D12" s="43">
        <v>95602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95602</v>
      </c>
      <c r="O12" s="44">
        <f t="shared" si="2"/>
        <v>117.59163591635917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58921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58921</v>
      </c>
      <c r="O13" s="41">
        <f t="shared" si="2"/>
        <v>72.473554735547353</v>
      </c>
      <c r="P13" s="10"/>
    </row>
    <row r="14" spans="1:133">
      <c r="A14" s="12"/>
      <c r="B14" s="42">
        <v>541</v>
      </c>
      <c r="C14" s="19" t="s">
        <v>48</v>
      </c>
      <c r="D14" s="43">
        <v>58921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58921</v>
      </c>
      <c r="O14" s="44">
        <f t="shared" si="2"/>
        <v>72.473554735547353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17515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17515</v>
      </c>
      <c r="O15" s="41">
        <f t="shared" si="2"/>
        <v>21.543665436654365</v>
      </c>
      <c r="P15" s="9"/>
    </row>
    <row r="16" spans="1:133" ht="15.75" thickBot="1">
      <c r="A16" s="12"/>
      <c r="B16" s="42">
        <v>571</v>
      </c>
      <c r="C16" s="19" t="s">
        <v>44</v>
      </c>
      <c r="D16" s="43">
        <v>17515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17515</v>
      </c>
      <c r="O16" s="44">
        <f t="shared" si="2"/>
        <v>21.543665436654365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605351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605351</v>
      </c>
      <c r="O17" s="35">
        <f t="shared" si="2"/>
        <v>744.58917589175894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59</v>
      </c>
      <c r="M19" s="93"/>
      <c r="N19" s="93"/>
      <c r="O19" s="39">
        <v>813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181948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181948</v>
      </c>
      <c r="O5" s="30">
        <f t="shared" ref="O5:O18" si="2">(N5/O$20)</f>
        <v>224.35018495684341</v>
      </c>
      <c r="P5" s="6"/>
    </row>
    <row r="6" spans="1:133">
      <c r="A6" s="12"/>
      <c r="B6" s="42">
        <v>512</v>
      </c>
      <c r="C6" s="19" t="s">
        <v>56</v>
      </c>
      <c r="D6" s="43">
        <v>715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715</v>
      </c>
      <c r="O6" s="44">
        <f t="shared" si="2"/>
        <v>0.88162762022194818</v>
      </c>
      <c r="P6" s="9"/>
    </row>
    <row r="7" spans="1:133">
      <c r="A7" s="12"/>
      <c r="B7" s="42">
        <v>513</v>
      </c>
      <c r="C7" s="19" t="s">
        <v>19</v>
      </c>
      <c r="D7" s="43">
        <v>117528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117528</v>
      </c>
      <c r="O7" s="44">
        <f t="shared" si="2"/>
        <v>144.9173859432799</v>
      </c>
      <c r="P7" s="9"/>
    </row>
    <row r="8" spans="1:133">
      <c r="A8" s="12"/>
      <c r="B8" s="42">
        <v>514</v>
      </c>
      <c r="C8" s="19" t="s">
        <v>20</v>
      </c>
      <c r="D8" s="43">
        <v>15789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15789</v>
      </c>
      <c r="O8" s="44">
        <f t="shared" si="2"/>
        <v>19.468557336621455</v>
      </c>
      <c r="P8" s="9"/>
    </row>
    <row r="9" spans="1:133">
      <c r="A9" s="12"/>
      <c r="B9" s="42">
        <v>519</v>
      </c>
      <c r="C9" s="19" t="s">
        <v>47</v>
      </c>
      <c r="D9" s="43">
        <v>47916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47916</v>
      </c>
      <c r="O9" s="44">
        <f t="shared" si="2"/>
        <v>59.082614056720097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242662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242662</v>
      </c>
      <c r="O10" s="41">
        <f t="shared" si="2"/>
        <v>299.213316892725</v>
      </c>
      <c r="P10" s="10"/>
    </row>
    <row r="11" spans="1:133">
      <c r="A11" s="12"/>
      <c r="B11" s="42">
        <v>521</v>
      </c>
      <c r="C11" s="19" t="s">
        <v>24</v>
      </c>
      <c r="D11" s="43">
        <v>242662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242662</v>
      </c>
      <c r="O11" s="44">
        <f t="shared" si="2"/>
        <v>299.213316892725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95949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95949</v>
      </c>
      <c r="O12" s="41">
        <f t="shared" si="2"/>
        <v>118.3094944512947</v>
      </c>
      <c r="P12" s="10"/>
    </row>
    <row r="13" spans="1:133">
      <c r="A13" s="12"/>
      <c r="B13" s="42">
        <v>539</v>
      </c>
      <c r="C13" s="19" t="s">
        <v>26</v>
      </c>
      <c r="D13" s="43">
        <v>95949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95949</v>
      </c>
      <c r="O13" s="44">
        <f t="shared" si="2"/>
        <v>118.3094944512947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27685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27685</v>
      </c>
      <c r="O14" s="41">
        <f t="shared" si="2"/>
        <v>34.136868064118374</v>
      </c>
      <c r="P14" s="10"/>
    </row>
    <row r="15" spans="1:133">
      <c r="A15" s="12"/>
      <c r="B15" s="42">
        <v>541</v>
      </c>
      <c r="C15" s="19" t="s">
        <v>48</v>
      </c>
      <c r="D15" s="43">
        <v>27685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27685</v>
      </c>
      <c r="O15" s="44">
        <f t="shared" si="2"/>
        <v>34.136868064118374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17500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17500</v>
      </c>
      <c r="O16" s="41">
        <f t="shared" si="2"/>
        <v>21.57829839704069</v>
      </c>
      <c r="P16" s="9"/>
    </row>
    <row r="17" spans="1:119" ht="15.75" thickBot="1">
      <c r="A17" s="12"/>
      <c r="B17" s="42">
        <v>571</v>
      </c>
      <c r="C17" s="19" t="s">
        <v>44</v>
      </c>
      <c r="D17" s="43">
        <v>17500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17500</v>
      </c>
      <c r="O17" s="44">
        <f t="shared" si="2"/>
        <v>21.57829839704069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565744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565744</v>
      </c>
      <c r="O18" s="35">
        <f t="shared" si="2"/>
        <v>697.58816276202219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57</v>
      </c>
      <c r="M20" s="93"/>
      <c r="N20" s="93"/>
      <c r="O20" s="39">
        <v>811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72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56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19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20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34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73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74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21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47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23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24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75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76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77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78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79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80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81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51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25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82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83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84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85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86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87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88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89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26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27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48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90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91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92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93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94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95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96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97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98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99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100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101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102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103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104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105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106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107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29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44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61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108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109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110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111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112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113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114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115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116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117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118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119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120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121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122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123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124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t="shared" ref="E75:M75" si="16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52</v>
      </c>
      <c r="M77" s="93"/>
      <c r="N77" s="93"/>
      <c r="O77" s="39">
        <v>741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36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233456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6" si="1">SUM(D5:M5)</f>
        <v>233456</v>
      </c>
      <c r="O5" s="58">
        <f t="shared" ref="O5:O16" si="2">(N5/O$18)</f>
        <v>318.05994550408718</v>
      </c>
      <c r="P5" s="59"/>
    </row>
    <row r="6" spans="1:133">
      <c r="A6" s="61"/>
      <c r="B6" s="62">
        <v>513</v>
      </c>
      <c r="C6" s="63" t="s">
        <v>19</v>
      </c>
      <c r="D6" s="64">
        <v>109577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109577</v>
      </c>
      <c r="O6" s="65">
        <f t="shared" si="2"/>
        <v>149.28746594005449</v>
      </c>
      <c r="P6" s="66"/>
    </row>
    <row r="7" spans="1:133">
      <c r="A7" s="61"/>
      <c r="B7" s="62">
        <v>514</v>
      </c>
      <c r="C7" s="63" t="s">
        <v>20</v>
      </c>
      <c r="D7" s="64">
        <v>33556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33556</v>
      </c>
      <c r="O7" s="65">
        <f t="shared" si="2"/>
        <v>45.716621253405997</v>
      </c>
      <c r="P7" s="66"/>
    </row>
    <row r="8" spans="1:133">
      <c r="A8" s="61"/>
      <c r="B8" s="62">
        <v>515</v>
      </c>
      <c r="C8" s="63" t="s">
        <v>34</v>
      </c>
      <c r="D8" s="64">
        <v>700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700</v>
      </c>
      <c r="O8" s="65">
        <f t="shared" si="2"/>
        <v>0.9536784741144414</v>
      </c>
      <c r="P8" s="66"/>
    </row>
    <row r="9" spans="1:133">
      <c r="A9" s="61"/>
      <c r="B9" s="62">
        <v>519</v>
      </c>
      <c r="C9" s="63" t="s">
        <v>47</v>
      </c>
      <c r="D9" s="64">
        <v>89623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89623</v>
      </c>
      <c r="O9" s="65">
        <f t="shared" si="2"/>
        <v>122.10217983651226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SUM(D11:D11)</f>
        <v>231407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231407</v>
      </c>
      <c r="O10" s="72">
        <f t="shared" si="2"/>
        <v>315.2683923705722</v>
      </c>
      <c r="P10" s="73"/>
    </row>
    <row r="11" spans="1:133">
      <c r="A11" s="61"/>
      <c r="B11" s="62">
        <v>521</v>
      </c>
      <c r="C11" s="63" t="s">
        <v>24</v>
      </c>
      <c r="D11" s="64">
        <v>231407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231407</v>
      </c>
      <c r="O11" s="65">
        <f t="shared" si="2"/>
        <v>315.2683923705722</v>
      </c>
      <c r="P11" s="66"/>
    </row>
    <row r="12" spans="1:133" ht="15.75">
      <c r="A12" s="67" t="s">
        <v>25</v>
      </c>
      <c r="B12" s="68"/>
      <c r="C12" s="69"/>
      <c r="D12" s="70">
        <f t="shared" ref="D12:M12" si="4">SUM(D13:D13)</f>
        <v>96136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96136</v>
      </c>
      <c r="O12" s="72">
        <f t="shared" si="2"/>
        <v>130.97547683923705</v>
      </c>
      <c r="P12" s="73"/>
    </row>
    <row r="13" spans="1:133">
      <c r="A13" s="61"/>
      <c r="B13" s="62">
        <v>539</v>
      </c>
      <c r="C13" s="63" t="s">
        <v>26</v>
      </c>
      <c r="D13" s="64">
        <v>96136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96136</v>
      </c>
      <c r="O13" s="65">
        <f t="shared" si="2"/>
        <v>130.97547683923705</v>
      </c>
      <c r="P13" s="66"/>
    </row>
    <row r="14" spans="1:133" ht="15.75">
      <c r="A14" s="67" t="s">
        <v>27</v>
      </c>
      <c r="B14" s="68"/>
      <c r="C14" s="69"/>
      <c r="D14" s="70">
        <f t="shared" ref="D14:M14" si="5">SUM(D15:D15)</f>
        <v>25581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25581</v>
      </c>
      <c r="O14" s="72">
        <f t="shared" si="2"/>
        <v>34.851498637602177</v>
      </c>
      <c r="P14" s="73"/>
    </row>
    <row r="15" spans="1:133" ht="15.75" thickBot="1">
      <c r="A15" s="61"/>
      <c r="B15" s="62">
        <v>541</v>
      </c>
      <c r="C15" s="63" t="s">
        <v>48</v>
      </c>
      <c r="D15" s="64">
        <v>25581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25581</v>
      </c>
      <c r="O15" s="65">
        <f t="shared" si="2"/>
        <v>34.851498637602177</v>
      </c>
      <c r="P15" s="66"/>
    </row>
    <row r="16" spans="1:133" ht="16.5" thickBot="1">
      <c r="A16" s="74" t="s">
        <v>10</v>
      </c>
      <c r="B16" s="75"/>
      <c r="C16" s="76"/>
      <c r="D16" s="77">
        <f>SUM(D5,D10,D12,D14)</f>
        <v>586580</v>
      </c>
      <c r="E16" s="77">
        <f t="shared" ref="E16:M16" si="6">SUM(E5,E10,E12,E14)</f>
        <v>0</v>
      </c>
      <c r="F16" s="77">
        <f t="shared" si="6"/>
        <v>0</v>
      </c>
      <c r="G16" s="77">
        <f t="shared" si="6"/>
        <v>0</v>
      </c>
      <c r="H16" s="77">
        <f t="shared" si="6"/>
        <v>0</v>
      </c>
      <c r="I16" s="77">
        <f t="shared" si="6"/>
        <v>0</v>
      </c>
      <c r="J16" s="77">
        <f t="shared" si="6"/>
        <v>0</v>
      </c>
      <c r="K16" s="77">
        <f t="shared" si="6"/>
        <v>0</v>
      </c>
      <c r="L16" s="77">
        <f t="shared" si="6"/>
        <v>0</v>
      </c>
      <c r="M16" s="77">
        <f t="shared" si="6"/>
        <v>0</v>
      </c>
      <c r="N16" s="77">
        <f t="shared" si="1"/>
        <v>586580</v>
      </c>
      <c r="O16" s="78">
        <f t="shared" si="2"/>
        <v>799.15531335149865</v>
      </c>
      <c r="P16" s="59"/>
      <c r="Q16" s="7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</row>
    <row r="17" spans="1:15">
      <c r="A17" s="81"/>
      <c r="B17" s="82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1:15">
      <c r="A18" s="85"/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117" t="s">
        <v>49</v>
      </c>
      <c r="M18" s="117"/>
      <c r="N18" s="117"/>
      <c r="O18" s="88">
        <v>734</v>
      </c>
    </row>
    <row r="19" spans="1:15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  <row r="20" spans="1:15" ht="15.75" customHeight="1" thickBot="1">
      <c r="A20" s="121" t="s">
        <v>36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2023-04-25T14:58:18Z</cp:lastPrinted>
  <dcterms:created xsi:type="dcterms:W3CDTF">2000-08-31T21:26:31Z</dcterms:created>
  <dcterms:modified xsi:type="dcterms:W3CDTF">2023-05-23T16:01:55Z</dcterms:modified>
</cp:coreProperties>
</file>