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'2007'!$A$1:$O$30</definedName>
    <definedName name="_xlnm.Print_Area" localSheetId="13">'2008'!$A$1:$O$30</definedName>
    <definedName name="_xlnm.Print_Area" localSheetId="12">'2009'!$A$1:$O$30</definedName>
    <definedName name="_xlnm.Print_Area" localSheetId="11">'2010'!$A$1:$O$30</definedName>
    <definedName name="_xlnm.Print_Area" localSheetId="10">'2011'!$A$1:$O$30</definedName>
    <definedName name="_xlnm.Print_Area" localSheetId="9">'2012'!$A$1:$O$30</definedName>
    <definedName name="_xlnm.Print_Area" localSheetId="8">'2013'!$A$1:$O$29</definedName>
    <definedName name="_xlnm.Print_Area" localSheetId="7">'2014'!$A$1:$O$29</definedName>
    <definedName name="_xlnm.Print_Area" localSheetId="6">'2015'!$A$1:$O$30</definedName>
    <definedName name="_xlnm.Print_Area" localSheetId="5">'2016'!$A$1:$O$29</definedName>
    <definedName name="_xlnm.Print_Area" localSheetId="4">'2017'!$A$1:$O$30</definedName>
    <definedName name="_xlnm.Print_Area" localSheetId="3">'2018'!$A$1:$O$29</definedName>
    <definedName name="_xlnm.Print_Area" localSheetId="2">'2019'!$A$1:$O$30</definedName>
    <definedName name="_xlnm.Print_Area" localSheetId="1">'2020'!$A$1:$O$29</definedName>
    <definedName name="_xlnm.Print_Area" localSheetId="0">'2021'!$A$1:$P$29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<sst xmlns="http://schemas.openxmlformats.org/spreadsheetml/2006/main" count="625" uniqueCount="83">
  <si>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</si>
  <si>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</si>
  <si>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</si>
  <si>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</si>
  <si>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</si>
  <si>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</si>
  <si>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</si>
  <si>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</si>
  <si>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</si>
  <si>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</si>
  <si>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</si>
  <si>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</si>
  <si>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</si>
  <si>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</si>
  <si>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</si>
  <si>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</si>
  <si>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</si>
  <si>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</si>
  <si>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</si>
  <si>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</si>
  <si>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</si>
  <si>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</si>
  <si>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</si>
  <si>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</si>
  <si>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</si>
  <si>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</si>
  <si>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</si>
  <si>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</si>
  <si>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</si>
  <si>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</si>
  <si>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</si>
  <si>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</si>
  <si>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</si>
  <si>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</si>
  <si>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</si>
  <si>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</si>
  <si>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</si>
  <si>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</si>
  <si>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</si>
  <si>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</si>
  <si>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Seminole Expenditures Reported by Account Code and Fund Type</t>
  </si>
  <si>
    <t>Local Fiscal Year Ended September 30, 2010</t>
  </si>
  <si>
    <t>Special Events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</si>
  <si>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</si>
  <si>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</si>
  <si>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</si>
  <si>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Conservation and Resource Management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</si>
  <si>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</si>
  <si>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</si>
  <si>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</si>
  <si>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</si>
  <si>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</si>
  <si>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</si>
  <si>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</si>
  <si>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</si>
  <si>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</si>
  <si>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Road / Street Facilities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</si>
  <si>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</si>
  <si>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</si>
  <si>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</si>
  <si>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</si>
  <si>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</si>
  <si>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Parks / Recreation</t>
  </si>
  <si>
    <t>2015 Municipal Population:</t>
  </si>
  <si>
    <t>Local Fiscal Year Ended September 30, 2007</t>
  </si>
  <si>
    <t>2007 Municipal Population:</t>
  </si>
  <si>
    <t>Local Fiscal Year Ended September 30, 2017</t>
  </si>
  <si>
    <t>Other Public Safety</t>
  </si>
  <si>
    <t>2017 Municipal Population:</t>
  </si>
  <si>
    <t>Local Fiscal Year Ended September 30, 2016</t>
  </si>
  <si>
    <t>2016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</si>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</sst>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4" fontId="4" fillId="0" borderId="0" xfId="0" applyNumberFormat="1" applyFont="1" applyAlignment="1" applyProtection="1">
      <alignment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7"/>
      <c r="R1"/>
    </row>
    <row r="2" spans="1:18" ht="24" thickBot="1">
      <c r="A2" s="101" t="s">
        <v>77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7"/>
      <c r="R2"/>
    </row>
    <row r="3" spans="1:18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1"/>
      <c r="M3" s="112"/>
      <c r="N3" s="33"/>
      <c r="O3" s="34"/>
      <c r="P3" s="113" t="s">
        <v>78</v>
      </c>
      <c r="Q3" s="11"/>
      <c r="R3"/>
    </row>
    <row r="4" spans="1:134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79</v>
      </c>
      <c r="N4" s="32" t="s">
        <v>5</v>
      </c>
      <c r="O4" s="32" t="s">
        <v>80</v>
      </c>
      <c r="P4" s="11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1578195</v>
      </c>
      <c r="E5" s="24">
        <f>SUM(E6:E11)</f>
        <v>225999</v>
      </c>
      <c r="F5" s="24">
        <f>SUM(F6:F11)</f>
        <v>0</v>
      </c>
      <c r="G5" s="24">
        <f>SUM(G6:G11)</f>
        <v>32411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3781898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5618503</v>
      </c>
      <c r="P5" s="30">
        <f>(O5/P$27)</f>
        <v>290.2419154871371</v>
      </c>
      <c r="Q5" s="6"/>
    </row>
    <row r="6" spans="1:17" ht="15">
      <c r="A6" s="12"/>
      <c r="B6" s="42">
        <v>511</v>
      </c>
      <c r="C6" s="19" t="s">
        <v>19</v>
      </c>
      <c r="D6" s="44">
        <v>331523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f>SUM(D6:N6)</f>
        <v>331523</v>
      </c>
      <c r="P6" s="45">
        <f>(O6/P$27)</f>
        <v>17.12589110445294</v>
      </c>
      <c r="Q6" s="9"/>
    </row>
    <row r="7" spans="1:17" ht="15">
      <c r="A7" s="12"/>
      <c r="B7" s="42">
        <v>512</v>
      </c>
      <c r="C7" s="19" t="s">
        <v>20</v>
      </c>
      <c r="D7" s="44">
        <v>323693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f>SUM(D7:N7)</f>
        <v>323693</v>
      </c>
      <c r="P7" s="45">
        <f>(O7/P$27)</f>
        <v>16.721407170162205</v>
      </c>
      <c r="Q7" s="9"/>
    </row>
    <row r="8" spans="1:17" ht="15">
      <c r="A8" s="12"/>
      <c r="B8" s="42">
        <v>513</v>
      </c>
      <c r="C8" s="19" t="s">
        <v>21</v>
      </c>
      <c r="D8" s="44">
        <v>585129</v>
      </c>
      <c r="E8" s="44">
        <v>225999</v>
      </c>
      <c r="F8" s="44">
        <v>0</v>
      </c>
      <c r="G8" s="44">
        <v>32411</v>
      </c>
      <c r="H8" s="44">
        <v>0</v>
      </c>
      <c r="I8" s="44">
        <v>0</v>
      </c>
      <c r="J8" s="44">
        <v>0</v>
      </c>
      <c r="K8" s="44">
        <v>364625</v>
      </c>
      <c r="L8" s="44">
        <v>0</v>
      </c>
      <c r="M8" s="44">
        <v>0</v>
      </c>
      <c r="N8" s="44">
        <v>0</v>
      </c>
      <c r="O8" s="44">
        <f>SUM(D8:N8)</f>
        <v>1208164</v>
      </c>
      <c r="P8" s="45">
        <f>(O8/P$27)</f>
        <v>62.41161276991425</v>
      </c>
      <c r="Q8" s="9"/>
    </row>
    <row r="9" spans="1:17" ht="15">
      <c r="A9" s="12"/>
      <c r="B9" s="42">
        <v>514</v>
      </c>
      <c r="C9" s="19" t="s">
        <v>22</v>
      </c>
      <c r="D9" s="44">
        <v>47025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f>SUM(D9:N9)</f>
        <v>47025</v>
      </c>
      <c r="P9" s="45">
        <f>(O9/P$27)</f>
        <v>2.4292282260564106</v>
      </c>
      <c r="Q9" s="9"/>
    </row>
    <row r="10" spans="1:17" ht="15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3417273</v>
      </c>
      <c r="L10" s="44">
        <v>0</v>
      </c>
      <c r="M10" s="44">
        <v>0</v>
      </c>
      <c r="N10" s="44">
        <v>0</v>
      </c>
      <c r="O10" s="44">
        <f>SUM(D10:N10)</f>
        <v>3417273</v>
      </c>
      <c r="P10" s="45">
        <f>(O10/P$27)</f>
        <v>176.53027172228536</v>
      </c>
      <c r="Q10" s="9"/>
    </row>
    <row r="11" spans="1:17" ht="15">
      <c r="A11" s="12"/>
      <c r="B11" s="42">
        <v>519</v>
      </c>
      <c r="C11" s="19" t="s">
        <v>24</v>
      </c>
      <c r="D11" s="44">
        <v>290825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f>SUM(D11:N11)</f>
        <v>290825</v>
      </c>
      <c r="P11" s="45">
        <f>(O11/P$27)</f>
        <v>15.023504494265936</v>
      </c>
      <c r="Q11" s="9"/>
    </row>
    <row r="12" spans="1:17" ht="15.75">
      <c r="A12" s="26" t="s">
        <v>25</v>
      </c>
      <c r="B12" s="27"/>
      <c r="C12" s="28"/>
      <c r="D12" s="29">
        <f>SUM(D13:D15)</f>
        <v>13091271</v>
      </c>
      <c r="E12" s="29">
        <f>SUM(E13:E15)</f>
        <v>0</v>
      </c>
      <c r="F12" s="29">
        <f>SUM(F13:F15)</f>
        <v>0</v>
      </c>
      <c r="G12" s="29">
        <f>SUM(G13:G15)</f>
        <v>26452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13117723</v>
      </c>
      <c r="P12" s="41">
        <f>(O12/P$27)</f>
        <v>677.6383407376795</v>
      </c>
      <c r="Q12" s="10"/>
    </row>
    <row r="13" spans="1:17" ht="15">
      <c r="A13" s="12"/>
      <c r="B13" s="42">
        <v>521</v>
      </c>
      <c r="C13" s="19" t="s">
        <v>26</v>
      </c>
      <c r="D13" s="44">
        <v>1894374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f>SUM(D13:N13)</f>
        <v>1894374</v>
      </c>
      <c r="P13" s="45">
        <f>(O13/P$27)</f>
        <v>97.86000619898749</v>
      </c>
      <c r="Q13" s="9"/>
    </row>
    <row r="14" spans="1:17" ht="15">
      <c r="A14" s="12"/>
      <c r="B14" s="42">
        <v>522</v>
      </c>
      <c r="C14" s="19" t="s">
        <v>27</v>
      </c>
      <c r="D14" s="44">
        <v>10703902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f>SUM(D14:N14)</f>
        <v>10703902</v>
      </c>
      <c r="P14" s="45">
        <f>(O14/P$27)</f>
        <v>552.9446223783449</v>
      </c>
      <c r="Q14" s="9"/>
    </row>
    <row r="15" spans="1:17" ht="15">
      <c r="A15" s="12"/>
      <c r="B15" s="42">
        <v>524</v>
      </c>
      <c r="C15" s="19" t="s">
        <v>28</v>
      </c>
      <c r="D15" s="44">
        <v>492995</v>
      </c>
      <c r="E15" s="44">
        <v>0</v>
      </c>
      <c r="F15" s="44">
        <v>0</v>
      </c>
      <c r="G15" s="44">
        <v>26452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f>SUM(D15:N15)</f>
        <v>519447</v>
      </c>
      <c r="P15" s="45">
        <f>(O15/P$27)</f>
        <v>26.833712160347144</v>
      </c>
      <c r="Q15" s="9"/>
    </row>
    <row r="16" spans="1:17" ht="15.75">
      <c r="A16" s="26" t="s">
        <v>29</v>
      </c>
      <c r="B16" s="27"/>
      <c r="C16" s="28"/>
      <c r="D16" s="29">
        <f>SUM(D17:D17)</f>
        <v>747096</v>
      </c>
      <c r="E16" s="29">
        <f>SUM(E17:E17)</f>
        <v>1033723</v>
      </c>
      <c r="F16" s="29">
        <f>SUM(F17:F17)</f>
        <v>0</v>
      </c>
      <c r="G16" s="29">
        <f>SUM(G17:G17)</f>
        <v>244149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40">
        <f>SUM(D16:N16)</f>
        <v>2024968</v>
      </c>
      <c r="P16" s="41">
        <f>(O16/P$27)</f>
        <v>104.6062609773737</v>
      </c>
      <c r="Q16" s="10"/>
    </row>
    <row r="17" spans="1:17" ht="15">
      <c r="A17" s="12"/>
      <c r="B17" s="42">
        <v>539</v>
      </c>
      <c r="C17" s="19" t="s">
        <v>30</v>
      </c>
      <c r="D17" s="44">
        <v>747096</v>
      </c>
      <c r="E17" s="44">
        <v>1033723</v>
      </c>
      <c r="F17" s="44">
        <v>0</v>
      </c>
      <c r="G17" s="44">
        <v>244149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f>SUM(D17:N17)</f>
        <v>2024968</v>
      </c>
      <c r="P17" s="45">
        <f>(O17/P$27)</f>
        <v>104.6062609773737</v>
      </c>
      <c r="Q17" s="9"/>
    </row>
    <row r="18" spans="1:17" ht="15.75">
      <c r="A18" s="26" t="s">
        <v>31</v>
      </c>
      <c r="B18" s="27"/>
      <c r="C18" s="28"/>
      <c r="D18" s="29">
        <f>SUM(D19:D19)</f>
        <v>865009</v>
      </c>
      <c r="E18" s="29">
        <f>SUM(E19:E19)</f>
        <v>1199073</v>
      </c>
      <c r="F18" s="29">
        <f>SUM(F19:F19)</f>
        <v>0</v>
      </c>
      <c r="G18" s="29">
        <f>SUM(G19:G19)</f>
        <v>421447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2485529</v>
      </c>
      <c r="P18" s="41">
        <f>(O18/P$27)</f>
        <v>128.39802665564625</v>
      </c>
      <c r="Q18" s="10"/>
    </row>
    <row r="19" spans="1:17" ht="15">
      <c r="A19" s="12"/>
      <c r="B19" s="42">
        <v>541</v>
      </c>
      <c r="C19" s="19" t="s">
        <v>32</v>
      </c>
      <c r="D19" s="44">
        <v>865009</v>
      </c>
      <c r="E19" s="44">
        <v>1199073</v>
      </c>
      <c r="F19" s="44">
        <v>0</v>
      </c>
      <c r="G19" s="44">
        <v>421447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f>SUM(D19:N19)</f>
        <v>2485529</v>
      </c>
      <c r="P19" s="45">
        <f>(O19/P$27)</f>
        <v>128.39802665564625</v>
      </c>
      <c r="Q19" s="9"/>
    </row>
    <row r="20" spans="1:17" ht="15.75">
      <c r="A20" s="26" t="s">
        <v>33</v>
      </c>
      <c r="B20" s="27"/>
      <c r="C20" s="28"/>
      <c r="D20" s="29">
        <f>SUM(D21:D22)</f>
        <v>2283341</v>
      </c>
      <c r="E20" s="29">
        <f>SUM(E21:E22)</f>
        <v>71853</v>
      </c>
      <c r="F20" s="29">
        <f>SUM(F21:F22)</f>
        <v>0</v>
      </c>
      <c r="G20" s="29">
        <f>SUM(G21:G22)</f>
        <v>30473</v>
      </c>
      <c r="H20" s="29">
        <f>SUM(H21:H22)</f>
        <v>0</v>
      </c>
      <c r="I20" s="29">
        <f>SUM(I21:I22)</f>
        <v>0</v>
      </c>
      <c r="J20" s="29">
        <f>SUM(J21:J22)</f>
        <v>0</v>
      </c>
      <c r="K20" s="29">
        <f>SUM(K21:K22)</f>
        <v>0</v>
      </c>
      <c r="L20" s="29">
        <f>SUM(L21:L22)</f>
        <v>0</v>
      </c>
      <c r="M20" s="29">
        <f>SUM(M21:M22)</f>
        <v>0</v>
      </c>
      <c r="N20" s="29">
        <f>SUM(N21:N22)</f>
        <v>0</v>
      </c>
      <c r="O20" s="29">
        <f>SUM(D20:N20)</f>
        <v>2385667</v>
      </c>
      <c r="P20" s="41">
        <f>(O20/P$27)</f>
        <v>123.2393325756793</v>
      </c>
      <c r="Q20" s="9"/>
    </row>
    <row r="21" spans="1:17" ht="15">
      <c r="A21" s="12"/>
      <c r="B21" s="42">
        <v>571</v>
      </c>
      <c r="C21" s="19" t="s">
        <v>34</v>
      </c>
      <c r="D21" s="44">
        <v>1046781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f>SUM(D21:N21)</f>
        <v>1046781</v>
      </c>
      <c r="P21" s="45">
        <f>(O21/P$27)</f>
        <v>54.0748527740469</v>
      </c>
      <c r="Q21" s="9"/>
    </row>
    <row r="22" spans="1:17" ht="15">
      <c r="A22" s="12"/>
      <c r="B22" s="42">
        <v>575</v>
      </c>
      <c r="C22" s="19" t="s">
        <v>36</v>
      </c>
      <c r="D22" s="44">
        <v>1236560</v>
      </c>
      <c r="E22" s="44">
        <v>71853</v>
      </c>
      <c r="F22" s="44">
        <v>0</v>
      </c>
      <c r="G22" s="44">
        <v>30473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f>SUM(D22:N22)</f>
        <v>1338886</v>
      </c>
      <c r="P22" s="45">
        <f>(O22/P$27)</f>
        <v>69.1644798016324</v>
      </c>
      <c r="Q22" s="9"/>
    </row>
    <row r="23" spans="1:17" ht="15.75">
      <c r="A23" s="26" t="s">
        <v>38</v>
      </c>
      <c r="B23" s="27"/>
      <c r="C23" s="28"/>
      <c r="D23" s="29">
        <f>SUM(D24:D24)</f>
        <v>2087536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2087536</v>
      </c>
      <c r="P23" s="41">
        <f>(O23/P$27)</f>
        <v>107.83841305920033</v>
      </c>
      <c r="Q23" s="9"/>
    </row>
    <row r="24" spans="1:17" ht="15.75" thickBot="1">
      <c r="A24" s="12"/>
      <c r="B24" s="42">
        <v>581</v>
      </c>
      <c r="C24" s="19" t="s">
        <v>81</v>
      </c>
      <c r="D24" s="44">
        <v>2087536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f>SUM(D24:N24)</f>
        <v>2087536</v>
      </c>
      <c r="P24" s="45">
        <f>(O24/P$27)</f>
        <v>107.83841305920033</v>
      </c>
      <c r="Q24" s="9"/>
    </row>
    <row r="25" spans="1:120" ht="16.5" thickBot="1">
      <c r="A25" s="13" t="s">
        <v>10</v>
      </c>
      <c r="B25" s="21"/>
      <c r="C25" s="20"/>
      <c r="D25" s="14">
        <f>SUM(D5,D12,D16,D18,D20,D23)</f>
        <v>20652448</v>
      </c>
      <c r="E25" s="14">
        <f aca="true" t="shared" si="0" ref="E25:N25">SUM(E5,E12,E16,E18,E20,E23)</f>
        <v>2530648</v>
      </c>
      <c r="F25" s="14">
        <f t="shared" si="0"/>
        <v>0</v>
      </c>
      <c r="G25" s="14">
        <f t="shared" si="0"/>
        <v>754932</v>
      </c>
      <c r="H25" s="14">
        <f t="shared" si="0"/>
        <v>0</v>
      </c>
      <c r="I25" s="14">
        <f t="shared" si="0"/>
        <v>0</v>
      </c>
      <c r="J25" s="14">
        <f t="shared" si="0"/>
        <v>0</v>
      </c>
      <c r="K25" s="14">
        <f t="shared" si="0"/>
        <v>3781898</v>
      </c>
      <c r="L25" s="14">
        <f t="shared" si="0"/>
        <v>0</v>
      </c>
      <c r="M25" s="14">
        <f t="shared" si="0"/>
        <v>0</v>
      </c>
      <c r="N25" s="14">
        <f t="shared" si="0"/>
        <v>0</v>
      </c>
      <c r="O25" s="14">
        <f>SUM(D25:N25)</f>
        <v>27719926</v>
      </c>
      <c r="P25" s="35">
        <f>(O25/P$27)</f>
        <v>1431.962289492716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6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6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1" t="s">
        <v>82</v>
      </c>
      <c r="N27" s="91"/>
      <c r="O27" s="91"/>
      <c r="P27" s="39">
        <v>19358</v>
      </c>
    </row>
    <row r="28" spans="1:16" ht="1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4"/>
    </row>
    <row r="29" spans="1:16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7"/>
    </row>
  </sheetData>
  <sheetProtection/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1460509</v>
      </c>
      <c r="E5" s="24">
        <f t="shared" si="0"/>
        <v>89583</v>
      </c>
      <c r="F5" s="24">
        <f t="shared" si="0"/>
        <v>0</v>
      </c>
      <c r="G5" s="24">
        <f t="shared" si="0"/>
        <v>249457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2442299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4241848</v>
      </c>
      <c r="O5" s="30">
        <f aca="true" t="shared" si="2" ref="O5:O26">(N5/O$28)</f>
        <v>246.84869646182494</v>
      </c>
      <c r="P5" s="6"/>
    </row>
    <row r="6" spans="1:16" ht="15">
      <c r="A6" s="12"/>
      <c r="B6" s="42">
        <v>511</v>
      </c>
      <c r="C6" s="19" t="s">
        <v>19</v>
      </c>
      <c r="D6" s="44">
        <v>199290</v>
      </c>
      <c r="E6" s="44">
        <v>0</v>
      </c>
      <c r="F6" s="44">
        <v>0</v>
      </c>
      <c r="G6" s="44">
        <v>4190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203480</v>
      </c>
      <c r="O6" s="45">
        <f t="shared" si="2"/>
        <v>11.841247672253258</v>
      </c>
      <c r="P6" s="9"/>
    </row>
    <row r="7" spans="1:16" ht="15">
      <c r="A7" s="12"/>
      <c r="B7" s="42">
        <v>512</v>
      </c>
      <c r="C7" s="19" t="s">
        <v>20</v>
      </c>
      <c r="D7" s="44">
        <v>248441</v>
      </c>
      <c r="E7" s="44">
        <v>434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248875</v>
      </c>
      <c r="O7" s="45">
        <f t="shared" si="2"/>
        <v>14.482949255121042</v>
      </c>
      <c r="P7" s="9"/>
    </row>
    <row r="8" spans="1:16" ht="15">
      <c r="A8" s="12"/>
      <c r="B8" s="42">
        <v>513</v>
      </c>
      <c r="C8" s="19" t="s">
        <v>21</v>
      </c>
      <c r="D8" s="44">
        <v>833476</v>
      </c>
      <c r="E8" s="44">
        <v>88000</v>
      </c>
      <c r="F8" s="44">
        <v>0</v>
      </c>
      <c r="G8" s="44">
        <v>245267</v>
      </c>
      <c r="H8" s="44">
        <v>0</v>
      </c>
      <c r="I8" s="44">
        <v>0</v>
      </c>
      <c r="J8" s="44">
        <v>0</v>
      </c>
      <c r="K8" s="44">
        <v>305507</v>
      </c>
      <c r="L8" s="44">
        <v>0</v>
      </c>
      <c r="M8" s="44">
        <v>0</v>
      </c>
      <c r="N8" s="44">
        <f t="shared" si="1"/>
        <v>1472250</v>
      </c>
      <c r="O8" s="45">
        <f t="shared" si="2"/>
        <v>85.67562849162012</v>
      </c>
      <c r="P8" s="9"/>
    </row>
    <row r="9" spans="1:16" ht="15">
      <c r="A9" s="12"/>
      <c r="B9" s="42">
        <v>514</v>
      </c>
      <c r="C9" s="19" t="s">
        <v>22</v>
      </c>
      <c r="D9" s="44">
        <v>42672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42672</v>
      </c>
      <c r="O9" s="45">
        <f t="shared" si="2"/>
        <v>2.483240223463687</v>
      </c>
      <c r="P9" s="9"/>
    </row>
    <row r="10" spans="1:16" ht="15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2136792</v>
      </c>
      <c r="L10" s="44">
        <v>0</v>
      </c>
      <c r="M10" s="44">
        <v>0</v>
      </c>
      <c r="N10" s="44">
        <f t="shared" si="1"/>
        <v>2136792</v>
      </c>
      <c r="O10" s="45">
        <f t="shared" si="2"/>
        <v>124.34776536312849</v>
      </c>
      <c r="P10" s="9"/>
    </row>
    <row r="11" spans="1:16" ht="15">
      <c r="A11" s="12"/>
      <c r="B11" s="42">
        <v>519</v>
      </c>
      <c r="C11" s="19" t="s">
        <v>24</v>
      </c>
      <c r="D11" s="44">
        <v>136630</v>
      </c>
      <c r="E11" s="44">
        <v>1149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137779</v>
      </c>
      <c r="O11" s="45">
        <f t="shared" si="2"/>
        <v>8.017865456238361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9960394</v>
      </c>
      <c r="E12" s="29">
        <f t="shared" si="3"/>
        <v>0</v>
      </c>
      <c r="F12" s="29">
        <f t="shared" si="3"/>
        <v>0</v>
      </c>
      <c r="G12" s="29">
        <f t="shared" si="3"/>
        <v>373558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10333952</v>
      </c>
      <c r="O12" s="41">
        <f t="shared" si="2"/>
        <v>601.3705772811918</v>
      </c>
      <c r="P12" s="10"/>
    </row>
    <row r="13" spans="1:16" ht="15">
      <c r="A13" s="12"/>
      <c r="B13" s="42">
        <v>521</v>
      </c>
      <c r="C13" s="19" t="s">
        <v>26</v>
      </c>
      <c r="D13" s="44">
        <v>1699930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1699930</v>
      </c>
      <c r="O13" s="45">
        <f t="shared" si="2"/>
        <v>98.92516294227188</v>
      </c>
      <c r="P13" s="9"/>
    </row>
    <row r="14" spans="1:16" ht="15">
      <c r="A14" s="12"/>
      <c r="B14" s="42">
        <v>522</v>
      </c>
      <c r="C14" s="19" t="s">
        <v>27</v>
      </c>
      <c r="D14" s="44">
        <v>7923357</v>
      </c>
      <c r="E14" s="44">
        <v>0</v>
      </c>
      <c r="F14" s="44">
        <v>0</v>
      </c>
      <c r="G14" s="44">
        <v>373558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8296915</v>
      </c>
      <c r="O14" s="45">
        <f t="shared" si="2"/>
        <v>482.82792132216014</v>
      </c>
      <c r="P14" s="9"/>
    </row>
    <row r="15" spans="1:16" ht="15">
      <c r="A15" s="12"/>
      <c r="B15" s="42">
        <v>524</v>
      </c>
      <c r="C15" s="19" t="s">
        <v>28</v>
      </c>
      <c r="D15" s="44">
        <v>337107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337107</v>
      </c>
      <c r="O15" s="45">
        <f t="shared" si="2"/>
        <v>19.617493016759777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SUM(D17:D18)</f>
        <v>469961</v>
      </c>
      <c r="E16" s="29">
        <f t="shared" si="4"/>
        <v>26931</v>
      </c>
      <c r="F16" s="29">
        <f t="shared" si="4"/>
        <v>0</v>
      </c>
      <c r="G16" s="29">
        <f t="shared" si="4"/>
        <v>281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497173</v>
      </c>
      <c r="O16" s="41">
        <f t="shared" si="2"/>
        <v>28.932320763500933</v>
      </c>
      <c r="P16" s="10"/>
    </row>
    <row r="17" spans="1:16" ht="15">
      <c r="A17" s="12"/>
      <c r="B17" s="42">
        <v>537</v>
      </c>
      <c r="C17" s="19" t="s">
        <v>46</v>
      </c>
      <c r="D17" s="44">
        <v>0</v>
      </c>
      <c r="E17" s="44">
        <v>760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760</v>
      </c>
      <c r="O17" s="45">
        <f t="shared" si="2"/>
        <v>0.04422718808193669</v>
      </c>
      <c r="P17" s="9"/>
    </row>
    <row r="18" spans="1:16" ht="15">
      <c r="A18" s="12"/>
      <c r="B18" s="42">
        <v>539</v>
      </c>
      <c r="C18" s="19" t="s">
        <v>30</v>
      </c>
      <c r="D18" s="44">
        <v>469961</v>
      </c>
      <c r="E18" s="44">
        <v>26171</v>
      </c>
      <c r="F18" s="44">
        <v>0</v>
      </c>
      <c r="G18" s="44">
        <v>281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f t="shared" si="1"/>
        <v>496413</v>
      </c>
      <c r="O18" s="45">
        <f t="shared" si="2"/>
        <v>28.888093575418996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1194607</v>
      </c>
      <c r="E19" s="29">
        <f t="shared" si="5"/>
        <v>98457</v>
      </c>
      <c r="F19" s="29">
        <f t="shared" si="5"/>
        <v>0</v>
      </c>
      <c r="G19" s="29">
        <f t="shared" si="5"/>
        <v>6917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1299981</v>
      </c>
      <c r="O19" s="41">
        <f t="shared" si="2"/>
        <v>75.65066340782123</v>
      </c>
      <c r="P19" s="10"/>
    </row>
    <row r="20" spans="1:16" ht="15">
      <c r="A20" s="12"/>
      <c r="B20" s="42">
        <v>541</v>
      </c>
      <c r="C20" s="19" t="s">
        <v>32</v>
      </c>
      <c r="D20" s="44">
        <v>1194607</v>
      </c>
      <c r="E20" s="44">
        <v>98457</v>
      </c>
      <c r="F20" s="44">
        <v>0</v>
      </c>
      <c r="G20" s="44">
        <v>6917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f t="shared" si="1"/>
        <v>1299981</v>
      </c>
      <c r="O20" s="45">
        <f t="shared" si="2"/>
        <v>75.65066340782123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SUM(D22:D23)</f>
        <v>1995190</v>
      </c>
      <c r="E21" s="29">
        <f t="shared" si="6"/>
        <v>1871860</v>
      </c>
      <c r="F21" s="29">
        <f t="shared" si="6"/>
        <v>0</v>
      </c>
      <c r="G21" s="29">
        <f t="shared" si="6"/>
        <v>415375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4282425</v>
      </c>
      <c r="O21" s="41">
        <f t="shared" si="2"/>
        <v>249.21002094972067</v>
      </c>
      <c r="P21" s="9"/>
    </row>
    <row r="22" spans="1:16" ht="15">
      <c r="A22" s="12"/>
      <c r="B22" s="42">
        <v>571</v>
      </c>
      <c r="C22" s="19" t="s">
        <v>34</v>
      </c>
      <c r="D22" s="44">
        <v>944528</v>
      </c>
      <c r="E22" s="44">
        <v>88854</v>
      </c>
      <c r="F22" s="44">
        <v>0</v>
      </c>
      <c r="G22" s="44">
        <v>17309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1050691</v>
      </c>
      <c r="O22" s="45">
        <f t="shared" si="2"/>
        <v>61.143563780260706</v>
      </c>
      <c r="P22" s="9"/>
    </row>
    <row r="23" spans="1:16" ht="15">
      <c r="A23" s="12"/>
      <c r="B23" s="42">
        <v>575</v>
      </c>
      <c r="C23" s="19" t="s">
        <v>36</v>
      </c>
      <c r="D23" s="44">
        <v>1050662</v>
      </c>
      <c r="E23" s="44">
        <v>1783006</v>
      </c>
      <c r="F23" s="44">
        <v>0</v>
      </c>
      <c r="G23" s="44">
        <v>398066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 t="shared" si="1"/>
        <v>3231734</v>
      </c>
      <c r="O23" s="45">
        <f t="shared" si="2"/>
        <v>188.06645716945997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SUM(D25:D25)</f>
        <v>463088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463088</v>
      </c>
      <c r="O24" s="41">
        <f t="shared" si="2"/>
        <v>26.9487895716946</v>
      </c>
      <c r="P24" s="9"/>
    </row>
    <row r="25" spans="1:16" ht="15.75" thickBot="1">
      <c r="A25" s="12"/>
      <c r="B25" s="42">
        <v>581</v>
      </c>
      <c r="C25" s="19" t="s">
        <v>37</v>
      </c>
      <c r="D25" s="44">
        <v>463088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1"/>
        <v>463088</v>
      </c>
      <c r="O25" s="45">
        <f t="shared" si="2"/>
        <v>26.9487895716946</v>
      </c>
      <c r="P25" s="9"/>
    </row>
    <row r="26" spans="1:119" ht="16.5" thickBot="1">
      <c r="A26" s="13" t="s">
        <v>10</v>
      </c>
      <c r="B26" s="21"/>
      <c r="C26" s="20"/>
      <c r="D26" s="14">
        <f>SUM(D5,D12,D16,D19,D21,D24)</f>
        <v>15543749</v>
      </c>
      <c r="E26" s="14">
        <f aca="true" t="shared" si="8" ref="E26:M26">SUM(E5,E12,E16,E19,E21,E24)</f>
        <v>2086831</v>
      </c>
      <c r="F26" s="14">
        <f t="shared" si="8"/>
        <v>0</v>
      </c>
      <c r="G26" s="14">
        <f t="shared" si="8"/>
        <v>1045588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2442299</v>
      </c>
      <c r="L26" s="14">
        <f t="shared" si="8"/>
        <v>0</v>
      </c>
      <c r="M26" s="14">
        <f t="shared" si="8"/>
        <v>0</v>
      </c>
      <c r="N26" s="14">
        <f t="shared" si="1"/>
        <v>21118467</v>
      </c>
      <c r="O26" s="35">
        <f t="shared" si="2"/>
        <v>1228.9610684357542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49</v>
      </c>
      <c r="M28" s="91"/>
      <c r="N28" s="91"/>
      <c r="O28" s="39">
        <v>17184</v>
      </c>
    </row>
    <row r="29" spans="1:15" ht="1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45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1164603</v>
      </c>
      <c r="E5" s="24">
        <f t="shared" si="0"/>
        <v>8122</v>
      </c>
      <c r="F5" s="24">
        <f t="shared" si="0"/>
        <v>0</v>
      </c>
      <c r="G5" s="24">
        <f t="shared" si="0"/>
        <v>39126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2299891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3511742</v>
      </c>
      <c r="O5" s="30">
        <f aca="true" t="shared" si="2" ref="O5:O26">(N5/O$28)</f>
        <v>203.99314551263433</v>
      </c>
      <c r="P5" s="6"/>
    </row>
    <row r="6" spans="1:16" ht="15">
      <c r="A6" s="12"/>
      <c r="B6" s="42">
        <v>511</v>
      </c>
      <c r="C6" s="19" t="s">
        <v>19</v>
      </c>
      <c r="D6" s="44">
        <v>213514</v>
      </c>
      <c r="E6" s="44">
        <v>0</v>
      </c>
      <c r="F6" s="44">
        <v>0</v>
      </c>
      <c r="G6" s="44">
        <v>16949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230463</v>
      </c>
      <c r="O6" s="45">
        <f t="shared" si="2"/>
        <v>13.387336625036305</v>
      </c>
      <c r="P6" s="9"/>
    </row>
    <row r="7" spans="1:16" ht="15">
      <c r="A7" s="12"/>
      <c r="B7" s="42">
        <v>512</v>
      </c>
      <c r="C7" s="19" t="s">
        <v>20</v>
      </c>
      <c r="D7" s="44">
        <v>261246</v>
      </c>
      <c r="E7" s="44">
        <v>319</v>
      </c>
      <c r="F7" s="44">
        <v>0</v>
      </c>
      <c r="G7" s="44">
        <v>19602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281167</v>
      </c>
      <c r="O7" s="45">
        <f t="shared" si="2"/>
        <v>16.33267499273889</v>
      </c>
      <c r="P7" s="9"/>
    </row>
    <row r="8" spans="1:16" ht="15">
      <c r="A8" s="12"/>
      <c r="B8" s="42">
        <v>513</v>
      </c>
      <c r="C8" s="19" t="s">
        <v>21</v>
      </c>
      <c r="D8" s="44">
        <v>458668</v>
      </c>
      <c r="E8" s="44">
        <v>0</v>
      </c>
      <c r="F8" s="44">
        <v>0</v>
      </c>
      <c r="G8" s="44">
        <v>2575</v>
      </c>
      <c r="H8" s="44">
        <v>0</v>
      </c>
      <c r="I8" s="44">
        <v>0</v>
      </c>
      <c r="J8" s="44">
        <v>0</v>
      </c>
      <c r="K8" s="44">
        <v>286833</v>
      </c>
      <c r="L8" s="44">
        <v>0</v>
      </c>
      <c r="M8" s="44">
        <v>0</v>
      </c>
      <c r="N8" s="44">
        <f t="shared" si="1"/>
        <v>748076</v>
      </c>
      <c r="O8" s="45">
        <f t="shared" si="2"/>
        <v>43.454893987801334</v>
      </c>
      <c r="P8" s="9"/>
    </row>
    <row r="9" spans="1:16" ht="15">
      <c r="A9" s="12"/>
      <c r="B9" s="42">
        <v>514</v>
      </c>
      <c r="C9" s="19" t="s">
        <v>22</v>
      </c>
      <c r="D9" s="44">
        <v>38332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38332</v>
      </c>
      <c r="O9" s="45">
        <f t="shared" si="2"/>
        <v>2.226662794074935</v>
      </c>
      <c r="P9" s="9"/>
    </row>
    <row r="10" spans="1:16" ht="15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2013058</v>
      </c>
      <c r="L10" s="44">
        <v>0</v>
      </c>
      <c r="M10" s="44">
        <v>0</v>
      </c>
      <c r="N10" s="44">
        <f t="shared" si="1"/>
        <v>2013058</v>
      </c>
      <c r="O10" s="45">
        <f t="shared" si="2"/>
        <v>116.93627650304967</v>
      </c>
      <c r="P10" s="9"/>
    </row>
    <row r="11" spans="1:16" ht="15">
      <c r="A11" s="12"/>
      <c r="B11" s="42">
        <v>519</v>
      </c>
      <c r="C11" s="19" t="s">
        <v>24</v>
      </c>
      <c r="D11" s="44">
        <v>192843</v>
      </c>
      <c r="E11" s="44">
        <v>7803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200646</v>
      </c>
      <c r="O11" s="45">
        <f t="shared" si="2"/>
        <v>11.655300609933198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9918588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9918588</v>
      </c>
      <c r="O12" s="41">
        <f t="shared" si="2"/>
        <v>576.1596282311938</v>
      </c>
      <c r="P12" s="10"/>
    </row>
    <row r="13" spans="1:16" ht="15">
      <c r="A13" s="12"/>
      <c r="B13" s="42">
        <v>521</v>
      </c>
      <c r="C13" s="19" t="s">
        <v>26</v>
      </c>
      <c r="D13" s="44">
        <v>1715071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1715071</v>
      </c>
      <c r="O13" s="45">
        <f t="shared" si="2"/>
        <v>99.62654661632297</v>
      </c>
      <c r="P13" s="9"/>
    </row>
    <row r="14" spans="1:16" ht="15">
      <c r="A14" s="12"/>
      <c r="B14" s="42">
        <v>522</v>
      </c>
      <c r="C14" s="19" t="s">
        <v>27</v>
      </c>
      <c r="D14" s="44">
        <v>7805917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7805917</v>
      </c>
      <c r="O14" s="45">
        <f t="shared" si="2"/>
        <v>453.43694452512347</v>
      </c>
      <c r="P14" s="9"/>
    </row>
    <row r="15" spans="1:16" ht="15">
      <c r="A15" s="12"/>
      <c r="B15" s="42">
        <v>524</v>
      </c>
      <c r="C15" s="19" t="s">
        <v>28</v>
      </c>
      <c r="D15" s="44">
        <v>397600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397600</v>
      </c>
      <c r="O15" s="45">
        <f t="shared" si="2"/>
        <v>23.096137089747312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SUM(D17:D18)</f>
        <v>441761</v>
      </c>
      <c r="E16" s="29">
        <f t="shared" si="4"/>
        <v>114979</v>
      </c>
      <c r="F16" s="29">
        <f t="shared" si="4"/>
        <v>0</v>
      </c>
      <c r="G16" s="29">
        <f t="shared" si="4"/>
        <v>36941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593681</v>
      </c>
      <c r="O16" s="41">
        <f t="shared" si="2"/>
        <v>34.48626198083067</v>
      </c>
      <c r="P16" s="10"/>
    </row>
    <row r="17" spans="1:16" ht="15">
      <c r="A17" s="12"/>
      <c r="B17" s="42">
        <v>537</v>
      </c>
      <c r="C17" s="19" t="s">
        <v>46</v>
      </c>
      <c r="D17" s="44">
        <v>0</v>
      </c>
      <c r="E17" s="44">
        <v>93979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93979</v>
      </c>
      <c r="O17" s="45">
        <f t="shared" si="2"/>
        <v>5.459134475747894</v>
      </c>
      <c r="P17" s="9"/>
    </row>
    <row r="18" spans="1:16" ht="15">
      <c r="A18" s="12"/>
      <c r="B18" s="42">
        <v>539</v>
      </c>
      <c r="C18" s="19" t="s">
        <v>30</v>
      </c>
      <c r="D18" s="44">
        <v>441761</v>
      </c>
      <c r="E18" s="44">
        <v>21000</v>
      </c>
      <c r="F18" s="44">
        <v>0</v>
      </c>
      <c r="G18" s="44">
        <v>36941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f t="shared" si="1"/>
        <v>499702</v>
      </c>
      <c r="O18" s="45">
        <f t="shared" si="2"/>
        <v>29.027127505082778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1064869</v>
      </c>
      <c r="E19" s="29">
        <f t="shared" si="5"/>
        <v>79984</v>
      </c>
      <c r="F19" s="29">
        <f t="shared" si="5"/>
        <v>0</v>
      </c>
      <c r="G19" s="29">
        <f t="shared" si="5"/>
        <v>106151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1251004</v>
      </c>
      <c r="O19" s="41">
        <f t="shared" si="2"/>
        <v>72.6694162067964</v>
      </c>
      <c r="P19" s="10"/>
    </row>
    <row r="20" spans="1:16" ht="15">
      <c r="A20" s="12"/>
      <c r="B20" s="42">
        <v>541</v>
      </c>
      <c r="C20" s="19" t="s">
        <v>32</v>
      </c>
      <c r="D20" s="44">
        <v>1064869</v>
      </c>
      <c r="E20" s="44">
        <v>79984</v>
      </c>
      <c r="F20" s="44">
        <v>0</v>
      </c>
      <c r="G20" s="44">
        <v>106151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f t="shared" si="1"/>
        <v>1251004</v>
      </c>
      <c r="O20" s="45">
        <f t="shared" si="2"/>
        <v>72.6694162067964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SUM(D22:D23)</f>
        <v>2110315</v>
      </c>
      <c r="E21" s="29">
        <f t="shared" si="6"/>
        <v>1371141</v>
      </c>
      <c r="F21" s="29">
        <f t="shared" si="6"/>
        <v>0</v>
      </c>
      <c r="G21" s="29">
        <f t="shared" si="6"/>
        <v>116355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3597811</v>
      </c>
      <c r="O21" s="41">
        <f t="shared" si="2"/>
        <v>208.99279697937845</v>
      </c>
      <c r="P21" s="9"/>
    </row>
    <row r="22" spans="1:16" ht="15">
      <c r="A22" s="12"/>
      <c r="B22" s="42">
        <v>571</v>
      </c>
      <c r="C22" s="19" t="s">
        <v>34</v>
      </c>
      <c r="D22" s="44">
        <v>896824</v>
      </c>
      <c r="E22" s="44">
        <v>0</v>
      </c>
      <c r="F22" s="44">
        <v>0</v>
      </c>
      <c r="G22" s="44">
        <v>11146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907970</v>
      </c>
      <c r="O22" s="45">
        <f t="shared" si="2"/>
        <v>52.742956723787394</v>
      </c>
      <c r="P22" s="9"/>
    </row>
    <row r="23" spans="1:16" ht="15">
      <c r="A23" s="12"/>
      <c r="B23" s="42">
        <v>575</v>
      </c>
      <c r="C23" s="19" t="s">
        <v>36</v>
      </c>
      <c r="D23" s="44">
        <v>1213491</v>
      </c>
      <c r="E23" s="44">
        <v>1371141</v>
      </c>
      <c r="F23" s="44">
        <v>0</v>
      </c>
      <c r="G23" s="44">
        <v>105209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 t="shared" si="1"/>
        <v>2689841</v>
      </c>
      <c r="O23" s="45">
        <f t="shared" si="2"/>
        <v>156.24984025559107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SUM(D25:D25)</f>
        <v>977472</v>
      </c>
      <c r="E24" s="29">
        <f t="shared" si="7"/>
        <v>0</v>
      </c>
      <c r="F24" s="29">
        <f t="shared" si="7"/>
        <v>0</v>
      </c>
      <c r="G24" s="29">
        <f t="shared" si="7"/>
        <v>184920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1162392</v>
      </c>
      <c r="O24" s="41">
        <f t="shared" si="2"/>
        <v>67.52204472843451</v>
      </c>
      <c r="P24" s="9"/>
    </row>
    <row r="25" spans="1:16" ht="15.75" thickBot="1">
      <c r="A25" s="12"/>
      <c r="B25" s="42">
        <v>581</v>
      </c>
      <c r="C25" s="19" t="s">
        <v>37</v>
      </c>
      <c r="D25" s="44">
        <v>977472</v>
      </c>
      <c r="E25" s="44">
        <v>0</v>
      </c>
      <c r="F25" s="44">
        <v>0</v>
      </c>
      <c r="G25" s="44">
        <v>184920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1"/>
        <v>1162392</v>
      </c>
      <c r="O25" s="45">
        <f t="shared" si="2"/>
        <v>67.52204472843451</v>
      </c>
      <c r="P25" s="9"/>
    </row>
    <row r="26" spans="1:119" ht="16.5" thickBot="1">
      <c r="A26" s="13" t="s">
        <v>10</v>
      </c>
      <c r="B26" s="21"/>
      <c r="C26" s="20"/>
      <c r="D26" s="14">
        <f>SUM(D5,D12,D16,D19,D21,D24)</f>
        <v>15677608</v>
      </c>
      <c r="E26" s="14">
        <f aca="true" t="shared" si="8" ref="E26:M26">SUM(E5,E12,E16,E19,E21,E24)</f>
        <v>1574226</v>
      </c>
      <c r="F26" s="14">
        <f t="shared" si="8"/>
        <v>0</v>
      </c>
      <c r="G26" s="14">
        <f t="shared" si="8"/>
        <v>483493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2299891</v>
      </c>
      <c r="L26" s="14">
        <f t="shared" si="8"/>
        <v>0</v>
      </c>
      <c r="M26" s="14">
        <f t="shared" si="8"/>
        <v>0</v>
      </c>
      <c r="N26" s="14">
        <f t="shared" si="1"/>
        <v>20035218</v>
      </c>
      <c r="O26" s="35">
        <f t="shared" si="2"/>
        <v>1163.823293639268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47</v>
      </c>
      <c r="M28" s="91"/>
      <c r="N28" s="91"/>
      <c r="O28" s="39">
        <v>17215</v>
      </c>
    </row>
    <row r="29" spans="1:15" ht="1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SUM(D6:D11)</f>
        <v>1099948</v>
      </c>
      <c r="E5" s="24">
        <f aca="true" t="shared" si="0" ref="E5:M5">SUM(E6:E11)</f>
        <v>9056</v>
      </c>
      <c r="F5" s="24">
        <f t="shared" si="0"/>
        <v>0</v>
      </c>
      <c r="G5" s="24">
        <f t="shared" si="0"/>
        <v>136259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2205922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3451185</v>
      </c>
      <c r="O5" s="30">
        <f aca="true" t="shared" si="2" ref="O5:O26">(N5/O$28)</f>
        <v>200.26605930482214</v>
      </c>
      <c r="P5" s="6"/>
    </row>
    <row r="6" spans="1:16" ht="15">
      <c r="A6" s="12"/>
      <c r="B6" s="42">
        <v>511</v>
      </c>
      <c r="C6" s="19" t="s">
        <v>19</v>
      </c>
      <c r="D6" s="44">
        <v>204411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204411</v>
      </c>
      <c r="O6" s="45">
        <f t="shared" si="2"/>
        <v>11.86160273893112</v>
      </c>
      <c r="P6" s="9"/>
    </row>
    <row r="7" spans="1:16" ht="15">
      <c r="A7" s="12"/>
      <c r="B7" s="42">
        <v>512</v>
      </c>
      <c r="C7" s="19" t="s">
        <v>20</v>
      </c>
      <c r="D7" s="44">
        <v>229558</v>
      </c>
      <c r="E7" s="44">
        <v>404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229962</v>
      </c>
      <c r="O7" s="45">
        <f t="shared" si="2"/>
        <v>13.344281320721871</v>
      </c>
      <c r="P7" s="9"/>
    </row>
    <row r="8" spans="1:16" ht="15">
      <c r="A8" s="12"/>
      <c r="B8" s="42">
        <v>513</v>
      </c>
      <c r="C8" s="19" t="s">
        <v>21</v>
      </c>
      <c r="D8" s="44">
        <v>472481</v>
      </c>
      <c r="E8" s="44">
        <v>6116</v>
      </c>
      <c r="F8" s="44">
        <v>0</v>
      </c>
      <c r="G8" s="44">
        <v>1205</v>
      </c>
      <c r="H8" s="44">
        <v>0</v>
      </c>
      <c r="I8" s="44">
        <v>0</v>
      </c>
      <c r="J8" s="44">
        <v>0</v>
      </c>
      <c r="K8" s="44">
        <v>250270</v>
      </c>
      <c r="L8" s="44">
        <v>0</v>
      </c>
      <c r="M8" s="44">
        <v>0</v>
      </c>
      <c r="N8" s="44">
        <f t="shared" si="1"/>
        <v>730072</v>
      </c>
      <c r="O8" s="45">
        <f t="shared" si="2"/>
        <v>42.3647652759241</v>
      </c>
      <c r="P8" s="9"/>
    </row>
    <row r="9" spans="1:16" ht="15">
      <c r="A9" s="12"/>
      <c r="B9" s="42">
        <v>514</v>
      </c>
      <c r="C9" s="19" t="s">
        <v>22</v>
      </c>
      <c r="D9" s="44">
        <v>44266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44266</v>
      </c>
      <c r="O9" s="45">
        <f t="shared" si="2"/>
        <v>2.5686763767190857</v>
      </c>
      <c r="P9" s="9"/>
    </row>
    <row r="10" spans="1:16" ht="15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1955652</v>
      </c>
      <c r="L10" s="44">
        <v>0</v>
      </c>
      <c r="M10" s="44">
        <v>0</v>
      </c>
      <c r="N10" s="44">
        <f t="shared" si="1"/>
        <v>1955652</v>
      </c>
      <c r="O10" s="45">
        <f t="shared" si="2"/>
        <v>113.48296872279928</v>
      </c>
      <c r="P10" s="9"/>
    </row>
    <row r="11" spans="1:16" ht="15">
      <c r="A11" s="12"/>
      <c r="B11" s="42">
        <v>519</v>
      </c>
      <c r="C11" s="19" t="s">
        <v>24</v>
      </c>
      <c r="D11" s="44">
        <v>149232</v>
      </c>
      <c r="E11" s="44">
        <v>2536</v>
      </c>
      <c r="F11" s="44">
        <v>0</v>
      </c>
      <c r="G11" s="44">
        <v>135054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286822</v>
      </c>
      <c r="O11" s="45">
        <f t="shared" si="2"/>
        <v>16.643764869726688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10275328</v>
      </c>
      <c r="E12" s="29">
        <f t="shared" si="3"/>
        <v>0</v>
      </c>
      <c r="F12" s="29">
        <f t="shared" si="3"/>
        <v>0</v>
      </c>
      <c r="G12" s="29">
        <f t="shared" si="3"/>
        <v>236409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10511737</v>
      </c>
      <c r="O12" s="41">
        <f t="shared" si="2"/>
        <v>609.9771949167296</v>
      </c>
      <c r="P12" s="10"/>
    </row>
    <row r="13" spans="1:16" ht="15">
      <c r="A13" s="12"/>
      <c r="B13" s="42">
        <v>521</v>
      </c>
      <c r="C13" s="19" t="s">
        <v>26</v>
      </c>
      <c r="D13" s="44">
        <v>1766399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1766399</v>
      </c>
      <c r="O13" s="45">
        <f t="shared" si="2"/>
        <v>102.50095746532816</v>
      </c>
      <c r="P13" s="9"/>
    </row>
    <row r="14" spans="1:16" ht="15">
      <c r="A14" s="12"/>
      <c r="B14" s="42">
        <v>522</v>
      </c>
      <c r="C14" s="19" t="s">
        <v>27</v>
      </c>
      <c r="D14" s="44">
        <v>8041181</v>
      </c>
      <c r="E14" s="44">
        <v>0</v>
      </c>
      <c r="F14" s="44">
        <v>0</v>
      </c>
      <c r="G14" s="44">
        <v>236409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8277590</v>
      </c>
      <c r="O14" s="45">
        <f t="shared" si="2"/>
        <v>480.33366215980965</v>
      </c>
      <c r="P14" s="9"/>
    </row>
    <row r="15" spans="1:16" ht="15">
      <c r="A15" s="12"/>
      <c r="B15" s="42">
        <v>524</v>
      </c>
      <c r="C15" s="19" t="s">
        <v>28</v>
      </c>
      <c r="D15" s="44">
        <v>467748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467748</v>
      </c>
      <c r="O15" s="45">
        <f t="shared" si="2"/>
        <v>27.142575291591715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486977</v>
      </c>
      <c r="E16" s="29">
        <f t="shared" si="4"/>
        <v>129494</v>
      </c>
      <c r="F16" s="29">
        <f t="shared" si="4"/>
        <v>0</v>
      </c>
      <c r="G16" s="29">
        <f t="shared" si="4"/>
        <v>1243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617714</v>
      </c>
      <c r="O16" s="41">
        <f t="shared" si="2"/>
        <v>35.84483258863808</v>
      </c>
      <c r="P16" s="10"/>
    </row>
    <row r="17" spans="1:16" ht="15">
      <c r="A17" s="12"/>
      <c r="B17" s="42">
        <v>539</v>
      </c>
      <c r="C17" s="19" t="s">
        <v>30</v>
      </c>
      <c r="D17" s="44">
        <v>486977</v>
      </c>
      <c r="E17" s="44">
        <v>129494</v>
      </c>
      <c r="F17" s="44">
        <v>0</v>
      </c>
      <c r="G17" s="44">
        <v>1243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617714</v>
      </c>
      <c r="O17" s="45">
        <f t="shared" si="2"/>
        <v>35.84483258863808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1103174</v>
      </c>
      <c r="E18" s="29">
        <f t="shared" si="5"/>
        <v>0</v>
      </c>
      <c r="F18" s="29">
        <f t="shared" si="5"/>
        <v>0</v>
      </c>
      <c r="G18" s="29">
        <f t="shared" si="5"/>
        <v>5462631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6565805</v>
      </c>
      <c r="O18" s="41">
        <f t="shared" si="2"/>
        <v>381.0018569024546</v>
      </c>
      <c r="P18" s="10"/>
    </row>
    <row r="19" spans="1:16" ht="15">
      <c r="A19" s="12"/>
      <c r="B19" s="42">
        <v>541</v>
      </c>
      <c r="C19" s="19" t="s">
        <v>32</v>
      </c>
      <c r="D19" s="44">
        <v>1103174</v>
      </c>
      <c r="E19" s="44">
        <v>0</v>
      </c>
      <c r="F19" s="44">
        <v>0</v>
      </c>
      <c r="G19" s="44">
        <v>5462631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6565805</v>
      </c>
      <c r="O19" s="45">
        <f t="shared" si="2"/>
        <v>381.0018569024546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SUM(D21:D23)</f>
        <v>2010739</v>
      </c>
      <c r="E20" s="29">
        <f t="shared" si="6"/>
        <v>1356886</v>
      </c>
      <c r="F20" s="29">
        <f t="shared" si="6"/>
        <v>0</v>
      </c>
      <c r="G20" s="29">
        <f t="shared" si="6"/>
        <v>82484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3450109</v>
      </c>
      <c r="O20" s="41">
        <f t="shared" si="2"/>
        <v>200.20362095978646</v>
      </c>
      <c r="P20" s="9"/>
    </row>
    <row r="21" spans="1:16" ht="15">
      <c r="A21" s="12"/>
      <c r="B21" s="42">
        <v>571</v>
      </c>
      <c r="C21" s="19" t="s">
        <v>34</v>
      </c>
      <c r="D21" s="44">
        <v>928500</v>
      </c>
      <c r="E21" s="44">
        <v>1036</v>
      </c>
      <c r="F21" s="44">
        <v>0</v>
      </c>
      <c r="G21" s="44">
        <v>3730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933266</v>
      </c>
      <c r="O21" s="45">
        <f t="shared" si="2"/>
        <v>54.155747693378984</v>
      </c>
      <c r="P21" s="9"/>
    </row>
    <row r="22" spans="1:16" ht="15">
      <c r="A22" s="12"/>
      <c r="B22" s="42">
        <v>574</v>
      </c>
      <c r="C22" s="19" t="s">
        <v>42</v>
      </c>
      <c r="D22" s="44">
        <v>0</v>
      </c>
      <c r="E22" s="44">
        <v>78053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78053</v>
      </c>
      <c r="O22" s="45">
        <f t="shared" si="2"/>
        <v>4.529275227760691</v>
      </c>
      <c r="P22" s="9"/>
    </row>
    <row r="23" spans="1:16" ht="15">
      <c r="A23" s="12"/>
      <c r="B23" s="42">
        <v>575</v>
      </c>
      <c r="C23" s="19" t="s">
        <v>36</v>
      </c>
      <c r="D23" s="44">
        <v>1082239</v>
      </c>
      <c r="E23" s="44">
        <v>1277797</v>
      </c>
      <c r="F23" s="44">
        <v>0</v>
      </c>
      <c r="G23" s="44">
        <v>78754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 t="shared" si="1"/>
        <v>2438790</v>
      </c>
      <c r="O23" s="45">
        <f t="shared" si="2"/>
        <v>141.5185980386468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SUM(D25:D25)</f>
        <v>1243235</v>
      </c>
      <c r="E24" s="29">
        <f t="shared" si="7"/>
        <v>4882662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6125897</v>
      </c>
      <c r="O24" s="41">
        <f t="shared" si="2"/>
        <v>355.47478674635875</v>
      </c>
      <c r="P24" s="9"/>
    </row>
    <row r="25" spans="1:16" ht="15.75" thickBot="1">
      <c r="A25" s="12"/>
      <c r="B25" s="42">
        <v>581</v>
      </c>
      <c r="C25" s="19" t="s">
        <v>37</v>
      </c>
      <c r="D25" s="44">
        <v>1243235</v>
      </c>
      <c r="E25" s="44">
        <v>4882662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1"/>
        <v>6125897</v>
      </c>
      <c r="O25" s="45">
        <f t="shared" si="2"/>
        <v>355.47478674635875</v>
      </c>
      <c r="P25" s="9"/>
    </row>
    <row r="26" spans="1:119" ht="16.5" thickBot="1">
      <c r="A26" s="13" t="s">
        <v>10</v>
      </c>
      <c r="B26" s="21"/>
      <c r="C26" s="20"/>
      <c r="D26" s="14">
        <f>SUM(D5,D12,D16,D18,D20,D24)</f>
        <v>16219401</v>
      </c>
      <c r="E26" s="14">
        <f aca="true" t="shared" si="8" ref="E26:M26">SUM(E5,E12,E16,E18,E20,E24)</f>
        <v>6378098</v>
      </c>
      <c r="F26" s="14">
        <f t="shared" si="8"/>
        <v>0</v>
      </c>
      <c r="G26" s="14">
        <f t="shared" si="8"/>
        <v>5919026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2205922</v>
      </c>
      <c r="L26" s="14">
        <f t="shared" si="8"/>
        <v>0</v>
      </c>
      <c r="M26" s="14">
        <f t="shared" si="8"/>
        <v>0</v>
      </c>
      <c r="N26" s="14">
        <f t="shared" si="1"/>
        <v>30722447</v>
      </c>
      <c r="O26" s="35">
        <f t="shared" si="2"/>
        <v>1782.7683514187895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43</v>
      </c>
      <c r="M28" s="91"/>
      <c r="N28" s="91"/>
      <c r="O28" s="39">
        <v>17233</v>
      </c>
    </row>
    <row r="29" spans="1:15" ht="1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ht="15.75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sheetProtection/>
  <mergeCells count="10">
    <mergeCell ref="A30:O30"/>
    <mergeCell ref="L28:N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11.5546875" style="3" bestFit="1" customWidth="1"/>
    <col min="17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SUM(D6:D11)</f>
        <v>1227733</v>
      </c>
      <c r="E5" s="24">
        <f aca="true" t="shared" si="0" ref="E5:M5">SUM(E6:E11)</f>
        <v>609</v>
      </c>
      <c r="F5" s="24">
        <f t="shared" si="0"/>
        <v>0</v>
      </c>
      <c r="G5" s="24">
        <f t="shared" si="0"/>
        <v>522054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1723773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3474169</v>
      </c>
      <c r="O5" s="30">
        <f aca="true" t="shared" si="2" ref="O5:O26">(N5/O$28)</f>
        <v>183.93524989411267</v>
      </c>
      <c r="P5" s="6"/>
    </row>
    <row r="6" spans="1:16" ht="15">
      <c r="A6" s="12"/>
      <c r="B6" s="42">
        <v>511</v>
      </c>
      <c r="C6" s="19" t="s">
        <v>19</v>
      </c>
      <c r="D6" s="44">
        <v>243542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243542</v>
      </c>
      <c r="O6" s="45">
        <f t="shared" si="2"/>
        <v>12.894006776789496</v>
      </c>
      <c r="P6" s="9"/>
    </row>
    <row r="7" spans="1:16" ht="15">
      <c r="A7" s="12"/>
      <c r="B7" s="42">
        <v>512</v>
      </c>
      <c r="C7" s="19" t="s">
        <v>20</v>
      </c>
      <c r="D7" s="44">
        <v>230482</v>
      </c>
      <c r="E7" s="44">
        <v>609</v>
      </c>
      <c r="F7" s="44">
        <v>0</v>
      </c>
      <c r="G7" s="44">
        <v>519844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750935</v>
      </c>
      <c r="O7" s="45">
        <f t="shared" si="2"/>
        <v>39.75725328250741</v>
      </c>
      <c r="P7" s="9"/>
    </row>
    <row r="8" spans="1:16" ht="15">
      <c r="A8" s="12"/>
      <c r="B8" s="42">
        <v>513</v>
      </c>
      <c r="C8" s="19" t="s">
        <v>21</v>
      </c>
      <c r="D8" s="44">
        <v>482620</v>
      </c>
      <c r="E8" s="44">
        <v>0</v>
      </c>
      <c r="F8" s="44">
        <v>0</v>
      </c>
      <c r="G8" s="44">
        <v>2210</v>
      </c>
      <c r="H8" s="44">
        <v>0</v>
      </c>
      <c r="I8" s="44">
        <v>0</v>
      </c>
      <c r="J8" s="44">
        <v>0</v>
      </c>
      <c r="K8" s="44">
        <v>214194</v>
      </c>
      <c r="L8" s="44">
        <v>0</v>
      </c>
      <c r="M8" s="44">
        <v>0</v>
      </c>
      <c r="N8" s="44">
        <f t="shared" si="1"/>
        <v>699024</v>
      </c>
      <c r="O8" s="45">
        <f t="shared" si="2"/>
        <v>37.00889453621347</v>
      </c>
      <c r="P8" s="9"/>
    </row>
    <row r="9" spans="1:16" ht="15">
      <c r="A9" s="12"/>
      <c r="B9" s="42">
        <v>514</v>
      </c>
      <c r="C9" s="19" t="s">
        <v>22</v>
      </c>
      <c r="D9" s="44">
        <v>63163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63163</v>
      </c>
      <c r="O9" s="45">
        <f t="shared" si="2"/>
        <v>3.3440808979246084</v>
      </c>
      <c r="P9" s="9"/>
    </row>
    <row r="10" spans="1:16" ht="15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1509579</v>
      </c>
      <c r="L10" s="44">
        <v>0</v>
      </c>
      <c r="M10" s="44">
        <v>0</v>
      </c>
      <c r="N10" s="44">
        <f t="shared" si="1"/>
        <v>1509579</v>
      </c>
      <c r="O10" s="45">
        <f t="shared" si="2"/>
        <v>79.92264930114358</v>
      </c>
      <c r="P10" s="9"/>
    </row>
    <row r="11" spans="1:16" ht="15">
      <c r="A11" s="12"/>
      <c r="B11" s="42">
        <v>519</v>
      </c>
      <c r="C11" s="19" t="s">
        <v>24</v>
      </c>
      <c r="D11" s="44">
        <v>207926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207926</v>
      </c>
      <c r="O11" s="45">
        <f t="shared" si="2"/>
        <v>11.008365099534096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10499883</v>
      </c>
      <c r="E12" s="29">
        <f t="shared" si="3"/>
        <v>0</v>
      </c>
      <c r="F12" s="29">
        <f t="shared" si="3"/>
        <v>0</v>
      </c>
      <c r="G12" s="29">
        <f t="shared" si="3"/>
        <v>22056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10521939</v>
      </c>
      <c r="O12" s="41">
        <f t="shared" si="2"/>
        <v>557.070044472681</v>
      </c>
      <c r="P12" s="10"/>
    </row>
    <row r="13" spans="1:16" ht="15">
      <c r="A13" s="12"/>
      <c r="B13" s="42">
        <v>521</v>
      </c>
      <c r="C13" s="19" t="s">
        <v>26</v>
      </c>
      <c r="D13" s="44">
        <v>1715104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1715104</v>
      </c>
      <c r="O13" s="45">
        <f t="shared" si="2"/>
        <v>90.80389665396018</v>
      </c>
      <c r="P13" s="9"/>
    </row>
    <row r="14" spans="1:16" ht="15">
      <c r="A14" s="12"/>
      <c r="B14" s="42">
        <v>522</v>
      </c>
      <c r="C14" s="19" t="s">
        <v>27</v>
      </c>
      <c r="D14" s="44">
        <v>8195964</v>
      </c>
      <c r="E14" s="44">
        <v>0</v>
      </c>
      <c r="F14" s="44">
        <v>0</v>
      </c>
      <c r="G14" s="44">
        <v>22056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8218020</v>
      </c>
      <c r="O14" s="45">
        <f t="shared" si="2"/>
        <v>435.0921219822109</v>
      </c>
      <c r="P14" s="9"/>
    </row>
    <row r="15" spans="1:16" ht="15">
      <c r="A15" s="12"/>
      <c r="B15" s="42">
        <v>524</v>
      </c>
      <c r="C15" s="19" t="s">
        <v>28</v>
      </c>
      <c r="D15" s="44">
        <v>588815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588815</v>
      </c>
      <c r="O15" s="45">
        <f t="shared" si="2"/>
        <v>31.174025836509955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502577</v>
      </c>
      <c r="E16" s="29">
        <f t="shared" si="4"/>
        <v>0</v>
      </c>
      <c r="F16" s="29">
        <f t="shared" si="4"/>
        <v>0</v>
      </c>
      <c r="G16" s="29">
        <f t="shared" si="4"/>
        <v>99363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601940</v>
      </c>
      <c r="O16" s="41">
        <f t="shared" si="2"/>
        <v>31.868911478187208</v>
      </c>
      <c r="P16" s="10"/>
    </row>
    <row r="17" spans="1:16" ht="15">
      <c r="A17" s="12"/>
      <c r="B17" s="42">
        <v>539</v>
      </c>
      <c r="C17" s="19" t="s">
        <v>30</v>
      </c>
      <c r="D17" s="44">
        <v>502577</v>
      </c>
      <c r="E17" s="44">
        <v>0</v>
      </c>
      <c r="F17" s="44">
        <v>0</v>
      </c>
      <c r="G17" s="44">
        <v>99363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601940</v>
      </c>
      <c r="O17" s="45">
        <f t="shared" si="2"/>
        <v>31.868911478187208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1088763</v>
      </c>
      <c r="E18" s="29">
        <f t="shared" si="5"/>
        <v>7729</v>
      </c>
      <c r="F18" s="29">
        <f t="shared" si="5"/>
        <v>0</v>
      </c>
      <c r="G18" s="29">
        <f t="shared" si="5"/>
        <v>1250570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2347062</v>
      </c>
      <c r="O18" s="41">
        <f t="shared" si="2"/>
        <v>124.26207115628971</v>
      </c>
      <c r="P18" s="10"/>
    </row>
    <row r="19" spans="1:16" ht="15">
      <c r="A19" s="12"/>
      <c r="B19" s="42">
        <v>541</v>
      </c>
      <c r="C19" s="19" t="s">
        <v>32</v>
      </c>
      <c r="D19" s="44">
        <v>1088763</v>
      </c>
      <c r="E19" s="44">
        <v>7729</v>
      </c>
      <c r="F19" s="44">
        <v>0</v>
      </c>
      <c r="G19" s="44">
        <v>1250570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2347062</v>
      </c>
      <c r="O19" s="45">
        <f t="shared" si="2"/>
        <v>124.26207115628971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SUM(D21:D23)</f>
        <v>2085153</v>
      </c>
      <c r="E20" s="29">
        <f t="shared" si="6"/>
        <v>644467</v>
      </c>
      <c r="F20" s="29">
        <f t="shared" si="6"/>
        <v>0</v>
      </c>
      <c r="G20" s="29">
        <f t="shared" si="6"/>
        <v>1055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2730675</v>
      </c>
      <c r="O20" s="41">
        <f t="shared" si="2"/>
        <v>144.5719504447268</v>
      </c>
      <c r="P20" s="9"/>
    </row>
    <row r="21" spans="1:16" ht="15">
      <c r="A21" s="12"/>
      <c r="B21" s="42">
        <v>571</v>
      </c>
      <c r="C21" s="19" t="s">
        <v>34</v>
      </c>
      <c r="D21" s="44">
        <v>945931</v>
      </c>
      <c r="E21" s="44">
        <v>670</v>
      </c>
      <c r="F21" s="44">
        <v>0</v>
      </c>
      <c r="G21" s="44">
        <v>1055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947656</v>
      </c>
      <c r="O21" s="45">
        <f t="shared" si="2"/>
        <v>50.17238458280389</v>
      </c>
      <c r="P21" s="9"/>
    </row>
    <row r="22" spans="1:16" ht="15">
      <c r="A22" s="12"/>
      <c r="B22" s="42">
        <v>572</v>
      </c>
      <c r="C22" s="19" t="s">
        <v>35</v>
      </c>
      <c r="D22" s="44">
        <v>0</v>
      </c>
      <c r="E22" s="44">
        <v>76224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76224</v>
      </c>
      <c r="O22" s="45">
        <f t="shared" si="2"/>
        <v>4.035578144853876</v>
      </c>
      <c r="P22" s="9"/>
    </row>
    <row r="23" spans="1:16" ht="15">
      <c r="A23" s="12"/>
      <c r="B23" s="42">
        <v>575</v>
      </c>
      <c r="C23" s="19" t="s">
        <v>36</v>
      </c>
      <c r="D23" s="44">
        <v>1139222</v>
      </c>
      <c r="E23" s="44">
        <v>567573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 t="shared" si="1"/>
        <v>1706795</v>
      </c>
      <c r="O23" s="45">
        <f t="shared" si="2"/>
        <v>90.36398771706904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SUM(D25:D25)</f>
        <v>818692</v>
      </c>
      <c r="E24" s="29">
        <f t="shared" si="7"/>
        <v>841180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1659872</v>
      </c>
      <c r="O24" s="41">
        <f t="shared" si="2"/>
        <v>87.87971198644642</v>
      </c>
      <c r="P24" s="9"/>
    </row>
    <row r="25" spans="1:16" ht="15.75" thickBot="1">
      <c r="A25" s="12"/>
      <c r="B25" s="42">
        <v>581</v>
      </c>
      <c r="C25" s="19" t="s">
        <v>37</v>
      </c>
      <c r="D25" s="44">
        <v>818692</v>
      </c>
      <c r="E25" s="44">
        <v>841180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1"/>
        <v>1659872</v>
      </c>
      <c r="O25" s="45">
        <f t="shared" si="2"/>
        <v>87.87971198644642</v>
      </c>
      <c r="P25" s="9"/>
    </row>
    <row r="26" spans="1:119" ht="16.5" thickBot="1">
      <c r="A26" s="13" t="s">
        <v>10</v>
      </c>
      <c r="B26" s="21"/>
      <c r="C26" s="20"/>
      <c r="D26" s="14">
        <f>SUM(D5,D12,D16,D18,D20,D24)</f>
        <v>16222801</v>
      </c>
      <c r="E26" s="14">
        <f aca="true" t="shared" si="8" ref="E26:M26">SUM(E5,E12,E16,E18,E20,E24)</f>
        <v>1493985</v>
      </c>
      <c r="F26" s="14">
        <f t="shared" si="8"/>
        <v>0</v>
      </c>
      <c r="G26" s="14">
        <f t="shared" si="8"/>
        <v>1895098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1723773</v>
      </c>
      <c r="L26" s="14">
        <f t="shared" si="8"/>
        <v>0</v>
      </c>
      <c r="M26" s="14">
        <f t="shared" si="8"/>
        <v>0</v>
      </c>
      <c r="N26" s="14">
        <f t="shared" si="1"/>
        <v>21335657</v>
      </c>
      <c r="O26" s="35">
        <f t="shared" si="2"/>
        <v>1129.5879394324438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6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39</v>
      </c>
      <c r="M28" s="91"/>
      <c r="N28" s="91"/>
      <c r="O28" s="39">
        <v>18888</v>
      </c>
      <c r="P28" s="43"/>
    </row>
    <row r="29" spans="1:15" ht="1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sheetProtection/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52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1180457</v>
      </c>
      <c r="E5" s="24">
        <f t="shared" si="0"/>
        <v>485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1666718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2847660</v>
      </c>
      <c r="O5" s="30">
        <f aca="true" t="shared" si="2" ref="O5:O26">(N5/O$28)</f>
        <v>150.97338564309194</v>
      </c>
      <c r="P5" s="6"/>
    </row>
    <row r="6" spans="1:16" ht="15">
      <c r="A6" s="12"/>
      <c r="B6" s="42">
        <v>511</v>
      </c>
      <c r="C6" s="19" t="s">
        <v>19</v>
      </c>
      <c r="D6" s="44">
        <v>244593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244593</v>
      </c>
      <c r="O6" s="45">
        <f t="shared" si="2"/>
        <v>12.967500795249709</v>
      </c>
      <c r="P6" s="9"/>
    </row>
    <row r="7" spans="1:16" ht="15">
      <c r="A7" s="12"/>
      <c r="B7" s="42">
        <v>512</v>
      </c>
      <c r="C7" s="19" t="s">
        <v>20</v>
      </c>
      <c r="D7" s="44">
        <v>295746</v>
      </c>
      <c r="E7" s="44">
        <v>485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296231</v>
      </c>
      <c r="O7" s="45">
        <f t="shared" si="2"/>
        <v>15.705174424769378</v>
      </c>
      <c r="P7" s="9"/>
    </row>
    <row r="8" spans="1:16" ht="15">
      <c r="A8" s="12"/>
      <c r="B8" s="42">
        <v>513</v>
      </c>
      <c r="C8" s="19" t="s">
        <v>21</v>
      </c>
      <c r="D8" s="44">
        <v>478037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239851</v>
      </c>
      <c r="L8" s="44">
        <v>0</v>
      </c>
      <c r="M8" s="44">
        <v>0</v>
      </c>
      <c r="N8" s="44">
        <f t="shared" si="1"/>
        <v>717888</v>
      </c>
      <c r="O8" s="45">
        <f t="shared" si="2"/>
        <v>38.060014844661225</v>
      </c>
      <c r="P8" s="9"/>
    </row>
    <row r="9" spans="1:16" ht="15">
      <c r="A9" s="12"/>
      <c r="B9" s="42">
        <v>514</v>
      </c>
      <c r="C9" s="19" t="s">
        <v>22</v>
      </c>
      <c r="D9" s="44">
        <v>46899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46899</v>
      </c>
      <c r="O9" s="45">
        <f t="shared" si="2"/>
        <v>2.486427738309829</v>
      </c>
      <c r="P9" s="9"/>
    </row>
    <row r="10" spans="1:16" ht="15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1426867</v>
      </c>
      <c r="L10" s="44">
        <v>0</v>
      </c>
      <c r="M10" s="44">
        <v>0</v>
      </c>
      <c r="N10" s="44">
        <f t="shared" si="1"/>
        <v>1426867</v>
      </c>
      <c r="O10" s="45">
        <f t="shared" si="2"/>
        <v>75.64770437917507</v>
      </c>
      <c r="P10" s="9"/>
    </row>
    <row r="11" spans="1:16" ht="15">
      <c r="A11" s="12"/>
      <c r="B11" s="42">
        <v>519</v>
      </c>
      <c r="C11" s="19" t="s">
        <v>24</v>
      </c>
      <c r="D11" s="44">
        <v>115182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115182</v>
      </c>
      <c r="O11" s="45">
        <f t="shared" si="2"/>
        <v>6.106563460926731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11927491</v>
      </c>
      <c r="E12" s="29">
        <f t="shared" si="3"/>
        <v>0</v>
      </c>
      <c r="F12" s="29">
        <f t="shared" si="3"/>
        <v>0</v>
      </c>
      <c r="G12" s="29">
        <f t="shared" si="3"/>
        <v>2905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11930396</v>
      </c>
      <c r="O12" s="41">
        <f t="shared" si="2"/>
        <v>632.5095960131481</v>
      </c>
      <c r="P12" s="10"/>
    </row>
    <row r="13" spans="1:16" ht="15">
      <c r="A13" s="12"/>
      <c r="B13" s="42">
        <v>521</v>
      </c>
      <c r="C13" s="19" t="s">
        <v>26</v>
      </c>
      <c r="D13" s="44">
        <v>1616977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1616977</v>
      </c>
      <c r="O13" s="45">
        <f t="shared" si="2"/>
        <v>85.72669918354363</v>
      </c>
      <c r="P13" s="9"/>
    </row>
    <row r="14" spans="1:16" ht="15">
      <c r="A14" s="12"/>
      <c r="B14" s="42">
        <v>522</v>
      </c>
      <c r="C14" s="19" t="s">
        <v>27</v>
      </c>
      <c r="D14" s="44">
        <v>9641422</v>
      </c>
      <c r="E14" s="44">
        <v>0</v>
      </c>
      <c r="F14" s="44">
        <v>0</v>
      </c>
      <c r="G14" s="44">
        <v>2905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9644327</v>
      </c>
      <c r="O14" s="45">
        <f t="shared" si="2"/>
        <v>511.30988230304314</v>
      </c>
      <c r="P14" s="9"/>
    </row>
    <row r="15" spans="1:16" ht="15">
      <c r="A15" s="12"/>
      <c r="B15" s="42">
        <v>524</v>
      </c>
      <c r="C15" s="19" t="s">
        <v>28</v>
      </c>
      <c r="D15" s="44">
        <v>669092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669092</v>
      </c>
      <c r="O15" s="45">
        <f t="shared" si="2"/>
        <v>35.47301452656134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539222</v>
      </c>
      <c r="E16" s="29">
        <f t="shared" si="4"/>
        <v>0</v>
      </c>
      <c r="F16" s="29">
        <f t="shared" si="4"/>
        <v>0</v>
      </c>
      <c r="G16" s="29">
        <f t="shared" si="4"/>
        <v>209438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748660</v>
      </c>
      <c r="O16" s="41">
        <f t="shared" si="2"/>
        <v>39.691443113137524</v>
      </c>
      <c r="P16" s="10"/>
    </row>
    <row r="17" spans="1:16" ht="15">
      <c r="A17" s="12"/>
      <c r="B17" s="42">
        <v>539</v>
      </c>
      <c r="C17" s="19" t="s">
        <v>30</v>
      </c>
      <c r="D17" s="44">
        <v>539222</v>
      </c>
      <c r="E17" s="44">
        <v>0</v>
      </c>
      <c r="F17" s="44">
        <v>0</v>
      </c>
      <c r="G17" s="44">
        <v>209438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748660</v>
      </c>
      <c r="O17" s="45">
        <f t="shared" si="2"/>
        <v>39.691443113137524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1062670</v>
      </c>
      <c r="E18" s="29">
        <f t="shared" si="5"/>
        <v>162542</v>
      </c>
      <c r="F18" s="29">
        <f t="shared" si="5"/>
        <v>0</v>
      </c>
      <c r="G18" s="29">
        <f t="shared" si="5"/>
        <v>147848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1373060</v>
      </c>
      <c r="O18" s="41">
        <f t="shared" si="2"/>
        <v>72.79503764181953</v>
      </c>
      <c r="P18" s="10"/>
    </row>
    <row r="19" spans="1:16" ht="15">
      <c r="A19" s="12"/>
      <c r="B19" s="42">
        <v>541</v>
      </c>
      <c r="C19" s="19" t="s">
        <v>32</v>
      </c>
      <c r="D19" s="44">
        <v>1062670</v>
      </c>
      <c r="E19" s="44">
        <v>162542</v>
      </c>
      <c r="F19" s="44">
        <v>0</v>
      </c>
      <c r="G19" s="44">
        <v>147848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1373060</v>
      </c>
      <c r="O19" s="45">
        <f t="shared" si="2"/>
        <v>72.79503764181953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SUM(D21:D23)</f>
        <v>2029916</v>
      </c>
      <c r="E20" s="29">
        <f t="shared" si="6"/>
        <v>657891</v>
      </c>
      <c r="F20" s="29">
        <f t="shared" si="6"/>
        <v>0</v>
      </c>
      <c r="G20" s="29">
        <f t="shared" si="6"/>
        <v>41784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2729591</v>
      </c>
      <c r="O20" s="41">
        <f t="shared" si="2"/>
        <v>144.7137631216202</v>
      </c>
      <c r="P20" s="9"/>
    </row>
    <row r="21" spans="1:16" ht="15">
      <c r="A21" s="12"/>
      <c r="B21" s="42">
        <v>571</v>
      </c>
      <c r="C21" s="19" t="s">
        <v>34</v>
      </c>
      <c r="D21" s="44">
        <v>909545</v>
      </c>
      <c r="E21" s="44">
        <v>379</v>
      </c>
      <c r="F21" s="44">
        <v>0</v>
      </c>
      <c r="G21" s="44">
        <v>5475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915399</v>
      </c>
      <c r="O21" s="45">
        <f t="shared" si="2"/>
        <v>48.53138585515852</v>
      </c>
      <c r="P21" s="9"/>
    </row>
    <row r="22" spans="1:16" ht="15">
      <c r="A22" s="12"/>
      <c r="B22" s="42">
        <v>574</v>
      </c>
      <c r="C22" s="19" t="s">
        <v>42</v>
      </c>
      <c r="D22" s="44">
        <v>0</v>
      </c>
      <c r="E22" s="44">
        <v>88504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88504</v>
      </c>
      <c r="O22" s="45">
        <f t="shared" si="2"/>
        <v>4.692185346198706</v>
      </c>
      <c r="P22" s="9"/>
    </row>
    <row r="23" spans="1:16" ht="15">
      <c r="A23" s="12"/>
      <c r="B23" s="42">
        <v>575</v>
      </c>
      <c r="C23" s="19" t="s">
        <v>36</v>
      </c>
      <c r="D23" s="44">
        <v>1120371</v>
      </c>
      <c r="E23" s="44">
        <v>569008</v>
      </c>
      <c r="F23" s="44">
        <v>0</v>
      </c>
      <c r="G23" s="44">
        <v>36309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 t="shared" si="1"/>
        <v>1725688</v>
      </c>
      <c r="O23" s="45">
        <f t="shared" si="2"/>
        <v>91.49019192026296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SUM(D25:D25)</f>
        <v>975739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975739</v>
      </c>
      <c r="O24" s="41">
        <f t="shared" si="2"/>
        <v>51.73041034884954</v>
      </c>
      <c r="P24" s="9"/>
    </row>
    <row r="25" spans="1:16" ht="15.75" thickBot="1">
      <c r="A25" s="12"/>
      <c r="B25" s="42">
        <v>581</v>
      </c>
      <c r="C25" s="19" t="s">
        <v>37</v>
      </c>
      <c r="D25" s="44">
        <v>975739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1"/>
        <v>975739</v>
      </c>
      <c r="O25" s="45">
        <f t="shared" si="2"/>
        <v>51.73041034884954</v>
      </c>
      <c r="P25" s="9"/>
    </row>
    <row r="26" spans="1:119" ht="16.5" thickBot="1">
      <c r="A26" s="13" t="s">
        <v>10</v>
      </c>
      <c r="B26" s="21"/>
      <c r="C26" s="20"/>
      <c r="D26" s="14">
        <f>SUM(D5,D12,D16,D18,D20,D24)</f>
        <v>17715495</v>
      </c>
      <c r="E26" s="14">
        <f aca="true" t="shared" si="8" ref="E26:M26">SUM(E5,E12,E16,E18,E20,E24)</f>
        <v>820918</v>
      </c>
      <c r="F26" s="14">
        <f t="shared" si="8"/>
        <v>0</v>
      </c>
      <c r="G26" s="14">
        <f t="shared" si="8"/>
        <v>401975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1666718</v>
      </c>
      <c r="L26" s="14">
        <f t="shared" si="8"/>
        <v>0</v>
      </c>
      <c r="M26" s="14">
        <f t="shared" si="8"/>
        <v>0</v>
      </c>
      <c r="N26" s="14">
        <f t="shared" si="1"/>
        <v>20605106</v>
      </c>
      <c r="O26" s="35">
        <f t="shared" si="2"/>
        <v>1092.4136358816668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53</v>
      </c>
      <c r="M28" s="91"/>
      <c r="N28" s="91"/>
      <c r="O28" s="39">
        <v>18862</v>
      </c>
    </row>
    <row r="29" spans="1:15" ht="1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64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1260713</v>
      </c>
      <c r="E5" s="24">
        <f t="shared" si="0"/>
        <v>40533</v>
      </c>
      <c r="F5" s="24">
        <f t="shared" si="0"/>
        <v>0</v>
      </c>
      <c r="G5" s="24">
        <f t="shared" si="0"/>
        <v>51959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1521839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2875044</v>
      </c>
      <c r="O5" s="30">
        <f aca="true" t="shared" si="2" ref="O5:O26">(N5/O$28)</f>
        <v>153.4256897379796</v>
      </c>
      <c r="P5" s="6"/>
    </row>
    <row r="6" spans="1:16" ht="15">
      <c r="A6" s="12"/>
      <c r="B6" s="42">
        <v>511</v>
      </c>
      <c r="C6" s="19" t="s">
        <v>19</v>
      </c>
      <c r="D6" s="44">
        <v>298638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298638</v>
      </c>
      <c r="O6" s="45">
        <f t="shared" si="2"/>
        <v>15.936709536261274</v>
      </c>
      <c r="P6" s="9"/>
    </row>
    <row r="7" spans="1:16" ht="15">
      <c r="A7" s="12"/>
      <c r="B7" s="42">
        <v>512</v>
      </c>
      <c r="C7" s="19" t="s">
        <v>20</v>
      </c>
      <c r="D7" s="44">
        <v>238870</v>
      </c>
      <c r="E7" s="44">
        <v>40533</v>
      </c>
      <c r="F7" s="44">
        <v>0</v>
      </c>
      <c r="G7" s="44">
        <v>51959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331362</v>
      </c>
      <c r="O7" s="45">
        <f t="shared" si="2"/>
        <v>17.683014034900474</v>
      </c>
      <c r="P7" s="9"/>
    </row>
    <row r="8" spans="1:16" ht="15">
      <c r="A8" s="12"/>
      <c r="B8" s="42">
        <v>513</v>
      </c>
      <c r="C8" s="19" t="s">
        <v>21</v>
      </c>
      <c r="D8" s="44">
        <v>543648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232672</v>
      </c>
      <c r="L8" s="44">
        <v>0</v>
      </c>
      <c r="M8" s="44">
        <v>0</v>
      </c>
      <c r="N8" s="44">
        <f t="shared" si="1"/>
        <v>776320</v>
      </c>
      <c r="O8" s="45">
        <f t="shared" si="2"/>
        <v>41.42803778216554</v>
      </c>
      <c r="P8" s="9"/>
    </row>
    <row r="9" spans="1:16" ht="15">
      <c r="A9" s="12"/>
      <c r="B9" s="42">
        <v>514</v>
      </c>
      <c r="C9" s="19" t="s">
        <v>22</v>
      </c>
      <c r="D9" s="44">
        <v>84524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84524</v>
      </c>
      <c r="O9" s="45">
        <f t="shared" si="2"/>
        <v>4.510592881156946</v>
      </c>
      <c r="P9" s="9"/>
    </row>
    <row r="10" spans="1:16" ht="15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1289167</v>
      </c>
      <c r="L10" s="44">
        <v>0</v>
      </c>
      <c r="M10" s="44">
        <v>0</v>
      </c>
      <c r="N10" s="44">
        <f t="shared" si="1"/>
        <v>1289167</v>
      </c>
      <c r="O10" s="45">
        <f t="shared" si="2"/>
        <v>68.79593361438711</v>
      </c>
      <c r="P10" s="9"/>
    </row>
    <row r="11" spans="1:16" ht="15">
      <c r="A11" s="12"/>
      <c r="B11" s="42">
        <v>519</v>
      </c>
      <c r="C11" s="19" t="s">
        <v>24</v>
      </c>
      <c r="D11" s="44">
        <v>95033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95033</v>
      </c>
      <c r="O11" s="45">
        <f t="shared" si="2"/>
        <v>5.071401889108277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11821354</v>
      </c>
      <c r="E12" s="29">
        <f t="shared" si="3"/>
        <v>5077</v>
      </c>
      <c r="F12" s="29">
        <f t="shared" si="3"/>
        <v>0</v>
      </c>
      <c r="G12" s="29">
        <f t="shared" si="3"/>
        <v>4349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11830780</v>
      </c>
      <c r="O12" s="41">
        <f t="shared" si="2"/>
        <v>631.3453225892523</v>
      </c>
      <c r="P12" s="10"/>
    </row>
    <row r="13" spans="1:16" ht="15">
      <c r="A13" s="12"/>
      <c r="B13" s="42">
        <v>521</v>
      </c>
      <c r="C13" s="19" t="s">
        <v>26</v>
      </c>
      <c r="D13" s="44">
        <v>1570810</v>
      </c>
      <c r="E13" s="44">
        <v>1500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1572310</v>
      </c>
      <c r="O13" s="45">
        <f t="shared" si="2"/>
        <v>83.90575804471956</v>
      </c>
      <c r="P13" s="9"/>
    </row>
    <row r="14" spans="1:16" ht="15">
      <c r="A14" s="12"/>
      <c r="B14" s="42">
        <v>522</v>
      </c>
      <c r="C14" s="19" t="s">
        <v>27</v>
      </c>
      <c r="D14" s="44">
        <v>9537159</v>
      </c>
      <c r="E14" s="44">
        <v>3577</v>
      </c>
      <c r="F14" s="44">
        <v>0</v>
      </c>
      <c r="G14" s="44">
        <v>4349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9545085</v>
      </c>
      <c r="O14" s="45">
        <f t="shared" si="2"/>
        <v>509.37003041784516</v>
      </c>
      <c r="P14" s="9"/>
    </row>
    <row r="15" spans="1:16" ht="15">
      <c r="A15" s="12"/>
      <c r="B15" s="42">
        <v>524</v>
      </c>
      <c r="C15" s="19" t="s">
        <v>28</v>
      </c>
      <c r="D15" s="44">
        <v>713385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713385</v>
      </c>
      <c r="O15" s="45">
        <f t="shared" si="2"/>
        <v>38.06953412668766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641276</v>
      </c>
      <c r="E16" s="29">
        <f t="shared" si="4"/>
        <v>0</v>
      </c>
      <c r="F16" s="29">
        <f t="shared" si="4"/>
        <v>0</v>
      </c>
      <c r="G16" s="29">
        <f t="shared" si="4"/>
        <v>125877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767153</v>
      </c>
      <c r="O16" s="41">
        <f t="shared" si="2"/>
        <v>40.93884412188484</v>
      </c>
      <c r="P16" s="10"/>
    </row>
    <row r="17" spans="1:16" ht="15">
      <c r="A17" s="12"/>
      <c r="B17" s="42">
        <v>539</v>
      </c>
      <c r="C17" s="19" t="s">
        <v>30</v>
      </c>
      <c r="D17" s="44">
        <v>641276</v>
      </c>
      <c r="E17" s="44">
        <v>0</v>
      </c>
      <c r="F17" s="44">
        <v>0</v>
      </c>
      <c r="G17" s="44">
        <v>125877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767153</v>
      </c>
      <c r="O17" s="45">
        <f t="shared" si="2"/>
        <v>40.93884412188484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1062872</v>
      </c>
      <c r="E18" s="29">
        <f t="shared" si="5"/>
        <v>0</v>
      </c>
      <c r="F18" s="29">
        <f t="shared" si="5"/>
        <v>0</v>
      </c>
      <c r="G18" s="29">
        <f t="shared" si="5"/>
        <v>264738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1327610</v>
      </c>
      <c r="O18" s="41">
        <f t="shared" si="2"/>
        <v>70.84743049255563</v>
      </c>
      <c r="P18" s="10"/>
    </row>
    <row r="19" spans="1:16" ht="15">
      <c r="A19" s="12"/>
      <c r="B19" s="42">
        <v>541</v>
      </c>
      <c r="C19" s="19" t="s">
        <v>32</v>
      </c>
      <c r="D19" s="44">
        <v>1062872</v>
      </c>
      <c r="E19" s="44">
        <v>0</v>
      </c>
      <c r="F19" s="44">
        <v>0</v>
      </c>
      <c r="G19" s="44">
        <v>264738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1327610</v>
      </c>
      <c r="O19" s="45">
        <f t="shared" si="2"/>
        <v>70.84743049255563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SUM(D21:D23)</f>
        <v>2115704</v>
      </c>
      <c r="E20" s="29">
        <f t="shared" si="6"/>
        <v>590871</v>
      </c>
      <c r="F20" s="29">
        <f t="shared" si="6"/>
        <v>0</v>
      </c>
      <c r="G20" s="29">
        <f t="shared" si="6"/>
        <v>97922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2804497</v>
      </c>
      <c r="O20" s="41">
        <f t="shared" si="2"/>
        <v>149.66097443833715</v>
      </c>
      <c r="P20" s="9"/>
    </row>
    <row r="21" spans="1:16" ht="15">
      <c r="A21" s="12"/>
      <c r="B21" s="42">
        <v>571</v>
      </c>
      <c r="C21" s="19" t="s">
        <v>34</v>
      </c>
      <c r="D21" s="44">
        <v>898092</v>
      </c>
      <c r="E21" s="44">
        <v>1877</v>
      </c>
      <c r="F21" s="44">
        <v>0</v>
      </c>
      <c r="G21" s="44">
        <v>1157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901126</v>
      </c>
      <c r="O21" s="45">
        <f t="shared" si="2"/>
        <v>48.08826511553445</v>
      </c>
      <c r="P21" s="9"/>
    </row>
    <row r="22" spans="1:16" ht="15">
      <c r="A22" s="12"/>
      <c r="B22" s="42">
        <v>574</v>
      </c>
      <c r="C22" s="19" t="s">
        <v>42</v>
      </c>
      <c r="D22" s="44">
        <v>0</v>
      </c>
      <c r="E22" s="44">
        <v>16884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16884</v>
      </c>
      <c r="O22" s="45">
        <f t="shared" si="2"/>
        <v>0.9010085917071349</v>
      </c>
      <c r="P22" s="9"/>
    </row>
    <row r="23" spans="1:16" ht="15">
      <c r="A23" s="12"/>
      <c r="B23" s="42">
        <v>575</v>
      </c>
      <c r="C23" s="19" t="s">
        <v>36</v>
      </c>
      <c r="D23" s="44">
        <v>1217612</v>
      </c>
      <c r="E23" s="44">
        <v>572110</v>
      </c>
      <c r="F23" s="44">
        <v>0</v>
      </c>
      <c r="G23" s="44">
        <v>96765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 t="shared" si="1"/>
        <v>1886487</v>
      </c>
      <c r="O23" s="45">
        <f t="shared" si="2"/>
        <v>100.67170073109557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SUM(D25:D25)</f>
        <v>1135884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1135884</v>
      </c>
      <c r="O24" s="41">
        <f t="shared" si="2"/>
        <v>60.616041410961095</v>
      </c>
      <c r="P24" s="9"/>
    </row>
    <row r="25" spans="1:16" ht="15.75" thickBot="1">
      <c r="A25" s="12"/>
      <c r="B25" s="42">
        <v>581</v>
      </c>
      <c r="C25" s="19" t="s">
        <v>37</v>
      </c>
      <c r="D25" s="44">
        <v>1135884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1"/>
        <v>1135884</v>
      </c>
      <c r="O25" s="45">
        <f t="shared" si="2"/>
        <v>60.616041410961095</v>
      </c>
      <c r="P25" s="9"/>
    </row>
    <row r="26" spans="1:119" ht="16.5" thickBot="1">
      <c r="A26" s="13" t="s">
        <v>10</v>
      </c>
      <c r="B26" s="21"/>
      <c r="C26" s="20"/>
      <c r="D26" s="14">
        <f>SUM(D5,D12,D16,D18,D20,D24)</f>
        <v>18037803</v>
      </c>
      <c r="E26" s="14">
        <f aca="true" t="shared" si="8" ref="E26:M26">SUM(E5,E12,E16,E18,E20,E24)</f>
        <v>636481</v>
      </c>
      <c r="F26" s="14">
        <f t="shared" si="8"/>
        <v>0</v>
      </c>
      <c r="G26" s="14">
        <f t="shared" si="8"/>
        <v>544845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1521839</v>
      </c>
      <c r="L26" s="14">
        <f t="shared" si="8"/>
        <v>0</v>
      </c>
      <c r="M26" s="14">
        <f t="shared" si="8"/>
        <v>0</v>
      </c>
      <c r="N26" s="14">
        <f t="shared" si="1"/>
        <v>20740968</v>
      </c>
      <c r="O26" s="35">
        <f t="shared" si="2"/>
        <v>1106.8343027909707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65</v>
      </c>
      <c r="M28" s="91"/>
      <c r="N28" s="91"/>
      <c r="O28" s="39">
        <v>18739</v>
      </c>
    </row>
    <row r="29" spans="1:15" ht="1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1526718</v>
      </c>
      <c r="E5" s="24">
        <f t="shared" si="0"/>
        <v>523</v>
      </c>
      <c r="F5" s="24">
        <f t="shared" si="0"/>
        <v>0</v>
      </c>
      <c r="G5" s="24">
        <f t="shared" si="0"/>
        <v>218967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3853187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5599395</v>
      </c>
      <c r="O5" s="30">
        <f aca="true" t="shared" si="2" ref="O5:O25">(N5/O$27)</f>
        <v>284.16112661760974</v>
      </c>
      <c r="P5" s="6"/>
    </row>
    <row r="6" spans="1:16" ht="15">
      <c r="A6" s="12"/>
      <c r="B6" s="42">
        <v>511</v>
      </c>
      <c r="C6" s="19" t="s">
        <v>19</v>
      </c>
      <c r="D6" s="44">
        <v>349567</v>
      </c>
      <c r="E6" s="44">
        <v>0</v>
      </c>
      <c r="F6" s="44">
        <v>0</v>
      </c>
      <c r="G6" s="44">
        <v>167303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516870</v>
      </c>
      <c r="O6" s="45">
        <f t="shared" si="2"/>
        <v>26.23039837604669</v>
      </c>
      <c r="P6" s="9"/>
    </row>
    <row r="7" spans="1:16" ht="15">
      <c r="A7" s="12"/>
      <c r="B7" s="42">
        <v>512</v>
      </c>
      <c r="C7" s="19" t="s">
        <v>20</v>
      </c>
      <c r="D7" s="44">
        <v>323507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323507</v>
      </c>
      <c r="O7" s="45">
        <f t="shared" si="2"/>
        <v>16.417508246637908</v>
      </c>
      <c r="P7" s="9"/>
    </row>
    <row r="8" spans="1:16" ht="15">
      <c r="A8" s="12"/>
      <c r="B8" s="42">
        <v>513</v>
      </c>
      <c r="C8" s="19" t="s">
        <v>21</v>
      </c>
      <c r="D8" s="44">
        <v>521175</v>
      </c>
      <c r="E8" s="44">
        <v>523</v>
      </c>
      <c r="F8" s="44">
        <v>0</v>
      </c>
      <c r="G8" s="44">
        <v>51664</v>
      </c>
      <c r="H8" s="44">
        <v>0</v>
      </c>
      <c r="I8" s="44">
        <v>0</v>
      </c>
      <c r="J8" s="44">
        <v>0</v>
      </c>
      <c r="K8" s="44">
        <v>347899</v>
      </c>
      <c r="L8" s="44">
        <v>0</v>
      </c>
      <c r="M8" s="44">
        <v>0</v>
      </c>
      <c r="N8" s="44">
        <f t="shared" si="1"/>
        <v>921261</v>
      </c>
      <c r="O8" s="45">
        <f t="shared" si="2"/>
        <v>46.752651611266174</v>
      </c>
      <c r="P8" s="9"/>
    </row>
    <row r="9" spans="1:16" ht="15">
      <c r="A9" s="12"/>
      <c r="B9" s="42">
        <v>514</v>
      </c>
      <c r="C9" s="19" t="s">
        <v>22</v>
      </c>
      <c r="D9" s="44">
        <v>48340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48340</v>
      </c>
      <c r="O9" s="45">
        <f t="shared" si="2"/>
        <v>2.4531844709464603</v>
      </c>
      <c r="P9" s="9"/>
    </row>
    <row r="10" spans="1:16" ht="15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3505288</v>
      </c>
      <c r="L10" s="44">
        <v>0</v>
      </c>
      <c r="M10" s="44">
        <v>0</v>
      </c>
      <c r="N10" s="44">
        <f t="shared" si="1"/>
        <v>3505288</v>
      </c>
      <c r="O10" s="45">
        <f t="shared" si="2"/>
        <v>177.88825171276326</v>
      </c>
      <c r="P10" s="9"/>
    </row>
    <row r="11" spans="1:16" ht="15">
      <c r="A11" s="12"/>
      <c r="B11" s="42">
        <v>519</v>
      </c>
      <c r="C11" s="19" t="s">
        <v>55</v>
      </c>
      <c r="D11" s="44">
        <v>284129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284129</v>
      </c>
      <c r="O11" s="45">
        <f t="shared" si="2"/>
        <v>14.419132199949251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12464684</v>
      </c>
      <c r="E12" s="29">
        <f t="shared" si="3"/>
        <v>1413</v>
      </c>
      <c r="F12" s="29">
        <f t="shared" si="3"/>
        <v>0</v>
      </c>
      <c r="G12" s="29">
        <f t="shared" si="3"/>
        <v>474817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12940914</v>
      </c>
      <c r="O12" s="41">
        <f t="shared" si="2"/>
        <v>656.7325044404973</v>
      </c>
      <c r="P12" s="10"/>
    </row>
    <row r="13" spans="1:16" ht="15">
      <c r="A13" s="12"/>
      <c r="B13" s="42">
        <v>521</v>
      </c>
      <c r="C13" s="19" t="s">
        <v>26</v>
      </c>
      <c r="D13" s="44">
        <v>1838874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1838874</v>
      </c>
      <c r="O13" s="45">
        <f t="shared" si="2"/>
        <v>93.32017254503933</v>
      </c>
      <c r="P13" s="9"/>
    </row>
    <row r="14" spans="1:16" ht="15">
      <c r="A14" s="12"/>
      <c r="B14" s="42">
        <v>522</v>
      </c>
      <c r="C14" s="19" t="s">
        <v>27</v>
      </c>
      <c r="D14" s="44">
        <v>10079067</v>
      </c>
      <c r="E14" s="44">
        <v>1413</v>
      </c>
      <c r="F14" s="44">
        <v>0</v>
      </c>
      <c r="G14" s="44">
        <v>473817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10554297</v>
      </c>
      <c r="O14" s="45">
        <f t="shared" si="2"/>
        <v>535.6151738137529</v>
      </c>
      <c r="P14" s="9"/>
    </row>
    <row r="15" spans="1:16" ht="15">
      <c r="A15" s="12"/>
      <c r="B15" s="42">
        <v>524</v>
      </c>
      <c r="C15" s="19" t="s">
        <v>28</v>
      </c>
      <c r="D15" s="44">
        <v>546743</v>
      </c>
      <c r="E15" s="44">
        <v>0</v>
      </c>
      <c r="F15" s="44">
        <v>0</v>
      </c>
      <c r="G15" s="44">
        <v>1000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547743</v>
      </c>
      <c r="O15" s="45">
        <f t="shared" si="2"/>
        <v>27.797158081705152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664822</v>
      </c>
      <c r="E16" s="29">
        <f t="shared" si="4"/>
        <v>589174</v>
      </c>
      <c r="F16" s="29">
        <f t="shared" si="4"/>
        <v>0</v>
      </c>
      <c r="G16" s="29">
        <f t="shared" si="4"/>
        <v>248701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1502697</v>
      </c>
      <c r="O16" s="41">
        <f t="shared" si="2"/>
        <v>76.25968028419183</v>
      </c>
      <c r="P16" s="10"/>
    </row>
    <row r="17" spans="1:16" ht="15">
      <c r="A17" s="12"/>
      <c r="B17" s="42">
        <v>539</v>
      </c>
      <c r="C17" s="19" t="s">
        <v>30</v>
      </c>
      <c r="D17" s="44">
        <v>664822</v>
      </c>
      <c r="E17" s="44">
        <v>589174</v>
      </c>
      <c r="F17" s="44">
        <v>0</v>
      </c>
      <c r="G17" s="44">
        <v>248701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1502697</v>
      </c>
      <c r="O17" s="45">
        <f t="shared" si="2"/>
        <v>76.25968028419183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962227</v>
      </c>
      <c r="E18" s="29">
        <f t="shared" si="5"/>
        <v>5838</v>
      </c>
      <c r="F18" s="29">
        <f t="shared" si="5"/>
        <v>0</v>
      </c>
      <c r="G18" s="29">
        <f t="shared" si="5"/>
        <v>235240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1203305</v>
      </c>
      <c r="O18" s="41">
        <f t="shared" si="2"/>
        <v>61.06597310327328</v>
      </c>
      <c r="P18" s="10"/>
    </row>
    <row r="19" spans="1:16" ht="15">
      <c r="A19" s="12"/>
      <c r="B19" s="42">
        <v>541</v>
      </c>
      <c r="C19" s="19" t="s">
        <v>56</v>
      </c>
      <c r="D19" s="44">
        <v>962227</v>
      </c>
      <c r="E19" s="44">
        <v>5838</v>
      </c>
      <c r="F19" s="44">
        <v>0</v>
      </c>
      <c r="G19" s="44">
        <v>235240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1203305</v>
      </c>
      <c r="O19" s="45">
        <f t="shared" si="2"/>
        <v>61.06597310327328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SUM(D21:D22)</f>
        <v>2254795</v>
      </c>
      <c r="E20" s="29">
        <f t="shared" si="6"/>
        <v>46548</v>
      </c>
      <c r="F20" s="29">
        <f t="shared" si="6"/>
        <v>0</v>
      </c>
      <c r="G20" s="29">
        <f t="shared" si="6"/>
        <v>78224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2379567</v>
      </c>
      <c r="O20" s="41">
        <f t="shared" si="2"/>
        <v>120.75955341283938</v>
      </c>
      <c r="P20" s="9"/>
    </row>
    <row r="21" spans="1:16" ht="15">
      <c r="A21" s="12"/>
      <c r="B21" s="42">
        <v>571</v>
      </c>
      <c r="C21" s="19" t="s">
        <v>34</v>
      </c>
      <c r="D21" s="44">
        <v>1097571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1097571</v>
      </c>
      <c r="O21" s="45">
        <f t="shared" si="2"/>
        <v>55.700126871352445</v>
      </c>
      <c r="P21" s="9"/>
    </row>
    <row r="22" spans="1:16" ht="15">
      <c r="A22" s="12"/>
      <c r="B22" s="42">
        <v>575</v>
      </c>
      <c r="C22" s="19" t="s">
        <v>57</v>
      </c>
      <c r="D22" s="44">
        <v>1157224</v>
      </c>
      <c r="E22" s="44">
        <v>46548</v>
      </c>
      <c r="F22" s="44">
        <v>0</v>
      </c>
      <c r="G22" s="44">
        <v>78224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1281996</v>
      </c>
      <c r="O22" s="45">
        <f t="shared" si="2"/>
        <v>65.05942654148693</v>
      </c>
      <c r="P22" s="9"/>
    </row>
    <row r="23" spans="1:16" ht="15.75">
      <c r="A23" s="26" t="s">
        <v>58</v>
      </c>
      <c r="B23" s="27"/>
      <c r="C23" s="28"/>
      <c r="D23" s="29">
        <f aca="true" t="shared" si="7" ref="D23:M23">SUM(D24:D24)</f>
        <v>1583945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1583945</v>
      </c>
      <c r="O23" s="41">
        <f t="shared" si="2"/>
        <v>80.38289774168993</v>
      </c>
      <c r="P23" s="9"/>
    </row>
    <row r="24" spans="1:16" ht="15.75" thickBot="1">
      <c r="A24" s="12"/>
      <c r="B24" s="42">
        <v>581</v>
      </c>
      <c r="C24" s="19" t="s">
        <v>59</v>
      </c>
      <c r="D24" s="44">
        <v>1583945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f t="shared" si="1"/>
        <v>1583945</v>
      </c>
      <c r="O24" s="45">
        <f t="shared" si="2"/>
        <v>80.38289774168993</v>
      </c>
      <c r="P24" s="9"/>
    </row>
    <row r="25" spans="1:119" ht="16.5" thickBot="1">
      <c r="A25" s="13" t="s">
        <v>10</v>
      </c>
      <c r="B25" s="21"/>
      <c r="C25" s="20"/>
      <c r="D25" s="14">
        <f>SUM(D5,D12,D16,D18,D20,D23)</f>
        <v>19457191</v>
      </c>
      <c r="E25" s="14">
        <f aca="true" t="shared" si="8" ref="E25:M25">SUM(E5,E12,E16,E18,E20,E23)</f>
        <v>643496</v>
      </c>
      <c r="F25" s="14">
        <f t="shared" si="8"/>
        <v>0</v>
      </c>
      <c r="G25" s="14">
        <f t="shared" si="8"/>
        <v>1255949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3853187</v>
      </c>
      <c r="L25" s="14">
        <f t="shared" si="8"/>
        <v>0</v>
      </c>
      <c r="M25" s="14">
        <f t="shared" si="8"/>
        <v>0</v>
      </c>
      <c r="N25" s="14">
        <f t="shared" si="1"/>
        <v>25209823</v>
      </c>
      <c r="O25" s="35">
        <f t="shared" si="2"/>
        <v>1279.3617356001016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1" t="s">
        <v>76</v>
      </c>
      <c r="M27" s="91"/>
      <c r="N27" s="91"/>
      <c r="O27" s="39">
        <v>19705</v>
      </c>
    </row>
    <row r="28" spans="1:15" ht="1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5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73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1499369</v>
      </c>
      <c r="E5" s="24">
        <f t="shared" si="0"/>
        <v>698</v>
      </c>
      <c r="F5" s="24">
        <f t="shared" si="0"/>
        <v>0</v>
      </c>
      <c r="G5" s="24">
        <f t="shared" si="0"/>
        <v>789004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3429237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5718308</v>
      </c>
      <c r="O5" s="30">
        <f aca="true" t="shared" si="2" ref="O5:O26">(N5/O$28)</f>
        <v>294.0155277906319</v>
      </c>
      <c r="P5" s="6"/>
    </row>
    <row r="6" spans="1:16" ht="15">
      <c r="A6" s="12"/>
      <c r="B6" s="42">
        <v>511</v>
      </c>
      <c r="C6" s="19" t="s">
        <v>19</v>
      </c>
      <c r="D6" s="44">
        <v>279786</v>
      </c>
      <c r="E6" s="44">
        <v>0</v>
      </c>
      <c r="F6" s="44">
        <v>0</v>
      </c>
      <c r="G6" s="44">
        <v>984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280770</v>
      </c>
      <c r="O6" s="45">
        <f t="shared" si="2"/>
        <v>14.43621780040105</v>
      </c>
      <c r="P6" s="9"/>
    </row>
    <row r="7" spans="1:16" ht="15">
      <c r="A7" s="12"/>
      <c r="B7" s="42">
        <v>512</v>
      </c>
      <c r="C7" s="19" t="s">
        <v>20</v>
      </c>
      <c r="D7" s="44">
        <v>304524</v>
      </c>
      <c r="E7" s="44">
        <v>698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305222</v>
      </c>
      <c r="O7" s="45">
        <f t="shared" si="2"/>
        <v>15.693454676332973</v>
      </c>
      <c r="P7" s="9"/>
    </row>
    <row r="8" spans="1:16" ht="15">
      <c r="A8" s="12"/>
      <c r="B8" s="42">
        <v>513</v>
      </c>
      <c r="C8" s="19" t="s">
        <v>21</v>
      </c>
      <c r="D8" s="44">
        <v>554730</v>
      </c>
      <c r="E8" s="44">
        <v>0</v>
      </c>
      <c r="F8" s="44">
        <v>0</v>
      </c>
      <c r="G8" s="44">
        <v>56864</v>
      </c>
      <c r="H8" s="44">
        <v>0</v>
      </c>
      <c r="I8" s="44">
        <v>0</v>
      </c>
      <c r="J8" s="44">
        <v>0</v>
      </c>
      <c r="K8" s="44">
        <v>324683</v>
      </c>
      <c r="L8" s="44">
        <v>0</v>
      </c>
      <c r="M8" s="44">
        <v>0</v>
      </c>
      <c r="N8" s="44">
        <f t="shared" si="1"/>
        <v>936277</v>
      </c>
      <c r="O8" s="45">
        <f t="shared" si="2"/>
        <v>48.14011003136408</v>
      </c>
      <c r="P8" s="9"/>
    </row>
    <row r="9" spans="1:16" ht="15">
      <c r="A9" s="12"/>
      <c r="B9" s="42">
        <v>514</v>
      </c>
      <c r="C9" s="19" t="s">
        <v>22</v>
      </c>
      <c r="D9" s="44">
        <v>46559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46559</v>
      </c>
      <c r="O9" s="45">
        <f t="shared" si="2"/>
        <v>2.393902000102833</v>
      </c>
      <c r="P9" s="9"/>
    </row>
    <row r="10" spans="1:16" ht="15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3104554</v>
      </c>
      <c r="L10" s="44">
        <v>0</v>
      </c>
      <c r="M10" s="44">
        <v>0</v>
      </c>
      <c r="N10" s="44">
        <f t="shared" si="1"/>
        <v>3104554</v>
      </c>
      <c r="O10" s="45">
        <f t="shared" si="2"/>
        <v>159.62537919687387</v>
      </c>
      <c r="P10" s="9"/>
    </row>
    <row r="11" spans="1:16" ht="15">
      <c r="A11" s="12"/>
      <c r="B11" s="42">
        <v>519</v>
      </c>
      <c r="C11" s="19" t="s">
        <v>55</v>
      </c>
      <c r="D11" s="44">
        <v>313770</v>
      </c>
      <c r="E11" s="44">
        <v>0</v>
      </c>
      <c r="F11" s="44">
        <v>0</v>
      </c>
      <c r="G11" s="44">
        <v>731156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1044926</v>
      </c>
      <c r="O11" s="45">
        <f t="shared" si="2"/>
        <v>53.7264640855571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11404395</v>
      </c>
      <c r="E12" s="29">
        <f t="shared" si="3"/>
        <v>869</v>
      </c>
      <c r="F12" s="29">
        <f t="shared" si="3"/>
        <v>0</v>
      </c>
      <c r="G12" s="29">
        <f t="shared" si="3"/>
        <v>435201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11840465</v>
      </c>
      <c r="O12" s="41">
        <f t="shared" si="2"/>
        <v>608.7955678955216</v>
      </c>
      <c r="P12" s="10"/>
    </row>
    <row r="13" spans="1:16" ht="15">
      <c r="A13" s="12"/>
      <c r="B13" s="42">
        <v>521</v>
      </c>
      <c r="C13" s="19" t="s">
        <v>26</v>
      </c>
      <c r="D13" s="44">
        <v>1786677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1786677</v>
      </c>
      <c r="O13" s="45">
        <f t="shared" si="2"/>
        <v>91.86472312201141</v>
      </c>
      <c r="P13" s="9"/>
    </row>
    <row r="14" spans="1:16" ht="15">
      <c r="A14" s="12"/>
      <c r="B14" s="42">
        <v>522</v>
      </c>
      <c r="C14" s="19" t="s">
        <v>27</v>
      </c>
      <c r="D14" s="44">
        <v>9099218</v>
      </c>
      <c r="E14" s="44">
        <v>869</v>
      </c>
      <c r="F14" s="44">
        <v>0</v>
      </c>
      <c r="G14" s="44">
        <v>435201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9535288</v>
      </c>
      <c r="O14" s="45">
        <f t="shared" si="2"/>
        <v>490.2713764203815</v>
      </c>
      <c r="P14" s="9"/>
    </row>
    <row r="15" spans="1:16" ht="15">
      <c r="A15" s="12"/>
      <c r="B15" s="42">
        <v>524</v>
      </c>
      <c r="C15" s="19" t="s">
        <v>28</v>
      </c>
      <c r="D15" s="44">
        <v>518500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518500</v>
      </c>
      <c r="O15" s="45">
        <f t="shared" si="2"/>
        <v>26.659468353128695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716729</v>
      </c>
      <c r="E16" s="29">
        <f t="shared" si="4"/>
        <v>740554</v>
      </c>
      <c r="F16" s="29">
        <f t="shared" si="4"/>
        <v>0</v>
      </c>
      <c r="G16" s="29">
        <f t="shared" si="4"/>
        <v>933486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2390769</v>
      </c>
      <c r="O16" s="41">
        <f t="shared" si="2"/>
        <v>122.92503470615456</v>
      </c>
      <c r="P16" s="10"/>
    </row>
    <row r="17" spans="1:16" ht="15">
      <c r="A17" s="12"/>
      <c r="B17" s="42">
        <v>539</v>
      </c>
      <c r="C17" s="19" t="s">
        <v>30</v>
      </c>
      <c r="D17" s="44">
        <v>716729</v>
      </c>
      <c r="E17" s="44">
        <v>740554</v>
      </c>
      <c r="F17" s="44">
        <v>0</v>
      </c>
      <c r="G17" s="44">
        <v>933486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2390769</v>
      </c>
      <c r="O17" s="45">
        <f t="shared" si="2"/>
        <v>122.92503470615456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856088</v>
      </c>
      <c r="E18" s="29">
        <f t="shared" si="5"/>
        <v>61153</v>
      </c>
      <c r="F18" s="29">
        <f t="shared" si="5"/>
        <v>0</v>
      </c>
      <c r="G18" s="29">
        <f t="shared" si="5"/>
        <v>283131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1200372</v>
      </c>
      <c r="O18" s="41">
        <f t="shared" si="2"/>
        <v>61.7189572728675</v>
      </c>
      <c r="P18" s="10"/>
    </row>
    <row r="19" spans="1:16" ht="15">
      <c r="A19" s="12"/>
      <c r="B19" s="42">
        <v>541</v>
      </c>
      <c r="C19" s="19" t="s">
        <v>56</v>
      </c>
      <c r="D19" s="44">
        <v>856088</v>
      </c>
      <c r="E19" s="44">
        <v>61153</v>
      </c>
      <c r="F19" s="44">
        <v>0</v>
      </c>
      <c r="G19" s="44">
        <v>283131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1200372</v>
      </c>
      <c r="O19" s="45">
        <f t="shared" si="2"/>
        <v>61.7189572728675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SUM(D21:D23)</f>
        <v>2379237</v>
      </c>
      <c r="E20" s="29">
        <f t="shared" si="6"/>
        <v>1127164</v>
      </c>
      <c r="F20" s="29">
        <f t="shared" si="6"/>
        <v>0</v>
      </c>
      <c r="G20" s="29">
        <f t="shared" si="6"/>
        <v>9826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3516227</v>
      </c>
      <c r="O20" s="41">
        <f t="shared" si="2"/>
        <v>180.7921744048537</v>
      </c>
      <c r="P20" s="9"/>
    </row>
    <row r="21" spans="1:16" ht="15">
      <c r="A21" s="12"/>
      <c r="B21" s="42">
        <v>571</v>
      </c>
      <c r="C21" s="19" t="s">
        <v>34</v>
      </c>
      <c r="D21" s="44">
        <v>1169498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1169498</v>
      </c>
      <c r="O21" s="45">
        <f t="shared" si="2"/>
        <v>60.13152347164379</v>
      </c>
      <c r="P21" s="9"/>
    </row>
    <row r="22" spans="1:16" ht="15">
      <c r="A22" s="12"/>
      <c r="B22" s="42">
        <v>572</v>
      </c>
      <c r="C22" s="19" t="s">
        <v>62</v>
      </c>
      <c r="D22" s="44">
        <v>8431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8431</v>
      </c>
      <c r="O22" s="45">
        <f t="shared" si="2"/>
        <v>0.43349272456167415</v>
      </c>
      <c r="P22" s="9"/>
    </row>
    <row r="23" spans="1:16" ht="15">
      <c r="A23" s="12"/>
      <c r="B23" s="42">
        <v>575</v>
      </c>
      <c r="C23" s="19" t="s">
        <v>57</v>
      </c>
      <c r="D23" s="44">
        <v>1201308</v>
      </c>
      <c r="E23" s="44">
        <v>1127164</v>
      </c>
      <c r="F23" s="44">
        <v>0</v>
      </c>
      <c r="G23" s="44">
        <v>9826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 t="shared" si="1"/>
        <v>2338298</v>
      </c>
      <c r="O23" s="45">
        <f t="shared" si="2"/>
        <v>120.22715820864826</v>
      </c>
      <c r="P23" s="9"/>
    </row>
    <row r="24" spans="1:16" ht="15.75">
      <c r="A24" s="26" t="s">
        <v>58</v>
      </c>
      <c r="B24" s="27"/>
      <c r="C24" s="28"/>
      <c r="D24" s="29">
        <f aca="true" t="shared" si="7" ref="D24:M24">SUM(D25:D25)</f>
        <v>1230953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1230953</v>
      </c>
      <c r="O24" s="41">
        <f t="shared" si="2"/>
        <v>63.291326032186745</v>
      </c>
      <c r="P24" s="9"/>
    </row>
    <row r="25" spans="1:16" ht="15.75" thickBot="1">
      <c r="A25" s="12"/>
      <c r="B25" s="42">
        <v>581</v>
      </c>
      <c r="C25" s="19" t="s">
        <v>59</v>
      </c>
      <c r="D25" s="44">
        <v>1230953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1"/>
        <v>1230953</v>
      </c>
      <c r="O25" s="45">
        <f t="shared" si="2"/>
        <v>63.291326032186745</v>
      </c>
      <c r="P25" s="9"/>
    </row>
    <row r="26" spans="1:119" ht="16.5" thickBot="1">
      <c r="A26" s="13" t="s">
        <v>10</v>
      </c>
      <c r="B26" s="21"/>
      <c r="C26" s="20"/>
      <c r="D26" s="14">
        <f>SUM(D5,D12,D16,D18,D20,D24)</f>
        <v>18086771</v>
      </c>
      <c r="E26" s="14">
        <f aca="true" t="shared" si="8" ref="E26:M26">SUM(E5,E12,E16,E18,E20,E24)</f>
        <v>1930438</v>
      </c>
      <c r="F26" s="14">
        <f t="shared" si="8"/>
        <v>0</v>
      </c>
      <c r="G26" s="14">
        <f t="shared" si="8"/>
        <v>2450648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3429237</v>
      </c>
      <c r="L26" s="14">
        <f t="shared" si="8"/>
        <v>0</v>
      </c>
      <c r="M26" s="14">
        <f t="shared" si="8"/>
        <v>0</v>
      </c>
      <c r="N26" s="14">
        <f t="shared" si="1"/>
        <v>25897094</v>
      </c>
      <c r="O26" s="35">
        <f t="shared" si="2"/>
        <v>1331.538588102216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74</v>
      </c>
      <c r="M28" s="91"/>
      <c r="N28" s="91"/>
      <c r="O28" s="39">
        <v>19449</v>
      </c>
    </row>
    <row r="29" spans="1:15" ht="1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71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1881996</v>
      </c>
      <c r="E5" s="24">
        <f t="shared" si="0"/>
        <v>304</v>
      </c>
      <c r="F5" s="24">
        <f t="shared" si="0"/>
        <v>0</v>
      </c>
      <c r="G5" s="24">
        <f t="shared" si="0"/>
        <v>256936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3662877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5802113</v>
      </c>
      <c r="O5" s="30">
        <f aca="true" t="shared" si="2" ref="O5:O25">(N5/O$27)</f>
        <v>307.5596607474159</v>
      </c>
      <c r="P5" s="6"/>
    </row>
    <row r="6" spans="1:16" ht="15">
      <c r="A6" s="12"/>
      <c r="B6" s="42">
        <v>511</v>
      </c>
      <c r="C6" s="19" t="s">
        <v>19</v>
      </c>
      <c r="D6" s="44">
        <v>314843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314843</v>
      </c>
      <c r="O6" s="45">
        <f t="shared" si="2"/>
        <v>16.689265836204612</v>
      </c>
      <c r="P6" s="9"/>
    </row>
    <row r="7" spans="1:16" ht="15">
      <c r="A7" s="12"/>
      <c r="B7" s="42">
        <v>512</v>
      </c>
      <c r="C7" s="19" t="s">
        <v>20</v>
      </c>
      <c r="D7" s="44">
        <v>356182</v>
      </c>
      <c r="E7" s="44">
        <v>304</v>
      </c>
      <c r="F7" s="44">
        <v>0</v>
      </c>
      <c r="G7" s="44">
        <v>1317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357803</v>
      </c>
      <c r="O7" s="45">
        <f t="shared" si="2"/>
        <v>18.966498807315133</v>
      </c>
      <c r="P7" s="9"/>
    </row>
    <row r="8" spans="1:16" ht="15">
      <c r="A8" s="12"/>
      <c r="B8" s="42">
        <v>513</v>
      </c>
      <c r="C8" s="19" t="s">
        <v>21</v>
      </c>
      <c r="D8" s="44">
        <v>914418</v>
      </c>
      <c r="E8" s="44">
        <v>0</v>
      </c>
      <c r="F8" s="44">
        <v>0</v>
      </c>
      <c r="G8" s="44">
        <v>1317</v>
      </c>
      <c r="H8" s="44">
        <v>0</v>
      </c>
      <c r="I8" s="44">
        <v>0</v>
      </c>
      <c r="J8" s="44">
        <v>0</v>
      </c>
      <c r="K8" s="44">
        <v>333019</v>
      </c>
      <c r="L8" s="44">
        <v>0</v>
      </c>
      <c r="M8" s="44">
        <v>0</v>
      </c>
      <c r="N8" s="44">
        <f t="shared" si="1"/>
        <v>1248754</v>
      </c>
      <c r="O8" s="45">
        <f t="shared" si="2"/>
        <v>66.19422210442619</v>
      </c>
      <c r="P8" s="9"/>
    </row>
    <row r="9" spans="1:16" ht="15">
      <c r="A9" s="12"/>
      <c r="B9" s="42">
        <v>514</v>
      </c>
      <c r="C9" s="19" t="s">
        <v>22</v>
      </c>
      <c r="D9" s="44">
        <v>37452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37452</v>
      </c>
      <c r="O9" s="45">
        <f t="shared" si="2"/>
        <v>1.9852637158759607</v>
      </c>
      <c r="P9" s="9"/>
    </row>
    <row r="10" spans="1:16" ht="15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3329858</v>
      </c>
      <c r="L10" s="44">
        <v>0</v>
      </c>
      <c r="M10" s="44">
        <v>0</v>
      </c>
      <c r="N10" s="44">
        <f t="shared" si="1"/>
        <v>3329858</v>
      </c>
      <c r="O10" s="45">
        <f t="shared" si="2"/>
        <v>176.50983302411873</v>
      </c>
      <c r="P10" s="9"/>
    </row>
    <row r="11" spans="1:16" ht="15">
      <c r="A11" s="12"/>
      <c r="B11" s="42">
        <v>519</v>
      </c>
      <c r="C11" s="19" t="s">
        <v>55</v>
      </c>
      <c r="D11" s="44">
        <v>259101</v>
      </c>
      <c r="E11" s="44">
        <v>0</v>
      </c>
      <c r="F11" s="44">
        <v>0</v>
      </c>
      <c r="G11" s="44">
        <v>254302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513403</v>
      </c>
      <c r="O11" s="45">
        <f t="shared" si="2"/>
        <v>27.21457725947522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10886061</v>
      </c>
      <c r="E12" s="29">
        <f t="shared" si="3"/>
        <v>37551</v>
      </c>
      <c r="F12" s="29">
        <f t="shared" si="3"/>
        <v>0</v>
      </c>
      <c r="G12" s="29">
        <f t="shared" si="3"/>
        <v>321345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11244957</v>
      </c>
      <c r="O12" s="41">
        <f t="shared" si="2"/>
        <v>596.0751126424595</v>
      </c>
      <c r="P12" s="10"/>
    </row>
    <row r="13" spans="1:16" ht="15">
      <c r="A13" s="12"/>
      <c r="B13" s="42">
        <v>521</v>
      </c>
      <c r="C13" s="19" t="s">
        <v>26</v>
      </c>
      <c r="D13" s="44">
        <v>1721662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1721662</v>
      </c>
      <c r="O13" s="45">
        <f t="shared" si="2"/>
        <v>91.26223164590512</v>
      </c>
      <c r="P13" s="9"/>
    </row>
    <row r="14" spans="1:16" ht="15">
      <c r="A14" s="12"/>
      <c r="B14" s="42">
        <v>522</v>
      </c>
      <c r="C14" s="19" t="s">
        <v>27</v>
      </c>
      <c r="D14" s="44">
        <v>8701069</v>
      </c>
      <c r="E14" s="44">
        <v>37551</v>
      </c>
      <c r="F14" s="44">
        <v>0</v>
      </c>
      <c r="G14" s="44">
        <v>301975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9040595</v>
      </c>
      <c r="O14" s="45">
        <f t="shared" si="2"/>
        <v>479.2258150013252</v>
      </c>
      <c r="P14" s="9"/>
    </row>
    <row r="15" spans="1:16" ht="15">
      <c r="A15" s="12"/>
      <c r="B15" s="42">
        <v>524</v>
      </c>
      <c r="C15" s="19" t="s">
        <v>28</v>
      </c>
      <c r="D15" s="44">
        <v>463330</v>
      </c>
      <c r="E15" s="44">
        <v>0</v>
      </c>
      <c r="F15" s="44">
        <v>0</v>
      </c>
      <c r="G15" s="44">
        <v>19370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482700</v>
      </c>
      <c r="O15" s="45">
        <f t="shared" si="2"/>
        <v>25.58706599522926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689359</v>
      </c>
      <c r="E16" s="29">
        <f t="shared" si="4"/>
        <v>80744</v>
      </c>
      <c r="F16" s="29">
        <f t="shared" si="4"/>
        <v>0</v>
      </c>
      <c r="G16" s="29">
        <f t="shared" si="4"/>
        <v>51178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821281</v>
      </c>
      <c r="O16" s="41">
        <f t="shared" si="2"/>
        <v>43.534640869334744</v>
      </c>
      <c r="P16" s="10"/>
    </row>
    <row r="17" spans="1:16" ht="15">
      <c r="A17" s="12"/>
      <c r="B17" s="42">
        <v>539</v>
      </c>
      <c r="C17" s="19" t="s">
        <v>30</v>
      </c>
      <c r="D17" s="44">
        <v>689359</v>
      </c>
      <c r="E17" s="44">
        <v>80744</v>
      </c>
      <c r="F17" s="44">
        <v>0</v>
      </c>
      <c r="G17" s="44">
        <v>51178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821281</v>
      </c>
      <c r="O17" s="45">
        <f t="shared" si="2"/>
        <v>43.534640869334744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877829</v>
      </c>
      <c r="E18" s="29">
        <f t="shared" si="5"/>
        <v>188819</v>
      </c>
      <c r="F18" s="29">
        <f t="shared" si="5"/>
        <v>0</v>
      </c>
      <c r="G18" s="29">
        <f t="shared" si="5"/>
        <v>306576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1373224</v>
      </c>
      <c r="O18" s="41">
        <f t="shared" si="2"/>
        <v>72.79215478399152</v>
      </c>
      <c r="P18" s="10"/>
    </row>
    <row r="19" spans="1:16" ht="15">
      <c r="A19" s="12"/>
      <c r="B19" s="42">
        <v>541</v>
      </c>
      <c r="C19" s="19" t="s">
        <v>56</v>
      </c>
      <c r="D19" s="44">
        <v>877829</v>
      </c>
      <c r="E19" s="44">
        <v>188819</v>
      </c>
      <c r="F19" s="44">
        <v>0</v>
      </c>
      <c r="G19" s="44">
        <v>306576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1373224</v>
      </c>
      <c r="O19" s="45">
        <f t="shared" si="2"/>
        <v>72.79215478399152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SUM(D21:D22)</f>
        <v>2220585</v>
      </c>
      <c r="E20" s="29">
        <f t="shared" si="6"/>
        <v>1045387</v>
      </c>
      <c r="F20" s="29">
        <f t="shared" si="6"/>
        <v>0</v>
      </c>
      <c r="G20" s="29">
        <f t="shared" si="6"/>
        <v>50341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3316313</v>
      </c>
      <c r="O20" s="41">
        <f t="shared" si="2"/>
        <v>175.79183673469387</v>
      </c>
      <c r="P20" s="9"/>
    </row>
    <row r="21" spans="1:16" ht="15">
      <c r="A21" s="12"/>
      <c r="B21" s="42">
        <v>571</v>
      </c>
      <c r="C21" s="19" t="s">
        <v>34</v>
      </c>
      <c r="D21" s="44">
        <v>1075966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1075966</v>
      </c>
      <c r="O21" s="45">
        <f t="shared" si="2"/>
        <v>57.035038430956796</v>
      </c>
      <c r="P21" s="9"/>
    </row>
    <row r="22" spans="1:16" ht="15">
      <c r="A22" s="12"/>
      <c r="B22" s="42">
        <v>575</v>
      </c>
      <c r="C22" s="19" t="s">
        <v>57</v>
      </c>
      <c r="D22" s="44">
        <v>1144619</v>
      </c>
      <c r="E22" s="44">
        <v>1045387</v>
      </c>
      <c r="F22" s="44">
        <v>0</v>
      </c>
      <c r="G22" s="44">
        <v>50341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2240347</v>
      </c>
      <c r="O22" s="45">
        <f t="shared" si="2"/>
        <v>118.75679830373709</v>
      </c>
      <c r="P22" s="9"/>
    </row>
    <row r="23" spans="1:16" ht="15.75">
      <c r="A23" s="26" t="s">
        <v>58</v>
      </c>
      <c r="B23" s="27"/>
      <c r="C23" s="28"/>
      <c r="D23" s="29">
        <f aca="true" t="shared" si="7" ref="D23:M23">SUM(D24:D24)</f>
        <v>1740758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1740758</v>
      </c>
      <c r="O23" s="41">
        <f t="shared" si="2"/>
        <v>92.2744765438643</v>
      </c>
      <c r="P23" s="9"/>
    </row>
    <row r="24" spans="1:16" ht="15.75" thickBot="1">
      <c r="A24" s="12"/>
      <c r="B24" s="42">
        <v>581</v>
      </c>
      <c r="C24" s="19" t="s">
        <v>59</v>
      </c>
      <c r="D24" s="44">
        <v>1740758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f t="shared" si="1"/>
        <v>1740758</v>
      </c>
      <c r="O24" s="45">
        <f t="shared" si="2"/>
        <v>92.2744765438643</v>
      </c>
      <c r="P24" s="9"/>
    </row>
    <row r="25" spans="1:119" ht="16.5" thickBot="1">
      <c r="A25" s="13" t="s">
        <v>10</v>
      </c>
      <c r="B25" s="21"/>
      <c r="C25" s="20"/>
      <c r="D25" s="14">
        <f>SUM(D5,D12,D16,D18,D20,D23)</f>
        <v>18296588</v>
      </c>
      <c r="E25" s="14">
        <f aca="true" t="shared" si="8" ref="E25:M25">SUM(E5,E12,E16,E18,E20,E23)</f>
        <v>1352805</v>
      </c>
      <c r="F25" s="14">
        <f t="shared" si="8"/>
        <v>0</v>
      </c>
      <c r="G25" s="14">
        <f t="shared" si="8"/>
        <v>986376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3662877</v>
      </c>
      <c r="L25" s="14">
        <f t="shared" si="8"/>
        <v>0</v>
      </c>
      <c r="M25" s="14">
        <f t="shared" si="8"/>
        <v>0</v>
      </c>
      <c r="N25" s="14">
        <f t="shared" si="1"/>
        <v>24298646</v>
      </c>
      <c r="O25" s="35">
        <f t="shared" si="2"/>
        <v>1288.0278823217598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1" t="s">
        <v>72</v>
      </c>
      <c r="M27" s="91"/>
      <c r="N27" s="91"/>
      <c r="O27" s="39">
        <v>18865</v>
      </c>
    </row>
    <row r="28" spans="1:15" ht="1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5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66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1411811</v>
      </c>
      <c r="E5" s="24">
        <f t="shared" si="0"/>
        <v>378</v>
      </c>
      <c r="F5" s="24">
        <f t="shared" si="0"/>
        <v>0</v>
      </c>
      <c r="G5" s="24">
        <f t="shared" si="0"/>
        <v>1190214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3331607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5934010</v>
      </c>
      <c r="O5" s="30">
        <f aca="true" t="shared" si="2" ref="O5:O26">(N5/O$28)</f>
        <v>321.6265582655827</v>
      </c>
      <c r="P5" s="6"/>
    </row>
    <row r="6" spans="1:16" ht="15">
      <c r="A6" s="12"/>
      <c r="B6" s="42">
        <v>511</v>
      </c>
      <c r="C6" s="19" t="s">
        <v>19</v>
      </c>
      <c r="D6" s="44">
        <v>283317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283317</v>
      </c>
      <c r="O6" s="45">
        <f t="shared" si="2"/>
        <v>15.355934959349593</v>
      </c>
      <c r="P6" s="9"/>
    </row>
    <row r="7" spans="1:16" ht="15">
      <c r="A7" s="12"/>
      <c r="B7" s="42">
        <v>512</v>
      </c>
      <c r="C7" s="19" t="s">
        <v>20</v>
      </c>
      <c r="D7" s="44">
        <v>306803</v>
      </c>
      <c r="E7" s="44">
        <v>378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307181</v>
      </c>
      <c r="O7" s="45">
        <f t="shared" si="2"/>
        <v>16.64937669376694</v>
      </c>
      <c r="P7" s="9"/>
    </row>
    <row r="8" spans="1:16" ht="15">
      <c r="A8" s="12"/>
      <c r="B8" s="42">
        <v>513</v>
      </c>
      <c r="C8" s="19" t="s">
        <v>21</v>
      </c>
      <c r="D8" s="44">
        <v>577624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323598</v>
      </c>
      <c r="L8" s="44">
        <v>0</v>
      </c>
      <c r="M8" s="44">
        <v>0</v>
      </c>
      <c r="N8" s="44">
        <f t="shared" si="1"/>
        <v>901222</v>
      </c>
      <c r="O8" s="45">
        <f t="shared" si="2"/>
        <v>48.846720867208674</v>
      </c>
      <c r="P8" s="9"/>
    </row>
    <row r="9" spans="1:16" ht="15">
      <c r="A9" s="12"/>
      <c r="B9" s="42">
        <v>514</v>
      </c>
      <c r="C9" s="19" t="s">
        <v>22</v>
      </c>
      <c r="D9" s="44">
        <v>44109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44109</v>
      </c>
      <c r="O9" s="45">
        <f t="shared" si="2"/>
        <v>2.390731707317073</v>
      </c>
      <c r="P9" s="9"/>
    </row>
    <row r="10" spans="1:16" ht="15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3008009</v>
      </c>
      <c r="L10" s="44">
        <v>0</v>
      </c>
      <c r="M10" s="44">
        <v>0</v>
      </c>
      <c r="N10" s="44">
        <f t="shared" si="1"/>
        <v>3008009</v>
      </c>
      <c r="O10" s="45">
        <f t="shared" si="2"/>
        <v>163.03571815718158</v>
      </c>
      <c r="P10" s="9"/>
    </row>
    <row r="11" spans="1:16" ht="15">
      <c r="A11" s="12"/>
      <c r="B11" s="42">
        <v>519</v>
      </c>
      <c r="C11" s="19" t="s">
        <v>55</v>
      </c>
      <c r="D11" s="44">
        <v>199958</v>
      </c>
      <c r="E11" s="44">
        <v>0</v>
      </c>
      <c r="F11" s="44">
        <v>0</v>
      </c>
      <c r="G11" s="44">
        <v>1190214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1390172</v>
      </c>
      <c r="O11" s="45">
        <f t="shared" si="2"/>
        <v>75.34807588075881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SUM(D13:D16)</f>
        <v>10592882</v>
      </c>
      <c r="E12" s="29">
        <f t="shared" si="3"/>
        <v>7351</v>
      </c>
      <c r="F12" s="29">
        <f t="shared" si="3"/>
        <v>0</v>
      </c>
      <c r="G12" s="29">
        <f t="shared" si="3"/>
        <v>1137008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11737241</v>
      </c>
      <c r="O12" s="41">
        <f t="shared" si="2"/>
        <v>636.1648238482385</v>
      </c>
      <c r="P12" s="10"/>
    </row>
    <row r="13" spans="1:16" ht="15">
      <c r="A13" s="12"/>
      <c r="B13" s="42">
        <v>521</v>
      </c>
      <c r="C13" s="19" t="s">
        <v>26</v>
      </c>
      <c r="D13" s="44">
        <v>1663741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1663741</v>
      </c>
      <c r="O13" s="45">
        <f t="shared" si="2"/>
        <v>90.17566395663957</v>
      </c>
      <c r="P13" s="9"/>
    </row>
    <row r="14" spans="1:16" ht="15">
      <c r="A14" s="12"/>
      <c r="B14" s="42">
        <v>522</v>
      </c>
      <c r="C14" s="19" t="s">
        <v>27</v>
      </c>
      <c r="D14" s="44">
        <v>8407261</v>
      </c>
      <c r="E14" s="44">
        <v>7351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8414612</v>
      </c>
      <c r="O14" s="45">
        <f t="shared" si="2"/>
        <v>456.0765311653117</v>
      </c>
      <c r="P14" s="9"/>
    </row>
    <row r="15" spans="1:16" ht="15">
      <c r="A15" s="12"/>
      <c r="B15" s="42">
        <v>524</v>
      </c>
      <c r="C15" s="19" t="s">
        <v>28</v>
      </c>
      <c r="D15" s="44">
        <v>521880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521880</v>
      </c>
      <c r="O15" s="45">
        <f t="shared" si="2"/>
        <v>28.286178861788617</v>
      </c>
      <c r="P15" s="9"/>
    </row>
    <row r="16" spans="1:16" ht="15">
      <c r="A16" s="12"/>
      <c r="B16" s="42">
        <v>529</v>
      </c>
      <c r="C16" s="19" t="s">
        <v>67</v>
      </c>
      <c r="D16" s="44">
        <v>0</v>
      </c>
      <c r="E16" s="44">
        <v>0</v>
      </c>
      <c r="F16" s="44">
        <v>0</v>
      </c>
      <c r="G16" s="44">
        <v>1137008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f t="shared" si="1"/>
        <v>1137008</v>
      </c>
      <c r="O16" s="45">
        <f t="shared" si="2"/>
        <v>61.626449864498646</v>
      </c>
      <c r="P16" s="9"/>
    </row>
    <row r="17" spans="1:16" ht="15.75">
      <c r="A17" s="26" t="s">
        <v>29</v>
      </c>
      <c r="B17" s="27"/>
      <c r="C17" s="28"/>
      <c r="D17" s="29">
        <f aca="true" t="shared" si="4" ref="D17:M17">SUM(D18:D18)</f>
        <v>686268</v>
      </c>
      <c r="E17" s="29">
        <f t="shared" si="4"/>
        <v>3545</v>
      </c>
      <c r="F17" s="29">
        <f t="shared" si="4"/>
        <v>0</v>
      </c>
      <c r="G17" s="29">
        <f t="shared" si="4"/>
        <v>437006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1126819</v>
      </c>
      <c r="O17" s="41">
        <f t="shared" si="2"/>
        <v>61.07420054200542</v>
      </c>
      <c r="P17" s="10"/>
    </row>
    <row r="18" spans="1:16" ht="15">
      <c r="A18" s="12"/>
      <c r="B18" s="42">
        <v>539</v>
      </c>
      <c r="C18" s="19" t="s">
        <v>30</v>
      </c>
      <c r="D18" s="44">
        <v>686268</v>
      </c>
      <c r="E18" s="44">
        <v>3545</v>
      </c>
      <c r="F18" s="44">
        <v>0</v>
      </c>
      <c r="G18" s="44">
        <v>437006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f t="shared" si="1"/>
        <v>1126819</v>
      </c>
      <c r="O18" s="45">
        <f t="shared" si="2"/>
        <v>61.07420054200542</v>
      </c>
      <c r="P18" s="9"/>
    </row>
    <row r="19" spans="1:16" ht="15.75">
      <c r="A19" s="26" t="s">
        <v>31</v>
      </c>
      <c r="B19" s="27"/>
      <c r="C19" s="28"/>
      <c r="D19" s="29">
        <f aca="true" t="shared" si="5" ref="D19:M19">SUM(D20:D20)</f>
        <v>926459</v>
      </c>
      <c r="E19" s="29">
        <f t="shared" si="5"/>
        <v>4882</v>
      </c>
      <c r="F19" s="29">
        <f t="shared" si="5"/>
        <v>0</v>
      </c>
      <c r="G19" s="29">
        <f t="shared" si="5"/>
        <v>93922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1025263</v>
      </c>
      <c r="O19" s="41">
        <f t="shared" si="2"/>
        <v>55.56981029810298</v>
      </c>
      <c r="P19" s="10"/>
    </row>
    <row r="20" spans="1:16" ht="15">
      <c r="A20" s="12"/>
      <c r="B20" s="42">
        <v>541</v>
      </c>
      <c r="C20" s="19" t="s">
        <v>56</v>
      </c>
      <c r="D20" s="44">
        <v>926459</v>
      </c>
      <c r="E20" s="44">
        <v>4882</v>
      </c>
      <c r="F20" s="44">
        <v>0</v>
      </c>
      <c r="G20" s="44">
        <v>93922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f t="shared" si="1"/>
        <v>1025263</v>
      </c>
      <c r="O20" s="45">
        <f t="shared" si="2"/>
        <v>55.56981029810298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SUM(D22:D23)</f>
        <v>2197026</v>
      </c>
      <c r="E21" s="29">
        <f t="shared" si="6"/>
        <v>1049257</v>
      </c>
      <c r="F21" s="29">
        <f t="shared" si="6"/>
        <v>0</v>
      </c>
      <c r="G21" s="29">
        <f t="shared" si="6"/>
        <v>3291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3249574</v>
      </c>
      <c r="O21" s="41">
        <f t="shared" si="2"/>
        <v>176.12867208672085</v>
      </c>
      <c r="P21" s="9"/>
    </row>
    <row r="22" spans="1:16" ht="15">
      <c r="A22" s="12"/>
      <c r="B22" s="42">
        <v>571</v>
      </c>
      <c r="C22" s="19" t="s">
        <v>34</v>
      </c>
      <c r="D22" s="44">
        <v>1081962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1081962</v>
      </c>
      <c r="O22" s="45">
        <f t="shared" si="2"/>
        <v>58.64292682926829</v>
      </c>
      <c r="P22" s="9"/>
    </row>
    <row r="23" spans="1:16" ht="15">
      <c r="A23" s="12"/>
      <c r="B23" s="42">
        <v>575</v>
      </c>
      <c r="C23" s="19" t="s">
        <v>57</v>
      </c>
      <c r="D23" s="44">
        <v>1115064</v>
      </c>
      <c r="E23" s="44">
        <v>1049257</v>
      </c>
      <c r="F23" s="44">
        <v>0</v>
      </c>
      <c r="G23" s="44">
        <v>3291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 t="shared" si="1"/>
        <v>2167612</v>
      </c>
      <c r="O23" s="45">
        <f t="shared" si="2"/>
        <v>117.48574525745258</v>
      </c>
      <c r="P23" s="9"/>
    </row>
    <row r="24" spans="1:16" ht="15.75">
      <c r="A24" s="26" t="s">
        <v>58</v>
      </c>
      <c r="B24" s="27"/>
      <c r="C24" s="28"/>
      <c r="D24" s="29">
        <f aca="true" t="shared" si="7" ref="D24:M24">SUM(D25:D25)</f>
        <v>3234981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3234981</v>
      </c>
      <c r="O24" s="41">
        <f t="shared" si="2"/>
        <v>175.33772357723578</v>
      </c>
      <c r="P24" s="9"/>
    </row>
    <row r="25" spans="1:16" ht="15.75" thickBot="1">
      <c r="A25" s="12"/>
      <c r="B25" s="42">
        <v>581</v>
      </c>
      <c r="C25" s="19" t="s">
        <v>59</v>
      </c>
      <c r="D25" s="44">
        <v>3234981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1"/>
        <v>3234981</v>
      </c>
      <c r="O25" s="45">
        <f t="shared" si="2"/>
        <v>175.33772357723578</v>
      </c>
      <c r="P25" s="9"/>
    </row>
    <row r="26" spans="1:119" ht="16.5" thickBot="1">
      <c r="A26" s="13" t="s">
        <v>10</v>
      </c>
      <c r="B26" s="21"/>
      <c r="C26" s="20"/>
      <c r="D26" s="14">
        <f>SUM(D5,D12,D17,D19,D21,D24)</f>
        <v>19049427</v>
      </c>
      <c r="E26" s="14">
        <f aca="true" t="shared" si="8" ref="E26:M26">SUM(E5,E12,E17,E19,E21,E24)</f>
        <v>1065413</v>
      </c>
      <c r="F26" s="14">
        <f t="shared" si="8"/>
        <v>0</v>
      </c>
      <c r="G26" s="14">
        <f t="shared" si="8"/>
        <v>2861441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3331607</v>
      </c>
      <c r="L26" s="14">
        <f t="shared" si="8"/>
        <v>0</v>
      </c>
      <c r="M26" s="14">
        <f t="shared" si="8"/>
        <v>0</v>
      </c>
      <c r="N26" s="14">
        <f t="shared" si="1"/>
        <v>26307888</v>
      </c>
      <c r="O26" s="35">
        <f t="shared" si="2"/>
        <v>1425.9017886178863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68</v>
      </c>
      <c r="M28" s="91"/>
      <c r="N28" s="91"/>
      <c r="O28" s="39">
        <v>18450</v>
      </c>
    </row>
    <row r="29" spans="1:15" ht="1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69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1317694</v>
      </c>
      <c r="E5" s="24">
        <f t="shared" si="0"/>
        <v>441</v>
      </c>
      <c r="F5" s="24">
        <f t="shared" si="0"/>
        <v>0</v>
      </c>
      <c r="G5" s="24">
        <f t="shared" si="0"/>
        <v>7491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3728049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5053675</v>
      </c>
      <c r="O5" s="30">
        <f aca="true" t="shared" si="2" ref="O5:O25">(N5/O$27)</f>
        <v>274.0604663774403</v>
      </c>
      <c r="P5" s="6"/>
    </row>
    <row r="6" spans="1:16" ht="15">
      <c r="A6" s="12"/>
      <c r="B6" s="42">
        <v>511</v>
      </c>
      <c r="C6" s="19" t="s">
        <v>19</v>
      </c>
      <c r="D6" s="44">
        <v>273357</v>
      </c>
      <c r="E6" s="44">
        <v>0</v>
      </c>
      <c r="F6" s="44">
        <v>0</v>
      </c>
      <c r="G6" s="44">
        <v>7491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280848</v>
      </c>
      <c r="O6" s="45">
        <f t="shared" si="2"/>
        <v>15.230368763557484</v>
      </c>
      <c r="P6" s="9"/>
    </row>
    <row r="7" spans="1:16" ht="15">
      <c r="A7" s="12"/>
      <c r="B7" s="42">
        <v>512</v>
      </c>
      <c r="C7" s="19" t="s">
        <v>20</v>
      </c>
      <c r="D7" s="44">
        <v>266327</v>
      </c>
      <c r="E7" s="44">
        <v>441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266768</v>
      </c>
      <c r="O7" s="45">
        <f t="shared" si="2"/>
        <v>14.466811279826464</v>
      </c>
      <c r="P7" s="9"/>
    </row>
    <row r="8" spans="1:16" ht="15">
      <c r="A8" s="12"/>
      <c r="B8" s="42">
        <v>513</v>
      </c>
      <c r="C8" s="19" t="s">
        <v>21</v>
      </c>
      <c r="D8" s="44">
        <v>505719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278429</v>
      </c>
      <c r="L8" s="44">
        <v>0</v>
      </c>
      <c r="M8" s="44">
        <v>0</v>
      </c>
      <c r="N8" s="44">
        <f t="shared" si="1"/>
        <v>784148</v>
      </c>
      <c r="O8" s="45">
        <f t="shared" si="2"/>
        <v>42.52429501084599</v>
      </c>
      <c r="P8" s="9"/>
    </row>
    <row r="9" spans="1:16" ht="15">
      <c r="A9" s="12"/>
      <c r="B9" s="42">
        <v>514</v>
      </c>
      <c r="C9" s="19" t="s">
        <v>22</v>
      </c>
      <c r="D9" s="44">
        <v>52116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52116</v>
      </c>
      <c r="O9" s="45">
        <f t="shared" si="2"/>
        <v>2.8262472885032537</v>
      </c>
      <c r="P9" s="9"/>
    </row>
    <row r="10" spans="1:16" ht="15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3449620</v>
      </c>
      <c r="L10" s="44">
        <v>0</v>
      </c>
      <c r="M10" s="44">
        <v>0</v>
      </c>
      <c r="N10" s="44">
        <f t="shared" si="1"/>
        <v>3449620</v>
      </c>
      <c r="O10" s="45">
        <f t="shared" si="2"/>
        <v>187.07266811279825</v>
      </c>
      <c r="P10" s="9"/>
    </row>
    <row r="11" spans="1:16" ht="15">
      <c r="A11" s="12"/>
      <c r="B11" s="42">
        <v>519</v>
      </c>
      <c r="C11" s="19" t="s">
        <v>55</v>
      </c>
      <c r="D11" s="44">
        <v>220175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220175</v>
      </c>
      <c r="O11" s="45">
        <f t="shared" si="2"/>
        <v>11.940075921908894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10209983</v>
      </c>
      <c r="E12" s="29">
        <f t="shared" si="3"/>
        <v>10040</v>
      </c>
      <c r="F12" s="29">
        <f t="shared" si="3"/>
        <v>0</v>
      </c>
      <c r="G12" s="29">
        <f t="shared" si="3"/>
        <v>632303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10852326</v>
      </c>
      <c r="O12" s="41">
        <f t="shared" si="2"/>
        <v>588.5209327548807</v>
      </c>
      <c r="P12" s="10"/>
    </row>
    <row r="13" spans="1:16" ht="15">
      <c r="A13" s="12"/>
      <c r="B13" s="42">
        <v>521</v>
      </c>
      <c r="C13" s="19" t="s">
        <v>26</v>
      </c>
      <c r="D13" s="44">
        <v>1632374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1632374</v>
      </c>
      <c r="O13" s="45">
        <f t="shared" si="2"/>
        <v>88.52353579175706</v>
      </c>
      <c r="P13" s="9"/>
    </row>
    <row r="14" spans="1:16" ht="15">
      <c r="A14" s="12"/>
      <c r="B14" s="42">
        <v>522</v>
      </c>
      <c r="C14" s="19" t="s">
        <v>27</v>
      </c>
      <c r="D14" s="44">
        <v>8030129</v>
      </c>
      <c r="E14" s="44">
        <v>10040</v>
      </c>
      <c r="F14" s="44">
        <v>0</v>
      </c>
      <c r="G14" s="44">
        <v>632303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8672472</v>
      </c>
      <c r="O14" s="45">
        <f t="shared" si="2"/>
        <v>470.30759219088935</v>
      </c>
      <c r="P14" s="9"/>
    </row>
    <row r="15" spans="1:16" ht="15">
      <c r="A15" s="12"/>
      <c r="B15" s="42">
        <v>524</v>
      </c>
      <c r="C15" s="19" t="s">
        <v>28</v>
      </c>
      <c r="D15" s="44">
        <v>547480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547480</v>
      </c>
      <c r="O15" s="45">
        <f t="shared" si="2"/>
        <v>29.68980477223427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644566</v>
      </c>
      <c r="E16" s="29">
        <f t="shared" si="4"/>
        <v>275</v>
      </c>
      <c r="F16" s="29">
        <f t="shared" si="4"/>
        <v>0</v>
      </c>
      <c r="G16" s="29">
        <f t="shared" si="4"/>
        <v>16551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661392</v>
      </c>
      <c r="O16" s="41">
        <f t="shared" si="2"/>
        <v>35.867245119305856</v>
      </c>
      <c r="P16" s="10"/>
    </row>
    <row r="17" spans="1:16" ht="15">
      <c r="A17" s="12"/>
      <c r="B17" s="42">
        <v>539</v>
      </c>
      <c r="C17" s="19" t="s">
        <v>30</v>
      </c>
      <c r="D17" s="44">
        <v>644566</v>
      </c>
      <c r="E17" s="44">
        <v>275</v>
      </c>
      <c r="F17" s="44">
        <v>0</v>
      </c>
      <c r="G17" s="44">
        <v>16551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661392</v>
      </c>
      <c r="O17" s="45">
        <f t="shared" si="2"/>
        <v>35.867245119305856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872828</v>
      </c>
      <c r="E18" s="29">
        <f t="shared" si="5"/>
        <v>85667</v>
      </c>
      <c r="F18" s="29">
        <f t="shared" si="5"/>
        <v>0</v>
      </c>
      <c r="G18" s="29">
        <f t="shared" si="5"/>
        <v>398070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1356565</v>
      </c>
      <c r="O18" s="41">
        <f t="shared" si="2"/>
        <v>73.566431670282</v>
      </c>
      <c r="P18" s="10"/>
    </row>
    <row r="19" spans="1:16" ht="15">
      <c r="A19" s="12"/>
      <c r="B19" s="42">
        <v>541</v>
      </c>
      <c r="C19" s="19" t="s">
        <v>56</v>
      </c>
      <c r="D19" s="44">
        <v>872828</v>
      </c>
      <c r="E19" s="44">
        <v>85667</v>
      </c>
      <c r="F19" s="44">
        <v>0</v>
      </c>
      <c r="G19" s="44">
        <v>398070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1356565</v>
      </c>
      <c r="O19" s="45">
        <f t="shared" si="2"/>
        <v>73.566431670282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SUM(D21:D22)</f>
        <v>2138035</v>
      </c>
      <c r="E20" s="29">
        <f t="shared" si="6"/>
        <v>1074171</v>
      </c>
      <c r="F20" s="29">
        <f t="shared" si="6"/>
        <v>0</v>
      </c>
      <c r="G20" s="29">
        <f t="shared" si="6"/>
        <v>150089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3362295</v>
      </c>
      <c r="O20" s="41">
        <f t="shared" si="2"/>
        <v>182.33703904555315</v>
      </c>
      <c r="P20" s="9"/>
    </row>
    <row r="21" spans="1:16" ht="15">
      <c r="A21" s="12"/>
      <c r="B21" s="42">
        <v>571</v>
      </c>
      <c r="C21" s="19" t="s">
        <v>34</v>
      </c>
      <c r="D21" s="44">
        <v>1038509</v>
      </c>
      <c r="E21" s="44">
        <v>7466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1045975</v>
      </c>
      <c r="O21" s="45">
        <f t="shared" si="2"/>
        <v>56.723156182212584</v>
      </c>
      <c r="P21" s="9"/>
    </row>
    <row r="22" spans="1:16" ht="15">
      <c r="A22" s="12"/>
      <c r="B22" s="42">
        <v>575</v>
      </c>
      <c r="C22" s="19" t="s">
        <v>57</v>
      </c>
      <c r="D22" s="44">
        <v>1099526</v>
      </c>
      <c r="E22" s="44">
        <v>1066705</v>
      </c>
      <c r="F22" s="44">
        <v>0</v>
      </c>
      <c r="G22" s="44">
        <v>150089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2316320</v>
      </c>
      <c r="O22" s="45">
        <f t="shared" si="2"/>
        <v>125.61388286334056</v>
      </c>
      <c r="P22" s="9"/>
    </row>
    <row r="23" spans="1:16" ht="15.75">
      <c r="A23" s="26" t="s">
        <v>58</v>
      </c>
      <c r="B23" s="27"/>
      <c r="C23" s="28"/>
      <c r="D23" s="29">
        <f aca="true" t="shared" si="7" ref="D23:M23">SUM(D24:D24)</f>
        <v>1267321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1267321</v>
      </c>
      <c r="O23" s="41">
        <f t="shared" si="2"/>
        <v>68.72673535791758</v>
      </c>
      <c r="P23" s="9"/>
    </row>
    <row r="24" spans="1:16" ht="15.75" thickBot="1">
      <c r="A24" s="12"/>
      <c r="B24" s="42">
        <v>581</v>
      </c>
      <c r="C24" s="19" t="s">
        <v>59</v>
      </c>
      <c r="D24" s="44">
        <v>1267321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f t="shared" si="1"/>
        <v>1267321</v>
      </c>
      <c r="O24" s="45">
        <f t="shared" si="2"/>
        <v>68.72673535791758</v>
      </c>
      <c r="P24" s="9"/>
    </row>
    <row r="25" spans="1:119" ht="16.5" thickBot="1">
      <c r="A25" s="13" t="s">
        <v>10</v>
      </c>
      <c r="B25" s="21"/>
      <c r="C25" s="20"/>
      <c r="D25" s="14">
        <f>SUM(D5,D12,D16,D18,D20,D23)</f>
        <v>16450427</v>
      </c>
      <c r="E25" s="14">
        <f aca="true" t="shared" si="8" ref="E25:M25">SUM(E5,E12,E16,E18,E20,E23)</f>
        <v>1170594</v>
      </c>
      <c r="F25" s="14">
        <f t="shared" si="8"/>
        <v>0</v>
      </c>
      <c r="G25" s="14">
        <f t="shared" si="8"/>
        <v>1204504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3728049</v>
      </c>
      <c r="L25" s="14">
        <f t="shared" si="8"/>
        <v>0</v>
      </c>
      <c r="M25" s="14">
        <f t="shared" si="8"/>
        <v>0</v>
      </c>
      <c r="N25" s="14">
        <f t="shared" si="1"/>
        <v>22553574</v>
      </c>
      <c r="O25" s="35">
        <f t="shared" si="2"/>
        <v>1223.0788503253796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1" t="s">
        <v>70</v>
      </c>
      <c r="M27" s="91"/>
      <c r="N27" s="91"/>
      <c r="O27" s="39">
        <v>18440</v>
      </c>
    </row>
    <row r="28" spans="1:15" ht="1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5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61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1372347</v>
      </c>
      <c r="E5" s="24">
        <f t="shared" si="0"/>
        <v>1271</v>
      </c>
      <c r="F5" s="24">
        <f t="shared" si="0"/>
        <v>0</v>
      </c>
      <c r="G5" s="24">
        <f t="shared" si="0"/>
        <v>1678390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3176607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6228615</v>
      </c>
      <c r="O5" s="30">
        <f aca="true" t="shared" si="2" ref="O5:O26">(N5/O$28)</f>
        <v>341.6496626624979</v>
      </c>
      <c r="P5" s="6"/>
    </row>
    <row r="6" spans="1:16" ht="15">
      <c r="A6" s="12"/>
      <c r="B6" s="42">
        <v>511</v>
      </c>
      <c r="C6" s="19" t="s">
        <v>19</v>
      </c>
      <c r="D6" s="44">
        <v>246582</v>
      </c>
      <c r="E6" s="44">
        <v>0</v>
      </c>
      <c r="F6" s="44">
        <v>0</v>
      </c>
      <c r="G6" s="44">
        <v>1316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247898</v>
      </c>
      <c r="O6" s="45">
        <f t="shared" si="2"/>
        <v>13.597608469091108</v>
      </c>
      <c r="P6" s="9"/>
    </row>
    <row r="7" spans="1:16" ht="15">
      <c r="A7" s="12"/>
      <c r="B7" s="42">
        <v>512</v>
      </c>
      <c r="C7" s="19" t="s">
        <v>20</v>
      </c>
      <c r="D7" s="44">
        <v>345869</v>
      </c>
      <c r="E7" s="44">
        <v>369</v>
      </c>
      <c r="F7" s="44">
        <v>0</v>
      </c>
      <c r="G7" s="44">
        <v>1459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347697</v>
      </c>
      <c r="O7" s="45">
        <f t="shared" si="2"/>
        <v>19.071745927266743</v>
      </c>
      <c r="P7" s="9"/>
    </row>
    <row r="8" spans="1:16" ht="15">
      <c r="A8" s="12"/>
      <c r="B8" s="42">
        <v>513</v>
      </c>
      <c r="C8" s="19" t="s">
        <v>21</v>
      </c>
      <c r="D8" s="44">
        <v>509890</v>
      </c>
      <c r="E8" s="44">
        <v>0</v>
      </c>
      <c r="F8" s="44">
        <v>0</v>
      </c>
      <c r="G8" s="44">
        <v>1675615</v>
      </c>
      <c r="H8" s="44">
        <v>0</v>
      </c>
      <c r="I8" s="44">
        <v>0</v>
      </c>
      <c r="J8" s="44">
        <v>0</v>
      </c>
      <c r="K8" s="44">
        <v>339672</v>
      </c>
      <c r="L8" s="44">
        <v>0</v>
      </c>
      <c r="M8" s="44">
        <v>0</v>
      </c>
      <c r="N8" s="44">
        <f t="shared" si="1"/>
        <v>2525177</v>
      </c>
      <c r="O8" s="45">
        <f t="shared" si="2"/>
        <v>138.51006527343534</v>
      </c>
      <c r="P8" s="9"/>
    </row>
    <row r="9" spans="1:16" ht="15">
      <c r="A9" s="12"/>
      <c r="B9" s="42">
        <v>514</v>
      </c>
      <c r="C9" s="19" t="s">
        <v>22</v>
      </c>
      <c r="D9" s="44">
        <v>52218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52218</v>
      </c>
      <c r="O9" s="45">
        <f t="shared" si="2"/>
        <v>2.864242224781965</v>
      </c>
      <c r="P9" s="9"/>
    </row>
    <row r="10" spans="1:16" ht="15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2836935</v>
      </c>
      <c r="L10" s="44">
        <v>0</v>
      </c>
      <c r="M10" s="44">
        <v>0</v>
      </c>
      <c r="N10" s="44">
        <f t="shared" si="1"/>
        <v>2836935</v>
      </c>
      <c r="O10" s="45">
        <f t="shared" si="2"/>
        <v>155.61049860128352</v>
      </c>
      <c r="P10" s="9"/>
    </row>
    <row r="11" spans="1:16" ht="15">
      <c r="A11" s="12"/>
      <c r="B11" s="42">
        <v>519</v>
      </c>
      <c r="C11" s="19" t="s">
        <v>55</v>
      </c>
      <c r="D11" s="44">
        <v>217788</v>
      </c>
      <c r="E11" s="44">
        <v>902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218690</v>
      </c>
      <c r="O11" s="45">
        <f t="shared" si="2"/>
        <v>11.995502166639241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9519102</v>
      </c>
      <c r="E12" s="29">
        <f t="shared" si="3"/>
        <v>35578</v>
      </c>
      <c r="F12" s="29">
        <f t="shared" si="3"/>
        <v>0</v>
      </c>
      <c r="G12" s="29">
        <f t="shared" si="3"/>
        <v>630323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10185003</v>
      </c>
      <c r="O12" s="41">
        <f t="shared" si="2"/>
        <v>558.6639789369755</v>
      </c>
      <c r="P12" s="10"/>
    </row>
    <row r="13" spans="1:16" ht="15">
      <c r="A13" s="12"/>
      <c r="B13" s="42">
        <v>521</v>
      </c>
      <c r="C13" s="19" t="s">
        <v>26</v>
      </c>
      <c r="D13" s="44">
        <v>1599188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1599188</v>
      </c>
      <c r="O13" s="45">
        <f t="shared" si="2"/>
        <v>87.71806264055729</v>
      </c>
      <c r="P13" s="9"/>
    </row>
    <row r="14" spans="1:16" ht="15">
      <c r="A14" s="12"/>
      <c r="B14" s="42">
        <v>522</v>
      </c>
      <c r="C14" s="19" t="s">
        <v>27</v>
      </c>
      <c r="D14" s="44">
        <v>7474577</v>
      </c>
      <c r="E14" s="44">
        <v>35578</v>
      </c>
      <c r="F14" s="44">
        <v>0</v>
      </c>
      <c r="G14" s="44">
        <v>627079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8137234</v>
      </c>
      <c r="O14" s="45">
        <f t="shared" si="2"/>
        <v>446.3405188963853</v>
      </c>
      <c r="P14" s="9"/>
    </row>
    <row r="15" spans="1:16" ht="15">
      <c r="A15" s="12"/>
      <c r="B15" s="42">
        <v>524</v>
      </c>
      <c r="C15" s="19" t="s">
        <v>28</v>
      </c>
      <c r="D15" s="44">
        <v>445337</v>
      </c>
      <c r="E15" s="44">
        <v>0</v>
      </c>
      <c r="F15" s="44">
        <v>0</v>
      </c>
      <c r="G15" s="44">
        <v>3244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448581</v>
      </c>
      <c r="O15" s="45">
        <f t="shared" si="2"/>
        <v>24.60539740003291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669689</v>
      </c>
      <c r="E16" s="29">
        <f t="shared" si="4"/>
        <v>71000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740689</v>
      </c>
      <c r="O16" s="41">
        <f t="shared" si="2"/>
        <v>40.627996270089405</v>
      </c>
      <c r="P16" s="10"/>
    </row>
    <row r="17" spans="1:16" ht="15">
      <c r="A17" s="12"/>
      <c r="B17" s="42">
        <v>539</v>
      </c>
      <c r="C17" s="19" t="s">
        <v>30</v>
      </c>
      <c r="D17" s="44">
        <v>669689</v>
      </c>
      <c r="E17" s="44">
        <v>71000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740689</v>
      </c>
      <c r="O17" s="45">
        <f t="shared" si="2"/>
        <v>40.627996270089405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944869</v>
      </c>
      <c r="E18" s="29">
        <f t="shared" si="5"/>
        <v>1624</v>
      </c>
      <c r="F18" s="29">
        <f t="shared" si="5"/>
        <v>0</v>
      </c>
      <c r="G18" s="29">
        <f t="shared" si="5"/>
        <v>129096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1075589</v>
      </c>
      <c r="O18" s="41">
        <f t="shared" si="2"/>
        <v>58.99780593494597</v>
      </c>
      <c r="P18" s="10"/>
    </row>
    <row r="19" spans="1:16" ht="15">
      <c r="A19" s="12"/>
      <c r="B19" s="42">
        <v>541</v>
      </c>
      <c r="C19" s="19" t="s">
        <v>56</v>
      </c>
      <c r="D19" s="44">
        <v>944869</v>
      </c>
      <c r="E19" s="44">
        <v>1624</v>
      </c>
      <c r="F19" s="44">
        <v>0</v>
      </c>
      <c r="G19" s="44">
        <v>129096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1075589</v>
      </c>
      <c r="O19" s="45">
        <f t="shared" si="2"/>
        <v>58.99780593494597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SUM(D21:D23)</f>
        <v>2088658</v>
      </c>
      <c r="E20" s="29">
        <f t="shared" si="6"/>
        <v>1050949</v>
      </c>
      <c r="F20" s="29">
        <f t="shared" si="6"/>
        <v>0</v>
      </c>
      <c r="G20" s="29">
        <f t="shared" si="6"/>
        <v>100761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3240368</v>
      </c>
      <c r="O20" s="41">
        <f t="shared" si="2"/>
        <v>177.7394547748341</v>
      </c>
      <c r="P20" s="9"/>
    </row>
    <row r="21" spans="1:16" ht="15">
      <c r="A21" s="12"/>
      <c r="B21" s="42">
        <v>571</v>
      </c>
      <c r="C21" s="19" t="s">
        <v>34</v>
      </c>
      <c r="D21" s="44">
        <v>1016648</v>
      </c>
      <c r="E21" s="44">
        <v>77734</v>
      </c>
      <c r="F21" s="44">
        <v>0</v>
      </c>
      <c r="G21" s="44">
        <v>4520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1098902</v>
      </c>
      <c r="O21" s="45">
        <f t="shared" si="2"/>
        <v>60.27656190006034</v>
      </c>
      <c r="P21" s="9"/>
    </row>
    <row r="22" spans="1:16" ht="15">
      <c r="A22" s="12"/>
      <c r="B22" s="42">
        <v>572</v>
      </c>
      <c r="C22" s="19" t="s">
        <v>62</v>
      </c>
      <c r="D22" s="44">
        <v>0</v>
      </c>
      <c r="E22" s="44">
        <v>0</v>
      </c>
      <c r="F22" s="44">
        <v>0</v>
      </c>
      <c r="G22" s="44">
        <v>3602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3602</v>
      </c>
      <c r="O22" s="45">
        <f t="shared" si="2"/>
        <v>0.19757555811529812</v>
      </c>
      <c r="P22" s="9"/>
    </row>
    <row r="23" spans="1:16" ht="15">
      <c r="A23" s="12"/>
      <c r="B23" s="42">
        <v>575</v>
      </c>
      <c r="C23" s="19" t="s">
        <v>57</v>
      </c>
      <c r="D23" s="44">
        <v>1072010</v>
      </c>
      <c r="E23" s="44">
        <v>973215</v>
      </c>
      <c r="F23" s="44">
        <v>0</v>
      </c>
      <c r="G23" s="44">
        <v>92639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f t="shared" si="1"/>
        <v>2137864</v>
      </c>
      <c r="O23" s="45">
        <f t="shared" si="2"/>
        <v>117.26531731665844</v>
      </c>
      <c r="P23" s="9"/>
    </row>
    <row r="24" spans="1:16" ht="15.75">
      <c r="A24" s="26" t="s">
        <v>58</v>
      </c>
      <c r="B24" s="27"/>
      <c r="C24" s="28"/>
      <c r="D24" s="29">
        <f aca="true" t="shared" si="7" ref="D24:M24">SUM(D25:D25)</f>
        <v>1254642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1254642</v>
      </c>
      <c r="O24" s="41">
        <f t="shared" si="2"/>
        <v>68.81915418792167</v>
      </c>
      <c r="P24" s="9"/>
    </row>
    <row r="25" spans="1:16" ht="15.75" thickBot="1">
      <c r="A25" s="12"/>
      <c r="B25" s="42">
        <v>581</v>
      </c>
      <c r="C25" s="19" t="s">
        <v>59</v>
      </c>
      <c r="D25" s="44">
        <v>1254642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f t="shared" si="1"/>
        <v>1254642</v>
      </c>
      <c r="O25" s="45">
        <f t="shared" si="2"/>
        <v>68.81915418792167</v>
      </c>
      <c r="P25" s="9"/>
    </row>
    <row r="26" spans="1:119" ht="16.5" thickBot="1">
      <c r="A26" s="13" t="s">
        <v>10</v>
      </c>
      <c r="B26" s="21"/>
      <c r="C26" s="20"/>
      <c r="D26" s="14">
        <f>SUM(D5,D12,D16,D18,D20,D24)</f>
        <v>15849307</v>
      </c>
      <c r="E26" s="14">
        <f aca="true" t="shared" si="8" ref="E26:M26">SUM(E5,E12,E16,E18,E20,E24)</f>
        <v>1160422</v>
      </c>
      <c r="F26" s="14">
        <f t="shared" si="8"/>
        <v>0</v>
      </c>
      <c r="G26" s="14">
        <f t="shared" si="8"/>
        <v>2538570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3176607</v>
      </c>
      <c r="L26" s="14">
        <f t="shared" si="8"/>
        <v>0</v>
      </c>
      <c r="M26" s="14">
        <f t="shared" si="8"/>
        <v>0</v>
      </c>
      <c r="N26" s="14">
        <f t="shared" si="1"/>
        <v>22724906</v>
      </c>
      <c r="O26" s="35">
        <f t="shared" si="2"/>
        <v>1246.4980527672647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1" t="s">
        <v>63</v>
      </c>
      <c r="M28" s="91"/>
      <c r="N28" s="91"/>
      <c r="O28" s="39">
        <v>18231</v>
      </c>
    </row>
    <row r="29" spans="1:15" ht="15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1:15" ht="15.75" customHeight="1" thickBot="1">
      <c r="A30" s="95" t="s">
        <v>44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1" customWidth="1"/>
    <col min="2" max="2" width="6.77734375" style="61" customWidth="1"/>
    <col min="3" max="3" width="55.77734375" style="61" customWidth="1"/>
    <col min="4" max="5" width="16.77734375" style="90" customWidth="1"/>
    <col min="6" max="7" width="15.77734375" style="90" customWidth="1"/>
    <col min="8" max="8" width="13.77734375" style="90" customWidth="1"/>
    <col min="9" max="10" width="15.77734375" style="90" customWidth="1"/>
    <col min="11" max="13" width="13.77734375" style="90" customWidth="1"/>
    <col min="14" max="14" width="16.77734375" style="90" customWidth="1"/>
    <col min="15" max="15" width="13.77734375" style="61" customWidth="1"/>
    <col min="16" max="17" width="9.77734375" style="61" customWidth="1"/>
    <col min="18" max="16384" width="9.77734375" style="47" customWidth="1"/>
  </cols>
  <sheetData>
    <row r="1" spans="1:17" ht="27.75">
      <c r="A1" s="122" t="s">
        <v>40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  <c r="P1" s="46"/>
      <c r="Q1" s="47"/>
    </row>
    <row r="2" spans="1:17" ht="24" thickBot="1">
      <c r="A2" s="125" t="s">
        <v>54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  <c r="P2" s="46"/>
      <c r="Q2" s="47"/>
    </row>
    <row r="3" spans="1:17" ht="18" customHeight="1">
      <c r="A3" s="128" t="s">
        <v>12</v>
      </c>
      <c r="B3" s="129"/>
      <c r="C3" s="130"/>
      <c r="D3" s="134" t="s">
        <v>6</v>
      </c>
      <c r="E3" s="135"/>
      <c r="F3" s="135"/>
      <c r="G3" s="135"/>
      <c r="H3" s="136"/>
      <c r="I3" s="134" t="s">
        <v>7</v>
      </c>
      <c r="J3" s="136"/>
      <c r="K3" s="134" t="s">
        <v>9</v>
      </c>
      <c r="L3" s="136"/>
      <c r="M3" s="48"/>
      <c r="N3" s="49"/>
      <c r="O3" s="137" t="s">
        <v>17</v>
      </c>
      <c r="P3" s="50"/>
      <c r="Q3" s="47"/>
    </row>
    <row r="4" spans="1:133" ht="32.25" customHeight="1" thickBot="1">
      <c r="A4" s="131"/>
      <c r="B4" s="132"/>
      <c r="C4" s="133"/>
      <c r="D4" s="51" t="s">
        <v>0</v>
      </c>
      <c r="E4" s="51" t="s">
        <v>13</v>
      </c>
      <c r="F4" s="51" t="s">
        <v>14</v>
      </c>
      <c r="G4" s="51" t="s">
        <v>15</v>
      </c>
      <c r="H4" s="51" t="s">
        <v>1</v>
      </c>
      <c r="I4" s="51" t="s">
        <v>2</v>
      </c>
      <c r="J4" s="52" t="s">
        <v>16</v>
      </c>
      <c r="K4" s="52" t="s">
        <v>3</v>
      </c>
      <c r="L4" s="52" t="s">
        <v>4</v>
      </c>
      <c r="M4" s="52" t="s">
        <v>5</v>
      </c>
      <c r="N4" s="52" t="s">
        <v>8</v>
      </c>
      <c r="O4" s="138"/>
      <c r="P4" s="53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</row>
    <row r="5" spans="1:16" ht="15.75">
      <c r="A5" s="55" t="s">
        <v>18</v>
      </c>
      <c r="B5" s="56"/>
      <c r="C5" s="56"/>
      <c r="D5" s="57">
        <f aca="true" t="shared" si="0" ref="D5:M5">SUM(D6:D11)</f>
        <v>1248867</v>
      </c>
      <c r="E5" s="57">
        <f t="shared" si="0"/>
        <v>32015</v>
      </c>
      <c r="F5" s="57">
        <f t="shared" si="0"/>
        <v>0</v>
      </c>
      <c r="G5" s="57">
        <f t="shared" si="0"/>
        <v>1027029</v>
      </c>
      <c r="H5" s="57">
        <f t="shared" si="0"/>
        <v>0</v>
      </c>
      <c r="I5" s="57">
        <f t="shared" si="0"/>
        <v>0</v>
      </c>
      <c r="J5" s="57">
        <f t="shared" si="0"/>
        <v>0</v>
      </c>
      <c r="K5" s="57">
        <f t="shared" si="0"/>
        <v>3053664</v>
      </c>
      <c r="L5" s="57">
        <f t="shared" si="0"/>
        <v>0</v>
      </c>
      <c r="M5" s="57">
        <f t="shared" si="0"/>
        <v>0</v>
      </c>
      <c r="N5" s="58">
        <f aca="true" t="shared" si="1" ref="N5:N25">SUM(D5:M5)</f>
        <v>5361575</v>
      </c>
      <c r="O5" s="59">
        <f aca="true" t="shared" si="2" ref="O5:O25">(N5/O$27)</f>
        <v>301.99250873042695</v>
      </c>
      <c r="P5" s="60"/>
    </row>
    <row r="6" spans="1:16" ht="15">
      <c r="A6" s="62"/>
      <c r="B6" s="63">
        <v>511</v>
      </c>
      <c r="C6" s="64" t="s">
        <v>19</v>
      </c>
      <c r="D6" s="65">
        <v>245312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f t="shared" si="1"/>
        <v>245312</v>
      </c>
      <c r="O6" s="66">
        <f t="shared" si="2"/>
        <v>13.817280612819646</v>
      </c>
      <c r="P6" s="67"/>
    </row>
    <row r="7" spans="1:16" ht="15">
      <c r="A7" s="62"/>
      <c r="B7" s="63">
        <v>512</v>
      </c>
      <c r="C7" s="64" t="s">
        <v>20</v>
      </c>
      <c r="D7" s="65">
        <v>273338</v>
      </c>
      <c r="E7" s="65">
        <v>393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f t="shared" si="1"/>
        <v>273731</v>
      </c>
      <c r="O7" s="66">
        <f t="shared" si="2"/>
        <v>15.417990312042356</v>
      </c>
      <c r="P7" s="67"/>
    </row>
    <row r="8" spans="1:16" ht="15">
      <c r="A8" s="62"/>
      <c r="B8" s="63">
        <v>513</v>
      </c>
      <c r="C8" s="64" t="s">
        <v>21</v>
      </c>
      <c r="D8" s="65">
        <v>520316</v>
      </c>
      <c r="E8" s="65">
        <v>0</v>
      </c>
      <c r="F8" s="65">
        <v>0</v>
      </c>
      <c r="G8" s="65">
        <v>1027029</v>
      </c>
      <c r="H8" s="65">
        <v>0</v>
      </c>
      <c r="I8" s="65">
        <v>0</v>
      </c>
      <c r="J8" s="65">
        <v>0</v>
      </c>
      <c r="K8" s="65">
        <v>334345</v>
      </c>
      <c r="L8" s="65">
        <v>0</v>
      </c>
      <c r="M8" s="65">
        <v>0</v>
      </c>
      <c r="N8" s="65">
        <f t="shared" si="1"/>
        <v>1881690</v>
      </c>
      <c r="O8" s="66">
        <f t="shared" si="2"/>
        <v>105.98681987157823</v>
      </c>
      <c r="P8" s="67"/>
    </row>
    <row r="9" spans="1:16" ht="15">
      <c r="A9" s="62"/>
      <c r="B9" s="63">
        <v>514</v>
      </c>
      <c r="C9" s="64" t="s">
        <v>22</v>
      </c>
      <c r="D9" s="65">
        <v>44286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f t="shared" si="1"/>
        <v>44286</v>
      </c>
      <c r="O9" s="66">
        <f t="shared" si="2"/>
        <v>2.4944237918215615</v>
      </c>
      <c r="P9" s="67"/>
    </row>
    <row r="10" spans="1:16" ht="15">
      <c r="A10" s="62"/>
      <c r="B10" s="63">
        <v>518</v>
      </c>
      <c r="C10" s="64" t="s">
        <v>23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2719319</v>
      </c>
      <c r="L10" s="65">
        <v>0</v>
      </c>
      <c r="M10" s="65">
        <v>0</v>
      </c>
      <c r="N10" s="65">
        <f t="shared" si="1"/>
        <v>2719319</v>
      </c>
      <c r="O10" s="66">
        <f t="shared" si="2"/>
        <v>153.16655401599638</v>
      </c>
      <c r="P10" s="67"/>
    </row>
    <row r="11" spans="1:16" ht="15">
      <c r="A11" s="62"/>
      <c r="B11" s="63">
        <v>519</v>
      </c>
      <c r="C11" s="64" t="s">
        <v>55</v>
      </c>
      <c r="D11" s="65">
        <v>165615</v>
      </c>
      <c r="E11" s="65">
        <v>31622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f t="shared" si="1"/>
        <v>197237</v>
      </c>
      <c r="O11" s="66">
        <f t="shared" si="2"/>
        <v>11.109440126168751</v>
      </c>
      <c r="P11" s="67"/>
    </row>
    <row r="12" spans="1:16" ht="15.75">
      <c r="A12" s="68" t="s">
        <v>25</v>
      </c>
      <c r="B12" s="69"/>
      <c r="C12" s="70"/>
      <c r="D12" s="71">
        <f aca="true" t="shared" si="3" ref="D12:M12">SUM(D13:D15)</f>
        <v>9559688</v>
      </c>
      <c r="E12" s="71">
        <f t="shared" si="3"/>
        <v>24422</v>
      </c>
      <c r="F12" s="71">
        <f t="shared" si="3"/>
        <v>0</v>
      </c>
      <c r="G12" s="71">
        <f t="shared" si="3"/>
        <v>428787</v>
      </c>
      <c r="H12" s="71">
        <f t="shared" si="3"/>
        <v>0</v>
      </c>
      <c r="I12" s="71">
        <f t="shared" si="3"/>
        <v>0</v>
      </c>
      <c r="J12" s="71">
        <f t="shared" si="3"/>
        <v>0</v>
      </c>
      <c r="K12" s="71">
        <f t="shared" si="3"/>
        <v>0</v>
      </c>
      <c r="L12" s="71">
        <f t="shared" si="3"/>
        <v>0</v>
      </c>
      <c r="M12" s="71">
        <f t="shared" si="3"/>
        <v>0</v>
      </c>
      <c r="N12" s="72">
        <f t="shared" si="1"/>
        <v>10012897</v>
      </c>
      <c r="O12" s="73">
        <f t="shared" si="2"/>
        <v>563.9797792046862</v>
      </c>
      <c r="P12" s="74"/>
    </row>
    <row r="13" spans="1:16" ht="15">
      <c r="A13" s="62"/>
      <c r="B13" s="63">
        <v>521</v>
      </c>
      <c r="C13" s="64" t="s">
        <v>26</v>
      </c>
      <c r="D13" s="65">
        <v>1571543</v>
      </c>
      <c r="E13" s="65">
        <v>3422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f t="shared" si="1"/>
        <v>1574965</v>
      </c>
      <c r="O13" s="66">
        <f t="shared" si="2"/>
        <v>88.71043145206714</v>
      </c>
      <c r="P13" s="67"/>
    </row>
    <row r="14" spans="1:16" ht="15">
      <c r="A14" s="62"/>
      <c r="B14" s="63">
        <v>522</v>
      </c>
      <c r="C14" s="64" t="s">
        <v>27</v>
      </c>
      <c r="D14" s="65">
        <v>7578837</v>
      </c>
      <c r="E14" s="65">
        <v>21000</v>
      </c>
      <c r="F14" s="65">
        <v>0</v>
      </c>
      <c r="G14" s="65">
        <v>428787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f t="shared" si="1"/>
        <v>8028624</v>
      </c>
      <c r="O14" s="66">
        <f t="shared" si="2"/>
        <v>452.21493747887797</v>
      </c>
      <c r="P14" s="67"/>
    </row>
    <row r="15" spans="1:16" ht="15">
      <c r="A15" s="62"/>
      <c r="B15" s="63">
        <v>524</v>
      </c>
      <c r="C15" s="64" t="s">
        <v>28</v>
      </c>
      <c r="D15" s="65">
        <v>409308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f t="shared" si="1"/>
        <v>409308</v>
      </c>
      <c r="O15" s="66">
        <f t="shared" si="2"/>
        <v>23.05441027374113</v>
      </c>
      <c r="P15" s="67"/>
    </row>
    <row r="16" spans="1:16" ht="15.75">
      <c r="A16" s="68" t="s">
        <v>29</v>
      </c>
      <c r="B16" s="69"/>
      <c r="C16" s="70"/>
      <c r="D16" s="71">
        <f aca="true" t="shared" si="4" ref="D16:M16">SUM(D17:D17)</f>
        <v>638131</v>
      </c>
      <c r="E16" s="71">
        <f t="shared" si="4"/>
        <v>34798</v>
      </c>
      <c r="F16" s="71">
        <f t="shared" si="4"/>
        <v>0</v>
      </c>
      <c r="G16" s="71">
        <f t="shared" si="4"/>
        <v>10292</v>
      </c>
      <c r="H16" s="71">
        <f t="shared" si="4"/>
        <v>0</v>
      </c>
      <c r="I16" s="71">
        <f t="shared" si="4"/>
        <v>0</v>
      </c>
      <c r="J16" s="71">
        <f t="shared" si="4"/>
        <v>0</v>
      </c>
      <c r="K16" s="71">
        <f t="shared" si="4"/>
        <v>0</v>
      </c>
      <c r="L16" s="71">
        <f t="shared" si="4"/>
        <v>0</v>
      </c>
      <c r="M16" s="71">
        <f t="shared" si="4"/>
        <v>0</v>
      </c>
      <c r="N16" s="72">
        <f t="shared" si="1"/>
        <v>683221</v>
      </c>
      <c r="O16" s="73">
        <f t="shared" si="2"/>
        <v>38.48265179677819</v>
      </c>
      <c r="P16" s="74"/>
    </row>
    <row r="17" spans="1:16" ht="15">
      <c r="A17" s="62"/>
      <c r="B17" s="63">
        <v>539</v>
      </c>
      <c r="C17" s="64" t="s">
        <v>30</v>
      </c>
      <c r="D17" s="65">
        <v>638131</v>
      </c>
      <c r="E17" s="65">
        <v>34798</v>
      </c>
      <c r="F17" s="65">
        <v>0</v>
      </c>
      <c r="G17" s="65">
        <v>10292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f t="shared" si="1"/>
        <v>683221</v>
      </c>
      <c r="O17" s="66">
        <f t="shared" si="2"/>
        <v>38.48265179677819</v>
      </c>
      <c r="P17" s="67"/>
    </row>
    <row r="18" spans="1:16" ht="15.75">
      <c r="A18" s="68" t="s">
        <v>31</v>
      </c>
      <c r="B18" s="69"/>
      <c r="C18" s="70"/>
      <c r="D18" s="71">
        <f aca="true" t="shared" si="5" ref="D18:M18">SUM(D19:D19)</f>
        <v>881187</v>
      </c>
      <c r="E18" s="71">
        <f t="shared" si="5"/>
        <v>0</v>
      </c>
      <c r="F18" s="71">
        <f t="shared" si="5"/>
        <v>0</v>
      </c>
      <c r="G18" s="71">
        <f t="shared" si="5"/>
        <v>338052</v>
      </c>
      <c r="H18" s="71">
        <f t="shared" si="5"/>
        <v>0</v>
      </c>
      <c r="I18" s="71">
        <f t="shared" si="5"/>
        <v>0</v>
      </c>
      <c r="J18" s="71">
        <f t="shared" si="5"/>
        <v>0</v>
      </c>
      <c r="K18" s="71">
        <f t="shared" si="5"/>
        <v>0</v>
      </c>
      <c r="L18" s="71">
        <f t="shared" si="5"/>
        <v>0</v>
      </c>
      <c r="M18" s="71">
        <f t="shared" si="5"/>
        <v>0</v>
      </c>
      <c r="N18" s="71">
        <f t="shared" si="1"/>
        <v>1219239</v>
      </c>
      <c r="O18" s="73">
        <f t="shared" si="2"/>
        <v>68.67404528556945</v>
      </c>
      <c r="P18" s="74"/>
    </row>
    <row r="19" spans="1:16" ht="15">
      <c r="A19" s="62"/>
      <c r="B19" s="63">
        <v>541</v>
      </c>
      <c r="C19" s="64" t="s">
        <v>56</v>
      </c>
      <c r="D19" s="65">
        <v>881187</v>
      </c>
      <c r="E19" s="65">
        <v>0</v>
      </c>
      <c r="F19" s="65">
        <v>0</v>
      </c>
      <c r="G19" s="65">
        <v>338052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f t="shared" si="1"/>
        <v>1219239</v>
      </c>
      <c r="O19" s="66">
        <f t="shared" si="2"/>
        <v>68.67404528556945</v>
      </c>
      <c r="P19" s="67"/>
    </row>
    <row r="20" spans="1:16" ht="15.75">
      <c r="A20" s="68" t="s">
        <v>33</v>
      </c>
      <c r="B20" s="69"/>
      <c r="C20" s="70"/>
      <c r="D20" s="71">
        <f aca="true" t="shared" si="6" ref="D20:M20">SUM(D21:D22)</f>
        <v>2086737</v>
      </c>
      <c r="E20" s="71">
        <f t="shared" si="6"/>
        <v>3999149</v>
      </c>
      <c r="F20" s="71">
        <f t="shared" si="6"/>
        <v>0</v>
      </c>
      <c r="G20" s="71">
        <f t="shared" si="6"/>
        <v>33908</v>
      </c>
      <c r="H20" s="71">
        <f t="shared" si="6"/>
        <v>0</v>
      </c>
      <c r="I20" s="71">
        <f t="shared" si="6"/>
        <v>0</v>
      </c>
      <c r="J20" s="71">
        <f t="shared" si="6"/>
        <v>0</v>
      </c>
      <c r="K20" s="71">
        <f t="shared" si="6"/>
        <v>0</v>
      </c>
      <c r="L20" s="71">
        <f t="shared" si="6"/>
        <v>0</v>
      </c>
      <c r="M20" s="71">
        <f t="shared" si="6"/>
        <v>0</v>
      </c>
      <c r="N20" s="71">
        <f t="shared" si="1"/>
        <v>6119794</v>
      </c>
      <c r="O20" s="73">
        <f t="shared" si="2"/>
        <v>344.6994480117157</v>
      </c>
      <c r="P20" s="67"/>
    </row>
    <row r="21" spans="1:16" ht="15">
      <c r="A21" s="62"/>
      <c r="B21" s="63">
        <v>571</v>
      </c>
      <c r="C21" s="64" t="s">
        <v>34</v>
      </c>
      <c r="D21" s="65">
        <v>999278</v>
      </c>
      <c r="E21" s="65">
        <v>164671</v>
      </c>
      <c r="F21" s="65">
        <v>0</v>
      </c>
      <c r="G21" s="65">
        <v>335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f t="shared" si="1"/>
        <v>1164284</v>
      </c>
      <c r="O21" s="66">
        <f t="shared" si="2"/>
        <v>65.57868649318463</v>
      </c>
      <c r="P21" s="67"/>
    </row>
    <row r="22" spans="1:16" ht="15">
      <c r="A22" s="62"/>
      <c r="B22" s="63">
        <v>575</v>
      </c>
      <c r="C22" s="64" t="s">
        <v>57</v>
      </c>
      <c r="D22" s="65">
        <v>1087459</v>
      </c>
      <c r="E22" s="65">
        <v>3834478</v>
      </c>
      <c r="F22" s="65">
        <v>0</v>
      </c>
      <c r="G22" s="65">
        <v>33573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f t="shared" si="1"/>
        <v>4955510</v>
      </c>
      <c r="O22" s="66">
        <f t="shared" si="2"/>
        <v>279.120761518531</v>
      </c>
      <c r="P22" s="67"/>
    </row>
    <row r="23" spans="1:16" ht="15.75">
      <c r="A23" s="68" t="s">
        <v>58</v>
      </c>
      <c r="B23" s="69"/>
      <c r="C23" s="70"/>
      <c r="D23" s="71">
        <f aca="true" t="shared" si="7" ref="D23:M23">SUM(D24:D24)</f>
        <v>798993</v>
      </c>
      <c r="E23" s="71">
        <f t="shared" si="7"/>
        <v>0</v>
      </c>
      <c r="F23" s="71">
        <f t="shared" si="7"/>
        <v>0</v>
      </c>
      <c r="G23" s="71">
        <f t="shared" si="7"/>
        <v>0</v>
      </c>
      <c r="H23" s="71">
        <f t="shared" si="7"/>
        <v>0</v>
      </c>
      <c r="I23" s="71">
        <f t="shared" si="7"/>
        <v>0</v>
      </c>
      <c r="J23" s="71">
        <f t="shared" si="7"/>
        <v>0</v>
      </c>
      <c r="K23" s="71">
        <f t="shared" si="7"/>
        <v>0</v>
      </c>
      <c r="L23" s="71">
        <f t="shared" si="7"/>
        <v>0</v>
      </c>
      <c r="M23" s="71">
        <f t="shared" si="7"/>
        <v>0</v>
      </c>
      <c r="N23" s="71">
        <f t="shared" si="1"/>
        <v>798993</v>
      </c>
      <c r="O23" s="73">
        <f t="shared" si="2"/>
        <v>45.00354849611355</v>
      </c>
      <c r="P23" s="67"/>
    </row>
    <row r="24" spans="1:16" ht="15.75" thickBot="1">
      <c r="A24" s="62"/>
      <c r="B24" s="63">
        <v>581</v>
      </c>
      <c r="C24" s="64" t="s">
        <v>59</v>
      </c>
      <c r="D24" s="65">
        <v>798993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f t="shared" si="1"/>
        <v>798993</v>
      </c>
      <c r="O24" s="66">
        <f t="shared" si="2"/>
        <v>45.00354849611355</v>
      </c>
      <c r="P24" s="67"/>
    </row>
    <row r="25" spans="1:119" ht="16.5" thickBot="1">
      <c r="A25" s="75" t="s">
        <v>10</v>
      </c>
      <c r="B25" s="76"/>
      <c r="C25" s="77"/>
      <c r="D25" s="78">
        <f>SUM(D5,D12,D16,D18,D20,D23)</f>
        <v>15213603</v>
      </c>
      <c r="E25" s="78">
        <f aca="true" t="shared" si="8" ref="E25:M25">SUM(E5,E12,E16,E18,E20,E23)</f>
        <v>4090384</v>
      </c>
      <c r="F25" s="78">
        <f t="shared" si="8"/>
        <v>0</v>
      </c>
      <c r="G25" s="78">
        <f t="shared" si="8"/>
        <v>1838068</v>
      </c>
      <c r="H25" s="78">
        <f t="shared" si="8"/>
        <v>0</v>
      </c>
      <c r="I25" s="78">
        <f t="shared" si="8"/>
        <v>0</v>
      </c>
      <c r="J25" s="78">
        <f t="shared" si="8"/>
        <v>0</v>
      </c>
      <c r="K25" s="78">
        <f t="shared" si="8"/>
        <v>3053664</v>
      </c>
      <c r="L25" s="78">
        <f t="shared" si="8"/>
        <v>0</v>
      </c>
      <c r="M25" s="78">
        <f t="shared" si="8"/>
        <v>0</v>
      </c>
      <c r="N25" s="78">
        <f t="shared" si="1"/>
        <v>24195719</v>
      </c>
      <c r="O25" s="79">
        <f t="shared" si="2"/>
        <v>1362.83198152529</v>
      </c>
      <c r="P25" s="60"/>
      <c r="Q25" s="80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</row>
    <row r="26" spans="1:15" ht="15">
      <c r="A26" s="82"/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5"/>
    </row>
    <row r="27" spans="1:15" ht="15">
      <c r="A27" s="86"/>
      <c r="B27" s="87"/>
      <c r="C27" s="87"/>
      <c r="D27" s="88"/>
      <c r="E27" s="88"/>
      <c r="F27" s="88"/>
      <c r="G27" s="88"/>
      <c r="H27" s="88"/>
      <c r="I27" s="88"/>
      <c r="J27" s="88"/>
      <c r="K27" s="88"/>
      <c r="L27" s="115" t="s">
        <v>60</v>
      </c>
      <c r="M27" s="115"/>
      <c r="N27" s="115"/>
      <c r="O27" s="89">
        <v>17754</v>
      </c>
    </row>
    <row r="28" spans="1:15" ht="15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8"/>
    </row>
    <row r="29" spans="1:15" ht="15.75" customHeight="1" thickBot="1">
      <c r="A29" s="119" t="s">
        <v>44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1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8" t="s">
        <v>40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7" ht="24" thickBot="1">
      <c r="A2" s="101" t="s">
        <v>50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7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33"/>
      <c r="N3" s="34"/>
      <c r="O3" s="113" t="s">
        <v>17</v>
      </c>
      <c r="P3" s="11"/>
      <c r="Q3"/>
    </row>
    <row r="4" spans="1:133" ht="32.25" customHeight="1" thickBot="1">
      <c r="A4" s="107"/>
      <c r="B4" s="108"/>
      <c r="C4" s="109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1046616</v>
      </c>
      <c r="E5" s="24">
        <f t="shared" si="0"/>
        <v>2469</v>
      </c>
      <c r="F5" s="24">
        <f t="shared" si="0"/>
        <v>0</v>
      </c>
      <c r="G5" s="24">
        <f t="shared" si="0"/>
        <v>68090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3378530</v>
      </c>
      <c r="L5" s="24">
        <f t="shared" si="0"/>
        <v>0</v>
      </c>
      <c r="M5" s="24">
        <f t="shared" si="0"/>
        <v>0</v>
      </c>
      <c r="N5" s="25">
        <f aca="true" t="shared" si="1" ref="N5:N25">SUM(D5:M5)</f>
        <v>4495705</v>
      </c>
      <c r="O5" s="30">
        <f aca="true" t="shared" si="2" ref="O5:O25">(N5/O$27)</f>
        <v>261.34780839437275</v>
      </c>
      <c r="P5" s="6"/>
    </row>
    <row r="6" spans="1:16" ht="15">
      <c r="A6" s="12"/>
      <c r="B6" s="42">
        <v>511</v>
      </c>
      <c r="C6" s="19" t="s">
        <v>19</v>
      </c>
      <c r="D6" s="44">
        <v>211708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f t="shared" si="1"/>
        <v>211708</v>
      </c>
      <c r="O6" s="45">
        <f t="shared" si="2"/>
        <v>12.307173584466922</v>
      </c>
      <c r="P6" s="9"/>
    </row>
    <row r="7" spans="1:16" ht="15">
      <c r="A7" s="12"/>
      <c r="B7" s="42">
        <v>512</v>
      </c>
      <c r="C7" s="19" t="s">
        <v>20</v>
      </c>
      <c r="D7" s="44">
        <v>235838</v>
      </c>
      <c r="E7" s="44">
        <v>292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f t="shared" si="1"/>
        <v>236130</v>
      </c>
      <c r="O7" s="45">
        <f t="shared" si="2"/>
        <v>13.726892221834671</v>
      </c>
      <c r="P7" s="9"/>
    </row>
    <row r="8" spans="1:16" ht="15">
      <c r="A8" s="12"/>
      <c r="B8" s="42">
        <v>513</v>
      </c>
      <c r="C8" s="19" t="s">
        <v>21</v>
      </c>
      <c r="D8" s="44">
        <v>425584</v>
      </c>
      <c r="E8" s="44">
        <v>0</v>
      </c>
      <c r="F8" s="44">
        <v>0</v>
      </c>
      <c r="G8" s="44">
        <v>29355</v>
      </c>
      <c r="H8" s="44">
        <v>0</v>
      </c>
      <c r="I8" s="44">
        <v>0</v>
      </c>
      <c r="J8" s="44">
        <v>0</v>
      </c>
      <c r="K8" s="44">
        <v>327631</v>
      </c>
      <c r="L8" s="44">
        <v>0</v>
      </c>
      <c r="M8" s="44">
        <v>0</v>
      </c>
      <c r="N8" s="44">
        <f t="shared" si="1"/>
        <v>782570</v>
      </c>
      <c r="O8" s="45">
        <f t="shared" si="2"/>
        <v>45.4929659341937</v>
      </c>
      <c r="P8" s="9"/>
    </row>
    <row r="9" spans="1:16" ht="15">
      <c r="A9" s="12"/>
      <c r="B9" s="42">
        <v>514</v>
      </c>
      <c r="C9" s="19" t="s">
        <v>22</v>
      </c>
      <c r="D9" s="44">
        <v>45200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f t="shared" si="1"/>
        <v>45200</v>
      </c>
      <c r="O9" s="45">
        <f t="shared" si="2"/>
        <v>2.6276014416928266</v>
      </c>
      <c r="P9" s="9"/>
    </row>
    <row r="10" spans="1:16" ht="15">
      <c r="A10" s="12"/>
      <c r="B10" s="42">
        <v>518</v>
      </c>
      <c r="C10" s="19" t="s">
        <v>23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3050899</v>
      </c>
      <c r="L10" s="44">
        <v>0</v>
      </c>
      <c r="M10" s="44">
        <v>0</v>
      </c>
      <c r="N10" s="44">
        <f t="shared" si="1"/>
        <v>3050899</v>
      </c>
      <c r="O10" s="45">
        <f t="shared" si="2"/>
        <v>177.35722590396466</v>
      </c>
      <c r="P10" s="9"/>
    </row>
    <row r="11" spans="1:16" ht="15">
      <c r="A11" s="12"/>
      <c r="B11" s="42">
        <v>519</v>
      </c>
      <c r="C11" s="19" t="s">
        <v>24</v>
      </c>
      <c r="D11" s="44">
        <v>128286</v>
      </c>
      <c r="E11" s="44">
        <v>2177</v>
      </c>
      <c r="F11" s="44">
        <v>0</v>
      </c>
      <c r="G11" s="44">
        <v>38735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f t="shared" si="1"/>
        <v>169198</v>
      </c>
      <c r="O11" s="45">
        <f t="shared" si="2"/>
        <v>9.835949308219975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SUM(D13:D15)</f>
        <v>9715775</v>
      </c>
      <c r="E12" s="29">
        <f t="shared" si="3"/>
        <v>2500</v>
      </c>
      <c r="F12" s="29">
        <f t="shared" si="3"/>
        <v>0</v>
      </c>
      <c r="G12" s="29">
        <f t="shared" si="3"/>
        <v>1170679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10888954</v>
      </c>
      <c r="O12" s="41">
        <f t="shared" si="2"/>
        <v>633.0051156842228</v>
      </c>
      <c r="P12" s="10"/>
    </row>
    <row r="13" spans="1:16" ht="15">
      <c r="A13" s="12"/>
      <c r="B13" s="42">
        <v>521</v>
      </c>
      <c r="C13" s="19" t="s">
        <v>26</v>
      </c>
      <c r="D13" s="44">
        <v>1571901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f t="shared" si="1"/>
        <v>1571901</v>
      </c>
      <c r="O13" s="45">
        <f t="shared" si="2"/>
        <v>91.37896756191141</v>
      </c>
      <c r="P13" s="9"/>
    </row>
    <row r="14" spans="1:16" ht="15">
      <c r="A14" s="12"/>
      <c r="B14" s="42">
        <v>522</v>
      </c>
      <c r="C14" s="19" t="s">
        <v>27</v>
      </c>
      <c r="D14" s="44">
        <v>7802524</v>
      </c>
      <c r="E14" s="44">
        <v>2500</v>
      </c>
      <c r="F14" s="44">
        <v>0</v>
      </c>
      <c r="G14" s="44">
        <v>1170679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f t="shared" si="1"/>
        <v>8975703</v>
      </c>
      <c r="O14" s="45">
        <f t="shared" si="2"/>
        <v>521.7825252877573</v>
      </c>
      <c r="P14" s="9"/>
    </row>
    <row r="15" spans="1:16" ht="15">
      <c r="A15" s="12"/>
      <c r="B15" s="42">
        <v>524</v>
      </c>
      <c r="C15" s="19" t="s">
        <v>28</v>
      </c>
      <c r="D15" s="44">
        <v>341350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f t="shared" si="1"/>
        <v>341350</v>
      </c>
      <c r="O15" s="45">
        <f t="shared" si="2"/>
        <v>19.84362283455412</v>
      </c>
      <c r="P15" s="9"/>
    </row>
    <row r="16" spans="1:16" ht="15.75">
      <c r="A16" s="26" t="s">
        <v>29</v>
      </c>
      <c r="B16" s="27"/>
      <c r="C16" s="28"/>
      <c r="D16" s="29">
        <f aca="true" t="shared" si="4" ref="D16:M16">SUM(D17:D17)</f>
        <v>519044</v>
      </c>
      <c r="E16" s="29">
        <f t="shared" si="4"/>
        <v>59871</v>
      </c>
      <c r="F16" s="29">
        <f t="shared" si="4"/>
        <v>0</v>
      </c>
      <c r="G16" s="29">
        <f t="shared" si="4"/>
        <v>5028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583943</v>
      </c>
      <c r="O16" s="41">
        <f t="shared" si="2"/>
        <v>33.946227182885714</v>
      </c>
      <c r="P16" s="10"/>
    </row>
    <row r="17" spans="1:16" ht="15">
      <c r="A17" s="12"/>
      <c r="B17" s="42">
        <v>539</v>
      </c>
      <c r="C17" s="19" t="s">
        <v>30</v>
      </c>
      <c r="D17" s="44">
        <v>519044</v>
      </c>
      <c r="E17" s="44">
        <v>59871</v>
      </c>
      <c r="F17" s="44">
        <v>0</v>
      </c>
      <c r="G17" s="44">
        <v>5028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f t="shared" si="1"/>
        <v>583943</v>
      </c>
      <c r="O17" s="45">
        <f t="shared" si="2"/>
        <v>33.946227182885714</v>
      </c>
      <c r="P17" s="9"/>
    </row>
    <row r="18" spans="1:16" ht="15.75">
      <c r="A18" s="26" t="s">
        <v>31</v>
      </c>
      <c r="B18" s="27"/>
      <c r="C18" s="28"/>
      <c r="D18" s="29">
        <f aca="true" t="shared" si="5" ref="D18:M18">SUM(D19:D19)</f>
        <v>1210590</v>
      </c>
      <c r="E18" s="29">
        <f t="shared" si="5"/>
        <v>97713</v>
      </c>
      <c r="F18" s="29">
        <f t="shared" si="5"/>
        <v>0</v>
      </c>
      <c r="G18" s="29">
        <f t="shared" si="5"/>
        <v>97896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1406199</v>
      </c>
      <c r="O18" s="41">
        <f t="shared" si="2"/>
        <v>81.74625043599582</v>
      </c>
      <c r="P18" s="10"/>
    </row>
    <row r="19" spans="1:16" ht="15">
      <c r="A19" s="12"/>
      <c r="B19" s="42">
        <v>541</v>
      </c>
      <c r="C19" s="19" t="s">
        <v>32</v>
      </c>
      <c r="D19" s="44">
        <v>1210590</v>
      </c>
      <c r="E19" s="44">
        <v>97713</v>
      </c>
      <c r="F19" s="44">
        <v>0</v>
      </c>
      <c r="G19" s="44">
        <v>97896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f t="shared" si="1"/>
        <v>1406199</v>
      </c>
      <c r="O19" s="45">
        <f t="shared" si="2"/>
        <v>81.74625043599582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SUM(D21:D22)</f>
        <v>1983226</v>
      </c>
      <c r="E20" s="29">
        <f t="shared" si="6"/>
        <v>1164633</v>
      </c>
      <c r="F20" s="29">
        <f t="shared" si="6"/>
        <v>0</v>
      </c>
      <c r="G20" s="29">
        <f t="shared" si="6"/>
        <v>47674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3195533</v>
      </c>
      <c r="O20" s="41">
        <f t="shared" si="2"/>
        <v>185.76520172073015</v>
      </c>
      <c r="P20" s="9"/>
    </row>
    <row r="21" spans="1:16" ht="15">
      <c r="A21" s="12"/>
      <c r="B21" s="42">
        <v>571</v>
      </c>
      <c r="C21" s="19" t="s">
        <v>34</v>
      </c>
      <c r="D21" s="44">
        <v>967137</v>
      </c>
      <c r="E21" s="44">
        <v>174955</v>
      </c>
      <c r="F21" s="44">
        <v>0</v>
      </c>
      <c r="G21" s="44">
        <v>191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f t="shared" si="1"/>
        <v>1142283</v>
      </c>
      <c r="O21" s="45">
        <f t="shared" si="2"/>
        <v>66.40408092082316</v>
      </c>
      <c r="P21" s="9"/>
    </row>
    <row r="22" spans="1:16" ht="15">
      <c r="A22" s="12"/>
      <c r="B22" s="42">
        <v>575</v>
      </c>
      <c r="C22" s="19" t="s">
        <v>36</v>
      </c>
      <c r="D22" s="44">
        <v>1016089</v>
      </c>
      <c r="E22" s="44">
        <v>989678</v>
      </c>
      <c r="F22" s="44">
        <v>0</v>
      </c>
      <c r="G22" s="44">
        <v>47483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f t="shared" si="1"/>
        <v>2053250</v>
      </c>
      <c r="O22" s="45">
        <f t="shared" si="2"/>
        <v>119.36112079990698</v>
      </c>
      <c r="P22" s="9"/>
    </row>
    <row r="23" spans="1:16" ht="15.75">
      <c r="A23" s="26" t="s">
        <v>38</v>
      </c>
      <c r="B23" s="27"/>
      <c r="C23" s="28"/>
      <c r="D23" s="29">
        <f aca="true" t="shared" si="7" ref="D23:M23">SUM(D24:D24)</f>
        <v>343926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343926</v>
      </c>
      <c r="O23" s="41">
        <f t="shared" si="2"/>
        <v>19.993372863620507</v>
      </c>
      <c r="P23" s="9"/>
    </row>
    <row r="24" spans="1:16" ht="15.75" thickBot="1">
      <c r="A24" s="12"/>
      <c r="B24" s="42">
        <v>581</v>
      </c>
      <c r="C24" s="19" t="s">
        <v>37</v>
      </c>
      <c r="D24" s="44">
        <v>343926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f t="shared" si="1"/>
        <v>343926</v>
      </c>
      <c r="O24" s="45">
        <f t="shared" si="2"/>
        <v>19.993372863620507</v>
      </c>
      <c r="P24" s="9"/>
    </row>
    <row r="25" spans="1:119" ht="16.5" thickBot="1">
      <c r="A25" s="13" t="s">
        <v>10</v>
      </c>
      <c r="B25" s="21"/>
      <c r="C25" s="20"/>
      <c r="D25" s="14">
        <f>SUM(D5,D12,D16,D18,D20,D23)</f>
        <v>14819177</v>
      </c>
      <c r="E25" s="14">
        <f aca="true" t="shared" si="8" ref="E25:M25">SUM(E5,E12,E16,E18,E20,E23)</f>
        <v>1327186</v>
      </c>
      <c r="F25" s="14">
        <f t="shared" si="8"/>
        <v>0</v>
      </c>
      <c r="G25" s="14">
        <f t="shared" si="8"/>
        <v>1389367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3378530</v>
      </c>
      <c r="L25" s="14">
        <f t="shared" si="8"/>
        <v>0</v>
      </c>
      <c r="M25" s="14">
        <f t="shared" si="8"/>
        <v>0</v>
      </c>
      <c r="N25" s="14">
        <f t="shared" si="1"/>
        <v>20914260</v>
      </c>
      <c r="O25" s="35">
        <f t="shared" si="2"/>
        <v>1215.8039762818278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5" ht="15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5" ht="15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1" t="s">
        <v>51</v>
      </c>
      <c r="M27" s="91"/>
      <c r="N27" s="91"/>
      <c r="O27" s="39">
        <v>17202</v>
      </c>
    </row>
    <row r="28" spans="1:15" ht="1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5" ht="15.75" customHeight="1" thickBot="1">
      <c r="A29" s="95" t="s">
        <v>44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</row>
  </sheetData>
  <sheetProtection/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2022-07-18T16:38:53Z</cp:lastPrinted>
  <dcterms:created xsi:type="dcterms:W3CDTF">2000-08-31T21:26:31Z</dcterms:created>
  <dcterms:modified xsi:type="dcterms:W3CDTF">2022-07-18T16:39:00Z</dcterms:modified>
  <cp:category/>
  <cp:version/>
  <cp:contentType/>
  <cp:contentStatus/>
</cp:coreProperties>
</file>