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'2009'!$A$1:$O$31</definedName>
    <definedName name="_xlnm.Print_Area" localSheetId="11">'2010'!$A$1:$O$31</definedName>
    <definedName name="_xlnm.Print_Area" localSheetId="10">'2011'!$A$1:$O$31</definedName>
    <definedName name="_xlnm.Print_Area" localSheetId="9">'2012'!$A$1:$O$31</definedName>
    <definedName name="_xlnm.Print_Area" localSheetId="8">'2013'!$A$1:$O$31</definedName>
    <definedName name="_xlnm.Print_Area" localSheetId="7">'2014'!$A$1:$O$31</definedName>
    <definedName name="_xlnm.Print_Area" localSheetId="6">'2015'!$A$1:$O$31</definedName>
    <definedName name="_xlnm.Print_Area" localSheetId="5">'2016'!$A$1:$O$31</definedName>
    <definedName name="_xlnm.Print_Area" localSheetId="4">'2017'!$A$1:$O$31</definedName>
    <definedName name="_xlnm.Print_Area" localSheetId="3">'2018'!$A$1:$O$30</definedName>
    <definedName name="_xlnm.Print_Area" localSheetId="2">'2019'!$A$1:$O$31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<sst xmlns="http://schemas.openxmlformats.org/spreadsheetml/2006/main" count="645" uniqueCount="80">
  <si>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</si>
  <si>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</si>
  <si>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</si>
  <si>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</si>
  <si>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</si>
  <si>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</si>
  <si>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</si>
  <si>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</si>
  <si>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</si>
  <si>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</si>
  <si>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</si>
  <si>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</si>
  <si>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</si>
  <si>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</si>
  <si>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</si>
  <si>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</si>
  <si>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</si>
  <si>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</si>
  <si>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</si>
  <si>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</si>
  <si>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</si>
  <si>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</si>
  <si>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</si>
  <si>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</si>
  <si>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</si>
  <si>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</si>
  <si>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</si>
  <si>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</si>
  <si>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</si>
  <si>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</si>
  <si>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</si>
  <si>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</si>
  <si>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</si>
  <si>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</si>
  <si>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</si>
  <si>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</si>
  <si>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</si>
  <si>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</si>
  <si>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</si>
  <si>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</si>
  <si>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</si>
  <si>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Sebastian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</si>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</sst>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76</v>
      </c>
      <c r="N4" s="34" t="s">
        <v>5</v>
      </c>
      <c r="O4" s="34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3968131</v>
      </c>
      <c r="E5" s="26">
        <f>SUM(E6:E13)</f>
        <v>244876</v>
      </c>
      <c r="F5" s="26">
        <f>SUM(F6:F13)</f>
        <v>400529</v>
      </c>
      <c r="G5" s="26">
        <f>SUM(G6:G13)</f>
        <v>1085219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1001037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6699792</v>
      </c>
      <c r="P5" s="32">
        <f>(O5/P$29)</f>
        <v>263.21175453759724</v>
      </c>
      <c r="Q5" s="6"/>
    </row>
    <row r="6" spans="1:17" ht="15">
      <c r="A6" s="12"/>
      <c r="B6" s="44">
        <v>511</v>
      </c>
      <c r="C6" s="20" t="s">
        <v>19</v>
      </c>
      <c r="D6" s="46">
        <v>55883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55883</v>
      </c>
      <c r="P6" s="47">
        <f>(O6/P$29)</f>
        <v>2.1954506167989316</v>
      </c>
      <c r="Q6" s="9"/>
    </row>
    <row r="7" spans="1:17" ht="15">
      <c r="A7" s="12"/>
      <c r="B7" s="44">
        <v>512</v>
      </c>
      <c r="C7" s="20" t="s">
        <v>20</v>
      </c>
      <c r="D7" s="46">
        <v>491148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491148</v>
      </c>
      <c r="P7" s="47">
        <f>(O7/P$29)</f>
        <v>19.295513475288757</v>
      </c>
      <c r="Q7" s="9"/>
    </row>
    <row r="8" spans="1:17" ht="15">
      <c r="A8" s="12"/>
      <c r="B8" s="44">
        <v>513</v>
      </c>
      <c r="C8" s="20" t="s">
        <v>21</v>
      </c>
      <c r="D8" s="46">
        <v>1169636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1169636</v>
      </c>
      <c r="P8" s="47">
        <f>(O8/P$29)</f>
        <v>45.95097037793667</v>
      </c>
      <c r="Q8" s="9"/>
    </row>
    <row r="9" spans="1:17" ht="15">
      <c r="A9" s="12"/>
      <c r="B9" s="44">
        <v>514</v>
      </c>
      <c r="C9" s="20" t="s">
        <v>22</v>
      </c>
      <c r="D9" s="46">
        <v>195695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195695</v>
      </c>
      <c r="P9" s="47">
        <f>(O9/P$29)</f>
        <v>7.688182603912941</v>
      </c>
      <c r="Q9" s="9"/>
    </row>
    <row r="10" spans="1:17" ht="15">
      <c r="A10" s="12"/>
      <c r="B10" s="44">
        <v>515</v>
      </c>
      <c r="C10" s="20" t="s">
        <v>23</v>
      </c>
      <c r="D10" s="46">
        <v>477728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477728</v>
      </c>
      <c r="P10" s="47">
        <f>(O10/P$29)</f>
        <v>18.768287891883396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243398</v>
      </c>
      <c r="F11" s="46">
        <v>400529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643927</v>
      </c>
      <c r="P11" s="47">
        <f>(O11/P$29)</f>
        <v>25.29767423587648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1001037</v>
      </c>
      <c r="L12" s="46">
        <v>0</v>
      </c>
      <c r="M12" s="46">
        <v>0</v>
      </c>
      <c r="N12" s="46">
        <v>0</v>
      </c>
      <c r="O12" s="46">
        <f t="shared" si="0"/>
        <v>1001037</v>
      </c>
      <c r="P12" s="47">
        <f>(O12/P$29)</f>
        <v>39.32729629920641</v>
      </c>
      <c r="Q12" s="9"/>
    </row>
    <row r="13" spans="1:17" ht="15">
      <c r="A13" s="12"/>
      <c r="B13" s="44">
        <v>519</v>
      </c>
      <c r="C13" s="20" t="s">
        <v>26</v>
      </c>
      <c r="D13" s="46">
        <v>1578041</v>
      </c>
      <c r="E13" s="46">
        <v>1478</v>
      </c>
      <c r="F13" s="46">
        <v>0</v>
      </c>
      <c r="G13" s="46">
        <v>1085219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2664738</v>
      </c>
      <c r="P13" s="47">
        <f>(O13/P$29)</f>
        <v>104.68837903669365</v>
      </c>
      <c r="Q13" s="9"/>
    </row>
    <row r="14" spans="1:17" ht="15.75">
      <c r="A14" s="28" t="s">
        <v>27</v>
      </c>
      <c r="B14" s="29"/>
      <c r="C14" s="30"/>
      <c r="D14" s="31">
        <f>SUM(D15:D16)</f>
        <v>6354696</v>
      </c>
      <c r="E14" s="31">
        <f>SUM(E15:E16)</f>
        <v>16500</v>
      </c>
      <c r="F14" s="31">
        <f>SUM(F15:F16)</f>
        <v>0</v>
      </c>
      <c r="G14" s="31">
        <f>SUM(G15:G16)</f>
        <v>0</v>
      </c>
      <c r="H14" s="31">
        <f>SUM(H15:H16)</f>
        <v>0</v>
      </c>
      <c r="I14" s="31">
        <f>SUM(I15:I16)</f>
        <v>1544157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7915353</v>
      </c>
      <c r="P14" s="43">
        <f>(O14/P$29)</f>
        <v>310.96696000628583</v>
      </c>
      <c r="Q14" s="10"/>
    </row>
    <row r="15" spans="1:17" ht="15">
      <c r="A15" s="12"/>
      <c r="B15" s="44">
        <v>521</v>
      </c>
      <c r="C15" s="20" t="s">
        <v>28</v>
      </c>
      <c r="D15" s="46">
        <v>6354696</v>
      </c>
      <c r="E15" s="46">
        <v>16500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6371196</v>
      </c>
      <c r="P15" s="47">
        <f>(O15/P$29)</f>
        <v>250.3023493360572</v>
      </c>
      <c r="Q15" s="9"/>
    </row>
    <row r="16" spans="1:17" ht="15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1544157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1544157</v>
      </c>
      <c r="P16" s="47">
        <f>(O16/P$29)</f>
        <v>60.66461067022865</v>
      </c>
      <c r="Q16" s="9"/>
    </row>
    <row r="17" spans="1:17" ht="15.75">
      <c r="A17" s="28" t="s">
        <v>30</v>
      </c>
      <c r="B17" s="29"/>
      <c r="C17" s="30"/>
      <c r="D17" s="31">
        <f>SUM(D18:D18)</f>
        <v>179002</v>
      </c>
      <c r="E17" s="31">
        <f>SUM(E18:E18)</f>
        <v>1599644</v>
      </c>
      <c r="F17" s="31">
        <f>SUM(F18:F18)</f>
        <v>0</v>
      </c>
      <c r="G17" s="31">
        <f>SUM(G18:G18)</f>
        <v>361094</v>
      </c>
      <c r="H17" s="31">
        <f>SUM(H18:H18)</f>
        <v>115418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42">
        <f>SUM(D17:N17)</f>
        <v>2255158</v>
      </c>
      <c r="P17" s="43">
        <f>(O17/P$29)</f>
        <v>88.59739137267228</v>
      </c>
      <c r="Q17" s="10"/>
    </row>
    <row r="18" spans="1:17" ht="15">
      <c r="A18" s="12"/>
      <c r="B18" s="44">
        <v>539</v>
      </c>
      <c r="C18" s="20" t="s">
        <v>31</v>
      </c>
      <c r="D18" s="46">
        <v>179002</v>
      </c>
      <c r="E18" s="46">
        <v>1599644</v>
      </c>
      <c r="F18" s="46">
        <v>0</v>
      </c>
      <c r="G18" s="46">
        <v>361094</v>
      </c>
      <c r="H18" s="46">
        <v>115418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2255158</v>
      </c>
      <c r="P18" s="47">
        <f>(O18/P$29)</f>
        <v>88.59739137267228</v>
      </c>
      <c r="Q18" s="9"/>
    </row>
    <row r="19" spans="1:17" ht="15.75">
      <c r="A19" s="28" t="s">
        <v>32</v>
      </c>
      <c r="B19" s="29"/>
      <c r="C19" s="30"/>
      <c r="D19" s="31">
        <f>SUM(D20:D20)</f>
        <v>1139648</v>
      </c>
      <c r="E19" s="31">
        <f>SUM(E20:E20)</f>
        <v>136336</v>
      </c>
      <c r="F19" s="31">
        <f>SUM(F20:F20)</f>
        <v>0</v>
      </c>
      <c r="G19" s="31">
        <f>SUM(G20:G20)</f>
        <v>4001097</v>
      </c>
      <c r="H19" s="31">
        <f>SUM(H20:H20)</f>
        <v>0</v>
      </c>
      <c r="I19" s="31">
        <f>SUM(I20:I20)</f>
        <v>1339582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6616663</v>
      </c>
      <c r="P19" s="43">
        <f>(O19/P$29)</f>
        <v>259.9459024121945</v>
      </c>
      <c r="Q19" s="10"/>
    </row>
    <row r="20" spans="1:17" ht="15">
      <c r="A20" s="12"/>
      <c r="B20" s="44">
        <v>541</v>
      </c>
      <c r="C20" s="20" t="s">
        <v>33</v>
      </c>
      <c r="D20" s="46">
        <v>1139648</v>
      </c>
      <c r="E20" s="46">
        <v>136336</v>
      </c>
      <c r="F20" s="46">
        <v>0</v>
      </c>
      <c r="G20" s="46">
        <v>4001097</v>
      </c>
      <c r="H20" s="46">
        <v>0</v>
      </c>
      <c r="I20" s="46">
        <v>1339582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6616663</v>
      </c>
      <c r="P20" s="47">
        <f>(O20/P$29)</f>
        <v>259.9459024121945</v>
      </c>
      <c r="Q20" s="9"/>
    </row>
    <row r="21" spans="1:17" ht="15.75">
      <c r="A21" s="28" t="s">
        <v>34</v>
      </c>
      <c r="B21" s="29"/>
      <c r="C21" s="30"/>
      <c r="D21" s="31">
        <f>SUM(D22:D22)</f>
        <v>0</v>
      </c>
      <c r="E21" s="31">
        <f>SUM(E22:E22)</f>
        <v>256771</v>
      </c>
      <c r="F21" s="31">
        <f>SUM(F22:F22)</f>
        <v>0</v>
      </c>
      <c r="G21" s="31">
        <f>SUM(G22:G22)</f>
        <v>61608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318379</v>
      </c>
      <c r="P21" s="43">
        <f>(O21/P$29)</f>
        <v>12.50801445745266</v>
      </c>
      <c r="Q21" s="10"/>
    </row>
    <row r="22" spans="1:17" ht="15">
      <c r="A22" s="13"/>
      <c r="B22" s="45">
        <v>559</v>
      </c>
      <c r="C22" s="21" t="s">
        <v>35</v>
      </c>
      <c r="D22" s="46">
        <v>0</v>
      </c>
      <c r="E22" s="46">
        <v>256771</v>
      </c>
      <c r="F22" s="46">
        <v>0</v>
      </c>
      <c r="G22" s="46">
        <v>61608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318379</v>
      </c>
      <c r="P22" s="47">
        <f>(O22/P$29)</f>
        <v>12.50801445745266</v>
      </c>
      <c r="Q22" s="9"/>
    </row>
    <row r="23" spans="1:17" ht="15.75">
      <c r="A23" s="28" t="s">
        <v>36</v>
      </c>
      <c r="B23" s="29"/>
      <c r="C23" s="30"/>
      <c r="D23" s="31">
        <f>SUM(D24:D24)</f>
        <v>1035793</v>
      </c>
      <c r="E23" s="31">
        <f>SUM(E24:E24)</f>
        <v>0</v>
      </c>
      <c r="F23" s="31">
        <f>SUM(F24:F24)</f>
        <v>0</v>
      </c>
      <c r="G23" s="31">
        <f>SUM(G24:G24)</f>
        <v>842155</v>
      </c>
      <c r="H23" s="31">
        <f>SUM(H24:H24)</f>
        <v>0</v>
      </c>
      <c r="I23" s="31">
        <f>SUM(I24:I24)</f>
        <v>1575587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3453535</v>
      </c>
      <c r="P23" s="43">
        <f>(O23/P$29)</f>
        <v>135.67749666064273</v>
      </c>
      <c r="Q23" s="9"/>
    </row>
    <row r="24" spans="1:17" ht="15">
      <c r="A24" s="12"/>
      <c r="B24" s="44">
        <v>572</v>
      </c>
      <c r="C24" s="20" t="s">
        <v>37</v>
      </c>
      <c r="D24" s="46">
        <v>1035793</v>
      </c>
      <c r="E24" s="46">
        <v>0</v>
      </c>
      <c r="F24" s="46">
        <v>0</v>
      </c>
      <c r="G24" s="46">
        <v>842155</v>
      </c>
      <c r="H24" s="46">
        <v>0</v>
      </c>
      <c r="I24" s="46">
        <v>1575587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3453535</v>
      </c>
      <c r="P24" s="47">
        <f>(O24/P$29)</f>
        <v>135.67749666064273</v>
      </c>
      <c r="Q24" s="9"/>
    </row>
    <row r="25" spans="1:17" ht="15.75">
      <c r="A25" s="28" t="s">
        <v>39</v>
      </c>
      <c r="B25" s="29"/>
      <c r="C25" s="30"/>
      <c r="D25" s="31">
        <f>SUM(D26:D26)</f>
        <v>45954</v>
      </c>
      <c r="E25" s="31">
        <f>SUM(E26:E26)</f>
        <v>837791</v>
      </c>
      <c r="F25" s="31">
        <f>SUM(F26:F26)</f>
        <v>0</v>
      </c>
      <c r="G25" s="31">
        <f>SUM(G26:G26)</f>
        <v>4735153</v>
      </c>
      <c r="H25" s="31">
        <f>SUM(H26:H26)</f>
        <v>136555</v>
      </c>
      <c r="I25" s="31">
        <f>SUM(I26:I26)</f>
        <v>7819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>SUM(D25:N25)</f>
        <v>5763272</v>
      </c>
      <c r="P25" s="43">
        <f>(O25/P$29)</f>
        <v>226.41910898090674</v>
      </c>
      <c r="Q25" s="9"/>
    </row>
    <row r="26" spans="1:17" ht="15.75" thickBot="1">
      <c r="A26" s="12"/>
      <c r="B26" s="44">
        <v>581</v>
      </c>
      <c r="C26" s="20" t="s">
        <v>78</v>
      </c>
      <c r="D26" s="46">
        <v>45954</v>
      </c>
      <c r="E26" s="46">
        <v>837791</v>
      </c>
      <c r="F26" s="46">
        <v>0</v>
      </c>
      <c r="G26" s="46">
        <v>4735153</v>
      </c>
      <c r="H26" s="46">
        <v>136555</v>
      </c>
      <c r="I26" s="46">
        <v>7819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5763272</v>
      </c>
      <c r="P26" s="47">
        <f>(O26/P$29)</f>
        <v>226.41910898090674</v>
      </c>
      <c r="Q26" s="9"/>
    </row>
    <row r="27" spans="1:120" ht="16.5" thickBot="1">
      <c r="A27" s="14" t="s">
        <v>10</v>
      </c>
      <c r="B27" s="23"/>
      <c r="C27" s="22"/>
      <c r="D27" s="15">
        <f>SUM(D5,D14,D17,D19,D21,D23,D25)</f>
        <v>12723224</v>
      </c>
      <c r="E27" s="15">
        <f aca="true" t="shared" si="1" ref="E27:N27">SUM(E5,E14,E17,E19,E21,E23,E25)</f>
        <v>3091918</v>
      </c>
      <c r="F27" s="15">
        <f t="shared" si="1"/>
        <v>400529</v>
      </c>
      <c r="G27" s="15">
        <f t="shared" si="1"/>
        <v>11086326</v>
      </c>
      <c r="H27" s="15">
        <f t="shared" si="1"/>
        <v>251973</v>
      </c>
      <c r="I27" s="15">
        <f t="shared" si="1"/>
        <v>4467145</v>
      </c>
      <c r="J27" s="15">
        <f t="shared" si="1"/>
        <v>0</v>
      </c>
      <c r="K27" s="15">
        <f t="shared" si="1"/>
        <v>1001037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>SUM(D27:N27)</f>
        <v>33022152</v>
      </c>
      <c r="P27" s="37">
        <f>(O27/P$29)</f>
        <v>1297.326628427752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6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3" t="s">
        <v>79</v>
      </c>
      <c r="N29" s="93"/>
      <c r="O29" s="93"/>
      <c r="P29" s="41">
        <v>25454</v>
      </c>
    </row>
    <row r="30" spans="1:16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2405997</v>
      </c>
      <c r="E5" s="26">
        <f t="shared" si="0"/>
        <v>2330742</v>
      </c>
      <c r="F5" s="26">
        <f t="shared" si="0"/>
        <v>1462657</v>
      </c>
      <c r="G5" s="26">
        <f t="shared" si="0"/>
        <v>75536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475038</v>
      </c>
      <c r="L5" s="26">
        <f t="shared" si="0"/>
        <v>0</v>
      </c>
      <c r="M5" s="26">
        <f t="shared" si="0"/>
        <v>0</v>
      </c>
      <c r="N5" s="27">
        <f>SUM(D5:M5)</f>
        <v>6749970</v>
      </c>
      <c r="O5" s="32">
        <f aca="true" t="shared" si="1" ref="O5:O27">(N5/O$29)</f>
        <v>304.2171444023797</v>
      </c>
      <c r="P5" s="6"/>
    </row>
    <row r="6" spans="1:16" ht="15">
      <c r="A6" s="12"/>
      <c r="B6" s="44">
        <v>511</v>
      </c>
      <c r="C6" s="20" t="s">
        <v>19</v>
      </c>
      <c r="D6" s="46">
        <v>49225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49225</v>
      </c>
      <c r="O6" s="47">
        <f t="shared" si="1"/>
        <v>2.2185415539931492</v>
      </c>
      <c r="P6" s="9"/>
    </row>
    <row r="7" spans="1:16" ht="15">
      <c r="A7" s="12"/>
      <c r="B7" s="44">
        <v>512</v>
      </c>
      <c r="C7" s="20" t="s">
        <v>20</v>
      </c>
      <c r="D7" s="46">
        <v>525294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525294</v>
      </c>
      <c r="O7" s="47">
        <f t="shared" si="1"/>
        <v>23.674689021092483</v>
      </c>
      <c r="P7" s="9"/>
    </row>
    <row r="8" spans="1:16" ht="15">
      <c r="A8" s="12"/>
      <c r="B8" s="44">
        <v>513</v>
      </c>
      <c r="C8" s="20" t="s">
        <v>21</v>
      </c>
      <c r="D8" s="46">
        <v>639568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639568</v>
      </c>
      <c r="O8" s="47">
        <f t="shared" si="1"/>
        <v>28.824950423652425</v>
      </c>
      <c r="P8" s="9"/>
    </row>
    <row r="9" spans="1:16" ht="15">
      <c r="A9" s="12"/>
      <c r="B9" s="44">
        <v>514</v>
      </c>
      <c r="C9" s="20" t="s">
        <v>22</v>
      </c>
      <c r="D9" s="46">
        <v>94718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94718</v>
      </c>
      <c r="O9" s="47">
        <f t="shared" si="1"/>
        <v>4.268884081485488</v>
      </c>
      <c r="P9" s="9"/>
    </row>
    <row r="10" spans="1:16" ht="15">
      <c r="A10" s="12"/>
      <c r="B10" s="44">
        <v>515</v>
      </c>
      <c r="C10" s="20" t="s">
        <v>23</v>
      </c>
      <c r="D10" s="46">
        <v>237575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237575</v>
      </c>
      <c r="O10" s="47">
        <f t="shared" si="1"/>
        <v>10.707364341085272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2330742</v>
      </c>
      <c r="F11" s="46">
        <v>1462657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3793399</v>
      </c>
      <c r="O11" s="47">
        <f t="shared" si="1"/>
        <v>170.96624301424194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475038</v>
      </c>
      <c r="L12" s="46">
        <v>0</v>
      </c>
      <c r="M12" s="46">
        <v>0</v>
      </c>
      <c r="N12" s="46">
        <f t="shared" si="2"/>
        <v>475038</v>
      </c>
      <c r="O12" s="47">
        <f t="shared" si="1"/>
        <v>21.409680908599242</v>
      </c>
      <c r="P12" s="9"/>
    </row>
    <row r="13" spans="1:16" ht="15">
      <c r="A13" s="12"/>
      <c r="B13" s="44">
        <v>519</v>
      </c>
      <c r="C13" s="20" t="s">
        <v>26</v>
      </c>
      <c r="D13" s="46">
        <v>859617</v>
      </c>
      <c r="E13" s="46">
        <v>0</v>
      </c>
      <c r="F13" s="46">
        <v>0</v>
      </c>
      <c r="G13" s="46">
        <v>75536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935153</v>
      </c>
      <c r="O13" s="47">
        <f t="shared" si="1"/>
        <v>42.146791058229674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4515751</v>
      </c>
      <c r="E14" s="31">
        <f t="shared" si="3"/>
        <v>12239</v>
      </c>
      <c r="F14" s="31">
        <f t="shared" si="3"/>
        <v>0</v>
      </c>
      <c r="G14" s="31">
        <f t="shared" si="3"/>
        <v>169870</v>
      </c>
      <c r="H14" s="31">
        <f t="shared" si="3"/>
        <v>0</v>
      </c>
      <c r="I14" s="31">
        <f t="shared" si="3"/>
        <v>399629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5097489</v>
      </c>
      <c r="O14" s="43">
        <f t="shared" si="1"/>
        <v>229.74080584099514</v>
      </c>
      <c r="P14" s="10"/>
    </row>
    <row r="15" spans="1:16" ht="15">
      <c r="A15" s="12"/>
      <c r="B15" s="44">
        <v>521</v>
      </c>
      <c r="C15" s="20" t="s">
        <v>28</v>
      </c>
      <c r="D15" s="46">
        <v>4350386</v>
      </c>
      <c r="E15" s="46">
        <v>12239</v>
      </c>
      <c r="F15" s="46">
        <v>0</v>
      </c>
      <c r="G15" s="46">
        <v>169870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4532495</v>
      </c>
      <c r="O15" s="47">
        <f t="shared" si="1"/>
        <v>204.27686136650442</v>
      </c>
      <c r="P15" s="9"/>
    </row>
    <row r="16" spans="1:16" ht="15">
      <c r="A16" s="12"/>
      <c r="B16" s="44">
        <v>524</v>
      </c>
      <c r="C16" s="20" t="s">
        <v>29</v>
      </c>
      <c r="D16" s="46">
        <v>165365</v>
      </c>
      <c r="E16" s="46">
        <v>0</v>
      </c>
      <c r="F16" s="46">
        <v>0</v>
      </c>
      <c r="G16" s="46">
        <v>0</v>
      </c>
      <c r="H16" s="46">
        <v>0</v>
      </c>
      <c r="I16" s="46">
        <v>399629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564994</v>
      </c>
      <c r="O16" s="47">
        <f t="shared" si="1"/>
        <v>25.463944474490717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1043012</v>
      </c>
      <c r="E17" s="31">
        <f t="shared" si="5"/>
        <v>8348</v>
      </c>
      <c r="F17" s="31">
        <f t="shared" si="5"/>
        <v>0</v>
      </c>
      <c r="G17" s="31">
        <f t="shared" si="5"/>
        <v>654288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1705648</v>
      </c>
      <c r="O17" s="43">
        <f t="shared" si="1"/>
        <v>76.87254371732467</v>
      </c>
      <c r="P17" s="10"/>
    </row>
    <row r="18" spans="1:16" ht="15">
      <c r="A18" s="12"/>
      <c r="B18" s="44">
        <v>539</v>
      </c>
      <c r="C18" s="20" t="s">
        <v>31</v>
      </c>
      <c r="D18" s="46">
        <v>1043012</v>
      </c>
      <c r="E18" s="46">
        <v>8348</v>
      </c>
      <c r="F18" s="46">
        <v>0</v>
      </c>
      <c r="G18" s="46">
        <v>654288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1705648</v>
      </c>
      <c r="O18" s="47">
        <f t="shared" si="1"/>
        <v>76.87254371732467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931891</v>
      </c>
      <c r="E19" s="31">
        <f t="shared" si="6"/>
        <v>274405</v>
      </c>
      <c r="F19" s="31">
        <f t="shared" si="6"/>
        <v>0</v>
      </c>
      <c r="G19" s="31">
        <f t="shared" si="6"/>
        <v>605195</v>
      </c>
      <c r="H19" s="31">
        <f t="shared" si="6"/>
        <v>0</v>
      </c>
      <c r="I19" s="31">
        <f t="shared" si="6"/>
        <v>1164255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2975746</v>
      </c>
      <c r="O19" s="43">
        <f t="shared" si="1"/>
        <v>134.11510726518839</v>
      </c>
      <c r="P19" s="10"/>
    </row>
    <row r="20" spans="1:16" ht="15">
      <c r="A20" s="12"/>
      <c r="B20" s="44">
        <v>541</v>
      </c>
      <c r="C20" s="20" t="s">
        <v>33</v>
      </c>
      <c r="D20" s="46">
        <v>931891</v>
      </c>
      <c r="E20" s="46">
        <v>274405</v>
      </c>
      <c r="F20" s="46">
        <v>0</v>
      </c>
      <c r="G20" s="46">
        <v>605195</v>
      </c>
      <c r="H20" s="46">
        <v>0</v>
      </c>
      <c r="I20" s="46">
        <v>1164255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2975746</v>
      </c>
      <c r="O20" s="47">
        <f t="shared" si="1"/>
        <v>134.11510726518839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140968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140968</v>
      </c>
      <c r="O21" s="43">
        <f t="shared" si="1"/>
        <v>6.353344149990986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140968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140968</v>
      </c>
      <c r="O22" s="47">
        <f t="shared" si="1"/>
        <v>6.353344149990986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888634</v>
      </c>
      <c r="E23" s="31">
        <f t="shared" si="8"/>
        <v>0</v>
      </c>
      <c r="F23" s="31">
        <f t="shared" si="8"/>
        <v>0</v>
      </c>
      <c r="G23" s="31">
        <f t="shared" si="8"/>
        <v>240864</v>
      </c>
      <c r="H23" s="31">
        <f t="shared" si="8"/>
        <v>0</v>
      </c>
      <c r="I23" s="31">
        <f t="shared" si="8"/>
        <v>1394731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2524229</v>
      </c>
      <c r="O23" s="43">
        <f t="shared" si="1"/>
        <v>113.76550387596899</v>
      </c>
      <c r="P23" s="9"/>
    </row>
    <row r="24" spans="1:16" ht="15">
      <c r="A24" s="12"/>
      <c r="B24" s="44">
        <v>572</v>
      </c>
      <c r="C24" s="20" t="s">
        <v>37</v>
      </c>
      <c r="D24" s="46">
        <v>888634</v>
      </c>
      <c r="E24" s="46">
        <v>0</v>
      </c>
      <c r="F24" s="46">
        <v>0</v>
      </c>
      <c r="G24" s="46">
        <v>240864</v>
      </c>
      <c r="H24" s="46">
        <v>0</v>
      </c>
      <c r="I24" s="46">
        <v>1394731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2524229</v>
      </c>
      <c r="O24" s="47">
        <f t="shared" si="1"/>
        <v>113.76550387596899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3659826</v>
      </c>
      <c r="F25" s="31">
        <f t="shared" si="9"/>
        <v>0</v>
      </c>
      <c r="G25" s="31">
        <f t="shared" si="9"/>
        <v>6803</v>
      </c>
      <c r="H25" s="31">
        <f t="shared" si="9"/>
        <v>5647</v>
      </c>
      <c r="I25" s="31">
        <f t="shared" si="9"/>
        <v>22489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3694765</v>
      </c>
      <c r="O25" s="43">
        <f t="shared" si="1"/>
        <v>166.5208671353885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3659826</v>
      </c>
      <c r="F26" s="46">
        <v>0</v>
      </c>
      <c r="G26" s="46">
        <v>6803</v>
      </c>
      <c r="H26" s="46">
        <v>5647</v>
      </c>
      <c r="I26" s="46">
        <v>22489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3694765</v>
      </c>
      <c r="O26" s="47">
        <f t="shared" si="1"/>
        <v>166.5208671353885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9785285</v>
      </c>
      <c r="E27" s="15">
        <f aca="true" t="shared" si="10" ref="E27:M27">SUM(E5,E14,E17,E19,E21,E23,E25)</f>
        <v>6426528</v>
      </c>
      <c r="F27" s="15">
        <f t="shared" si="10"/>
        <v>1462657</v>
      </c>
      <c r="G27" s="15">
        <f t="shared" si="10"/>
        <v>1752556</v>
      </c>
      <c r="H27" s="15">
        <f t="shared" si="10"/>
        <v>5647</v>
      </c>
      <c r="I27" s="15">
        <f t="shared" si="10"/>
        <v>2981104</v>
      </c>
      <c r="J27" s="15">
        <f t="shared" si="10"/>
        <v>0</v>
      </c>
      <c r="K27" s="15">
        <f t="shared" si="10"/>
        <v>475038</v>
      </c>
      <c r="L27" s="15">
        <f t="shared" si="10"/>
        <v>0</v>
      </c>
      <c r="M27" s="15">
        <f t="shared" si="10"/>
        <v>0</v>
      </c>
      <c r="N27" s="15">
        <f t="shared" si="4"/>
        <v>22888815</v>
      </c>
      <c r="O27" s="37">
        <f t="shared" si="1"/>
        <v>1031.5853163872364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22188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2539576</v>
      </c>
      <c r="E5" s="26">
        <f t="shared" si="0"/>
        <v>264463</v>
      </c>
      <c r="F5" s="26">
        <f t="shared" si="0"/>
        <v>1459689</v>
      </c>
      <c r="G5" s="26">
        <f t="shared" si="0"/>
        <v>105268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214015</v>
      </c>
      <c r="L5" s="26">
        <f t="shared" si="0"/>
        <v>0</v>
      </c>
      <c r="M5" s="26">
        <f t="shared" si="0"/>
        <v>0</v>
      </c>
      <c r="N5" s="27">
        <f>SUM(D5:M5)</f>
        <v>4583011</v>
      </c>
      <c r="O5" s="32">
        <f aca="true" t="shared" si="1" ref="O5:O27">(N5/O$29)</f>
        <v>208.36603773584906</v>
      </c>
      <c r="P5" s="6"/>
    </row>
    <row r="6" spans="1:16" ht="15">
      <c r="A6" s="12"/>
      <c r="B6" s="44">
        <v>511</v>
      </c>
      <c r="C6" s="20" t="s">
        <v>19</v>
      </c>
      <c r="D6" s="46">
        <v>47060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47060</v>
      </c>
      <c r="O6" s="47">
        <f t="shared" si="1"/>
        <v>2.1395771766310525</v>
      </c>
      <c r="P6" s="9"/>
    </row>
    <row r="7" spans="1:16" ht="15">
      <c r="A7" s="12"/>
      <c r="B7" s="44">
        <v>512</v>
      </c>
      <c r="C7" s="20" t="s">
        <v>20</v>
      </c>
      <c r="D7" s="46">
        <v>505355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505355</v>
      </c>
      <c r="O7" s="47">
        <f t="shared" si="1"/>
        <v>22.97590361445783</v>
      </c>
      <c r="P7" s="9"/>
    </row>
    <row r="8" spans="1:16" ht="15">
      <c r="A8" s="12"/>
      <c r="B8" s="44">
        <v>513</v>
      </c>
      <c r="C8" s="20" t="s">
        <v>21</v>
      </c>
      <c r="D8" s="46">
        <v>755848</v>
      </c>
      <c r="E8" s="46">
        <v>0</v>
      </c>
      <c r="F8" s="46">
        <v>0</v>
      </c>
      <c r="G8" s="46">
        <v>105268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861116</v>
      </c>
      <c r="O8" s="47">
        <f t="shared" si="1"/>
        <v>39.150534212320984</v>
      </c>
      <c r="P8" s="9"/>
    </row>
    <row r="9" spans="1:16" ht="15">
      <c r="A9" s="12"/>
      <c r="B9" s="44">
        <v>514</v>
      </c>
      <c r="C9" s="20" t="s">
        <v>22</v>
      </c>
      <c r="D9" s="46">
        <v>98712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98712</v>
      </c>
      <c r="O9" s="47">
        <f t="shared" si="1"/>
        <v>4.487929074789725</v>
      </c>
      <c r="P9" s="9"/>
    </row>
    <row r="10" spans="1:16" ht="15">
      <c r="A10" s="12"/>
      <c r="B10" s="44">
        <v>515</v>
      </c>
      <c r="C10" s="20" t="s">
        <v>23</v>
      </c>
      <c r="D10" s="46">
        <v>349388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349388</v>
      </c>
      <c r="O10" s="47">
        <f t="shared" si="1"/>
        <v>15.884882927938168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264463</v>
      </c>
      <c r="F11" s="46">
        <v>1459689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1724152</v>
      </c>
      <c r="O11" s="47">
        <f t="shared" si="1"/>
        <v>78.38836099113435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214015</v>
      </c>
      <c r="L12" s="46">
        <v>0</v>
      </c>
      <c r="M12" s="46">
        <v>0</v>
      </c>
      <c r="N12" s="46">
        <f t="shared" si="2"/>
        <v>214015</v>
      </c>
      <c r="O12" s="47">
        <f t="shared" si="1"/>
        <v>9.730165946806093</v>
      </c>
      <c r="P12" s="9"/>
    </row>
    <row r="13" spans="1:16" ht="15">
      <c r="A13" s="12"/>
      <c r="B13" s="44">
        <v>519</v>
      </c>
      <c r="C13" s="20" t="s">
        <v>26</v>
      </c>
      <c r="D13" s="46">
        <v>783213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783213</v>
      </c>
      <c r="O13" s="47">
        <f t="shared" si="1"/>
        <v>35.60868379177086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5073186</v>
      </c>
      <c r="E14" s="31">
        <f t="shared" si="3"/>
        <v>7481</v>
      </c>
      <c r="F14" s="31">
        <f t="shared" si="3"/>
        <v>0</v>
      </c>
      <c r="G14" s="31">
        <f t="shared" si="3"/>
        <v>300866</v>
      </c>
      <c r="H14" s="31">
        <f t="shared" si="3"/>
        <v>0</v>
      </c>
      <c r="I14" s="31">
        <f t="shared" si="3"/>
        <v>469677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5851210</v>
      </c>
      <c r="O14" s="43">
        <f t="shared" si="1"/>
        <v>266.024551034326</v>
      </c>
      <c r="P14" s="10"/>
    </row>
    <row r="15" spans="1:16" ht="15">
      <c r="A15" s="12"/>
      <c r="B15" s="44">
        <v>521</v>
      </c>
      <c r="C15" s="20" t="s">
        <v>28</v>
      </c>
      <c r="D15" s="46">
        <v>4913860</v>
      </c>
      <c r="E15" s="46">
        <v>7481</v>
      </c>
      <c r="F15" s="46">
        <v>0</v>
      </c>
      <c r="G15" s="46">
        <v>300866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5222207</v>
      </c>
      <c r="O15" s="47">
        <f t="shared" si="1"/>
        <v>237.42700613775858</v>
      </c>
      <c r="P15" s="9"/>
    </row>
    <row r="16" spans="1:16" ht="15">
      <c r="A16" s="12"/>
      <c r="B16" s="44">
        <v>524</v>
      </c>
      <c r="C16" s="20" t="s">
        <v>29</v>
      </c>
      <c r="D16" s="46">
        <v>159326</v>
      </c>
      <c r="E16" s="46">
        <v>0</v>
      </c>
      <c r="F16" s="46">
        <v>0</v>
      </c>
      <c r="G16" s="46">
        <v>0</v>
      </c>
      <c r="H16" s="46">
        <v>0</v>
      </c>
      <c r="I16" s="46">
        <v>469677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629003</v>
      </c>
      <c r="O16" s="47">
        <f t="shared" si="1"/>
        <v>28.597544896567403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1129621</v>
      </c>
      <c r="E17" s="31">
        <f t="shared" si="5"/>
        <v>104</v>
      </c>
      <c r="F17" s="31">
        <f t="shared" si="5"/>
        <v>0</v>
      </c>
      <c r="G17" s="31">
        <f t="shared" si="5"/>
        <v>853205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1982930</v>
      </c>
      <c r="O17" s="43">
        <f t="shared" si="1"/>
        <v>90.1536712889293</v>
      </c>
      <c r="P17" s="10"/>
    </row>
    <row r="18" spans="1:16" ht="15">
      <c r="A18" s="12"/>
      <c r="B18" s="44">
        <v>539</v>
      </c>
      <c r="C18" s="20" t="s">
        <v>31</v>
      </c>
      <c r="D18" s="46">
        <v>1129621</v>
      </c>
      <c r="E18" s="46">
        <v>104</v>
      </c>
      <c r="F18" s="46">
        <v>0</v>
      </c>
      <c r="G18" s="46">
        <v>853205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1982930</v>
      </c>
      <c r="O18" s="47">
        <f t="shared" si="1"/>
        <v>90.1536712889293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932190</v>
      </c>
      <c r="E19" s="31">
        <f t="shared" si="6"/>
        <v>259591</v>
      </c>
      <c r="F19" s="31">
        <f t="shared" si="6"/>
        <v>0</v>
      </c>
      <c r="G19" s="31">
        <f t="shared" si="6"/>
        <v>2172123</v>
      </c>
      <c r="H19" s="31">
        <f t="shared" si="6"/>
        <v>0</v>
      </c>
      <c r="I19" s="31">
        <f t="shared" si="6"/>
        <v>1160821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4524725</v>
      </c>
      <c r="O19" s="43">
        <f t="shared" si="1"/>
        <v>205.71607183450783</v>
      </c>
      <c r="P19" s="10"/>
    </row>
    <row r="20" spans="1:16" ht="15">
      <c r="A20" s="12"/>
      <c r="B20" s="44">
        <v>541</v>
      </c>
      <c r="C20" s="20" t="s">
        <v>33</v>
      </c>
      <c r="D20" s="46">
        <v>932190</v>
      </c>
      <c r="E20" s="46">
        <v>259591</v>
      </c>
      <c r="F20" s="46">
        <v>0</v>
      </c>
      <c r="G20" s="46">
        <v>2172123</v>
      </c>
      <c r="H20" s="46">
        <v>0</v>
      </c>
      <c r="I20" s="46">
        <v>1160821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4524725</v>
      </c>
      <c r="O20" s="47">
        <f t="shared" si="1"/>
        <v>205.71607183450783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188918</v>
      </c>
      <c r="F21" s="31">
        <f t="shared" si="7"/>
        <v>0</v>
      </c>
      <c r="G21" s="31">
        <f t="shared" si="7"/>
        <v>256589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445507</v>
      </c>
      <c r="O21" s="43">
        <f t="shared" si="1"/>
        <v>20.254921573084793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188918</v>
      </c>
      <c r="F22" s="46">
        <v>0</v>
      </c>
      <c r="G22" s="46">
        <v>256589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445507</v>
      </c>
      <c r="O22" s="47">
        <f t="shared" si="1"/>
        <v>20.254921573084793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915275</v>
      </c>
      <c r="E23" s="31">
        <f t="shared" si="8"/>
        <v>5118</v>
      </c>
      <c r="F23" s="31">
        <f t="shared" si="8"/>
        <v>0</v>
      </c>
      <c r="G23" s="31">
        <f t="shared" si="8"/>
        <v>355443</v>
      </c>
      <c r="H23" s="31">
        <f t="shared" si="8"/>
        <v>0</v>
      </c>
      <c r="I23" s="31">
        <f t="shared" si="8"/>
        <v>1354982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2630818</v>
      </c>
      <c r="O23" s="43">
        <f t="shared" si="1"/>
        <v>119.60982041373039</v>
      </c>
      <c r="P23" s="9"/>
    </row>
    <row r="24" spans="1:16" ht="15">
      <c r="A24" s="12"/>
      <c r="B24" s="44">
        <v>572</v>
      </c>
      <c r="C24" s="20" t="s">
        <v>37</v>
      </c>
      <c r="D24" s="46">
        <v>915275</v>
      </c>
      <c r="E24" s="46">
        <v>5118</v>
      </c>
      <c r="F24" s="46">
        <v>0</v>
      </c>
      <c r="G24" s="46">
        <v>355443</v>
      </c>
      <c r="H24" s="46">
        <v>0</v>
      </c>
      <c r="I24" s="46">
        <v>1354982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2630818</v>
      </c>
      <c r="O24" s="47">
        <f t="shared" si="1"/>
        <v>119.60982041373039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5121024</v>
      </c>
      <c r="F25" s="31">
        <f t="shared" si="9"/>
        <v>0</v>
      </c>
      <c r="G25" s="31">
        <f t="shared" si="9"/>
        <v>253907</v>
      </c>
      <c r="H25" s="31">
        <f t="shared" si="9"/>
        <v>1727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5376658</v>
      </c>
      <c r="O25" s="43">
        <f t="shared" si="1"/>
        <v>244.44910206865197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5121024</v>
      </c>
      <c r="F26" s="46">
        <v>0</v>
      </c>
      <c r="G26" s="46">
        <v>253907</v>
      </c>
      <c r="H26" s="46">
        <v>1727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5376658</v>
      </c>
      <c r="O26" s="47">
        <f t="shared" si="1"/>
        <v>244.44910206865197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10589848</v>
      </c>
      <c r="E27" s="15">
        <f aca="true" t="shared" si="10" ref="E27:M27">SUM(E5,E14,E17,E19,E21,E23,E25)</f>
        <v>5846699</v>
      </c>
      <c r="F27" s="15">
        <f t="shared" si="10"/>
        <v>1459689</v>
      </c>
      <c r="G27" s="15">
        <f t="shared" si="10"/>
        <v>4297401</v>
      </c>
      <c r="H27" s="15">
        <f t="shared" si="10"/>
        <v>1727</v>
      </c>
      <c r="I27" s="15">
        <f t="shared" si="10"/>
        <v>2985480</v>
      </c>
      <c r="J27" s="15">
        <f t="shared" si="10"/>
        <v>0</v>
      </c>
      <c r="K27" s="15">
        <f t="shared" si="10"/>
        <v>214015</v>
      </c>
      <c r="L27" s="15">
        <f t="shared" si="10"/>
        <v>0</v>
      </c>
      <c r="M27" s="15">
        <f t="shared" si="10"/>
        <v>0</v>
      </c>
      <c r="N27" s="15">
        <f t="shared" si="4"/>
        <v>25394859</v>
      </c>
      <c r="O27" s="37">
        <f t="shared" si="1"/>
        <v>1154.5741759490793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46</v>
      </c>
      <c r="M29" s="93"/>
      <c r="N29" s="93"/>
      <c r="O29" s="41">
        <v>21995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2717290</v>
      </c>
      <c r="E5" s="26">
        <f aca="true" t="shared" si="0" ref="E5:M5">SUM(E6:E13)</f>
        <v>1256960</v>
      </c>
      <c r="F5" s="26">
        <f t="shared" si="0"/>
        <v>1462823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140753</v>
      </c>
      <c r="L5" s="26">
        <f t="shared" si="0"/>
        <v>0</v>
      </c>
      <c r="M5" s="26">
        <f t="shared" si="0"/>
        <v>0</v>
      </c>
      <c r="N5" s="27">
        <f>SUM(D5:M5)</f>
        <v>5577826</v>
      </c>
      <c r="O5" s="32">
        <f aca="true" t="shared" si="1" ref="O5:O27">(N5/O$29)</f>
        <v>254.35842947694834</v>
      </c>
      <c r="P5" s="6"/>
    </row>
    <row r="6" spans="1:16" ht="15">
      <c r="A6" s="12"/>
      <c r="B6" s="44">
        <v>511</v>
      </c>
      <c r="C6" s="20" t="s">
        <v>19</v>
      </c>
      <c r="D6" s="46">
        <v>48017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48017</v>
      </c>
      <c r="O6" s="47">
        <f t="shared" si="1"/>
        <v>2.1896575311231703</v>
      </c>
      <c r="P6" s="9"/>
    </row>
    <row r="7" spans="1:16" ht="15">
      <c r="A7" s="12"/>
      <c r="B7" s="44">
        <v>512</v>
      </c>
      <c r="C7" s="20" t="s">
        <v>20</v>
      </c>
      <c r="D7" s="46">
        <v>542347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542347</v>
      </c>
      <c r="O7" s="47">
        <f t="shared" si="1"/>
        <v>24.731953121437368</v>
      </c>
      <c r="P7" s="9"/>
    </row>
    <row r="8" spans="1:16" ht="15">
      <c r="A8" s="12"/>
      <c r="B8" s="44">
        <v>513</v>
      </c>
      <c r="C8" s="20" t="s">
        <v>21</v>
      </c>
      <c r="D8" s="46">
        <v>754400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754400</v>
      </c>
      <c r="O8" s="47">
        <f t="shared" si="1"/>
        <v>34.401933512700076</v>
      </c>
      <c r="P8" s="9"/>
    </row>
    <row r="9" spans="1:16" ht="15">
      <c r="A9" s="12"/>
      <c r="B9" s="44">
        <v>514</v>
      </c>
      <c r="C9" s="20" t="s">
        <v>22</v>
      </c>
      <c r="D9" s="46">
        <v>104586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104586</v>
      </c>
      <c r="O9" s="47">
        <f t="shared" si="1"/>
        <v>4.7693009257148065</v>
      </c>
      <c r="P9" s="9"/>
    </row>
    <row r="10" spans="1:16" ht="15">
      <c r="A10" s="12"/>
      <c r="B10" s="44">
        <v>515</v>
      </c>
      <c r="C10" s="20" t="s">
        <v>23</v>
      </c>
      <c r="D10" s="46">
        <v>410051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410051</v>
      </c>
      <c r="O10" s="47">
        <f t="shared" si="1"/>
        <v>18.6990286834785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1256960</v>
      </c>
      <c r="F11" s="46">
        <v>1462823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2719783</v>
      </c>
      <c r="O11" s="47">
        <f t="shared" si="1"/>
        <v>124.02676820648456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140753</v>
      </c>
      <c r="L12" s="46">
        <v>0</v>
      </c>
      <c r="M12" s="46">
        <v>0</v>
      </c>
      <c r="N12" s="46">
        <f t="shared" si="2"/>
        <v>140753</v>
      </c>
      <c r="O12" s="47">
        <f t="shared" si="1"/>
        <v>6.418578138538009</v>
      </c>
      <c r="P12" s="9"/>
    </row>
    <row r="13" spans="1:16" ht="15">
      <c r="A13" s="12"/>
      <c r="B13" s="44">
        <v>519</v>
      </c>
      <c r="C13" s="20" t="s">
        <v>26</v>
      </c>
      <c r="D13" s="46">
        <v>857889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857889</v>
      </c>
      <c r="O13" s="47">
        <f t="shared" si="1"/>
        <v>39.12120935747184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4968164</v>
      </c>
      <c r="E14" s="31">
        <f t="shared" si="3"/>
        <v>6015</v>
      </c>
      <c r="F14" s="31">
        <f t="shared" si="3"/>
        <v>0</v>
      </c>
      <c r="G14" s="31">
        <f t="shared" si="3"/>
        <v>181838</v>
      </c>
      <c r="H14" s="31">
        <f t="shared" si="3"/>
        <v>0</v>
      </c>
      <c r="I14" s="31">
        <f t="shared" si="3"/>
        <v>496800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5652817</v>
      </c>
      <c r="O14" s="43">
        <f t="shared" si="1"/>
        <v>257.77814765835194</v>
      </c>
      <c r="P14" s="10"/>
    </row>
    <row r="15" spans="1:16" ht="15">
      <c r="A15" s="12"/>
      <c r="B15" s="44">
        <v>521</v>
      </c>
      <c r="C15" s="20" t="s">
        <v>28</v>
      </c>
      <c r="D15" s="46">
        <v>4835204</v>
      </c>
      <c r="E15" s="46">
        <v>6015</v>
      </c>
      <c r="F15" s="46">
        <v>0</v>
      </c>
      <c r="G15" s="46">
        <v>181838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5023057</v>
      </c>
      <c r="O15" s="47">
        <f t="shared" si="1"/>
        <v>229.0600118564458</v>
      </c>
      <c r="P15" s="9"/>
    </row>
    <row r="16" spans="1:16" ht="15">
      <c r="A16" s="12"/>
      <c r="B16" s="44">
        <v>524</v>
      </c>
      <c r="C16" s="20" t="s">
        <v>29</v>
      </c>
      <c r="D16" s="46">
        <v>132960</v>
      </c>
      <c r="E16" s="46">
        <v>0</v>
      </c>
      <c r="F16" s="46">
        <v>0</v>
      </c>
      <c r="G16" s="46">
        <v>0</v>
      </c>
      <c r="H16" s="46">
        <v>0</v>
      </c>
      <c r="I16" s="46">
        <v>496800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629760</v>
      </c>
      <c r="O16" s="47">
        <f t="shared" si="1"/>
        <v>28.71813580190615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1198164</v>
      </c>
      <c r="E17" s="31">
        <f t="shared" si="5"/>
        <v>97</v>
      </c>
      <c r="F17" s="31">
        <f t="shared" si="5"/>
        <v>0</v>
      </c>
      <c r="G17" s="31">
        <f t="shared" si="5"/>
        <v>2632162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3830423</v>
      </c>
      <c r="O17" s="43">
        <f t="shared" si="1"/>
        <v>174.6738565370058</v>
      </c>
      <c r="P17" s="10"/>
    </row>
    <row r="18" spans="1:16" ht="15">
      <c r="A18" s="12"/>
      <c r="B18" s="44">
        <v>539</v>
      </c>
      <c r="C18" s="20" t="s">
        <v>31</v>
      </c>
      <c r="D18" s="46">
        <v>1198164</v>
      </c>
      <c r="E18" s="46">
        <v>97</v>
      </c>
      <c r="F18" s="46">
        <v>0</v>
      </c>
      <c r="G18" s="46">
        <v>2632162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3830423</v>
      </c>
      <c r="O18" s="47">
        <f t="shared" si="1"/>
        <v>174.6738565370058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1125067</v>
      </c>
      <c r="E19" s="31">
        <f t="shared" si="6"/>
        <v>324524</v>
      </c>
      <c r="F19" s="31">
        <f t="shared" si="6"/>
        <v>0</v>
      </c>
      <c r="G19" s="31">
        <f t="shared" si="6"/>
        <v>130868</v>
      </c>
      <c r="H19" s="31">
        <f t="shared" si="6"/>
        <v>0</v>
      </c>
      <c r="I19" s="31">
        <f t="shared" si="6"/>
        <v>1067525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2647984</v>
      </c>
      <c r="O19" s="43">
        <f t="shared" si="1"/>
        <v>120.75261069816226</v>
      </c>
      <c r="P19" s="10"/>
    </row>
    <row r="20" spans="1:16" ht="15">
      <c r="A20" s="12"/>
      <c r="B20" s="44">
        <v>541</v>
      </c>
      <c r="C20" s="20" t="s">
        <v>33</v>
      </c>
      <c r="D20" s="46">
        <v>1125067</v>
      </c>
      <c r="E20" s="46">
        <v>324524</v>
      </c>
      <c r="F20" s="46">
        <v>0</v>
      </c>
      <c r="G20" s="46">
        <v>130868</v>
      </c>
      <c r="H20" s="46">
        <v>0</v>
      </c>
      <c r="I20" s="46">
        <v>1067525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2647984</v>
      </c>
      <c r="O20" s="47">
        <f t="shared" si="1"/>
        <v>120.75261069816226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3225768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3225768</v>
      </c>
      <c r="O21" s="43">
        <f t="shared" si="1"/>
        <v>147.10055178074697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3225768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3225768</v>
      </c>
      <c r="O22" s="47">
        <f t="shared" si="1"/>
        <v>147.10055178074697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983199</v>
      </c>
      <c r="E23" s="31">
        <f t="shared" si="8"/>
        <v>0</v>
      </c>
      <c r="F23" s="31">
        <f t="shared" si="8"/>
        <v>0</v>
      </c>
      <c r="G23" s="31">
        <f t="shared" si="8"/>
        <v>56571</v>
      </c>
      <c r="H23" s="31">
        <f t="shared" si="8"/>
        <v>0</v>
      </c>
      <c r="I23" s="31">
        <f t="shared" si="8"/>
        <v>1388158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2427928</v>
      </c>
      <c r="O23" s="43">
        <f t="shared" si="1"/>
        <v>110.71767978475991</v>
      </c>
      <c r="P23" s="9"/>
    </row>
    <row r="24" spans="1:16" ht="15">
      <c r="A24" s="12"/>
      <c r="B24" s="44">
        <v>572</v>
      </c>
      <c r="C24" s="20" t="s">
        <v>37</v>
      </c>
      <c r="D24" s="46">
        <v>983199</v>
      </c>
      <c r="E24" s="46">
        <v>0</v>
      </c>
      <c r="F24" s="46">
        <v>0</v>
      </c>
      <c r="G24" s="46">
        <v>56571</v>
      </c>
      <c r="H24" s="46">
        <v>0</v>
      </c>
      <c r="I24" s="46">
        <v>1388158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2427928</v>
      </c>
      <c r="O24" s="47">
        <f t="shared" si="1"/>
        <v>110.71767978475991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3828049</v>
      </c>
      <c r="F25" s="31">
        <f t="shared" si="9"/>
        <v>0</v>
      </c>
      <c r="G25" s="31">
        <f t="shared" si="9"/>
        <v>635709</v>
      </c>
      <c r="H25" s="31">
        <f t="shared" si="9"/>
        <v>29888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4493646</v>
      </c>
      <c r="O25" s="43">
        <f t="shared" si="1"/>
        <v>204.91796251539057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3828049</v>
      </c>
      <c r="F26" s="46">
        <v>0</v>
      </c>
      <c r="G26" s="46">
        <v>635709</v>
      </c>
      <c r="H26" s="46">
        <v>29888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4493646</v>
      </c>
      <c r="O26" s="47">
        <f t="shared" si="1"/>
        <v>204.91796251539057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10991884</v>
      </c>
      <c r="E27" s="15">
        <f aca="true" t="shared" si="10" ref="E27:M27">SUM(E5,E14,E17,E19,E21,E23,E25)</f>
        <v>8641413</v>
      </c>
      <c r="F27" s="15">
        <f t="shared" si="10"/>
        <v>1462823</v>
      </c>
      <c r="G27" s="15">
        <f t="shared" si="10"/>
        <v>3637148</v>
      </c>
      <c r="H27" s="15">
        <f t="shared" si="10"/>
        <v>29888</v>
      </c>
      <c r="I27" s="15">
        <f t="shared" si="10"/>
        <v>2952483</v>
      </c>
      <c r="J27" s="15">
        <f t="shared" si="10"/>
        <v>0</v>
      </c>
      <c r="K27" s="15">
        <f t="shared" si="10"/>
        <v>140753</v>
      </c>
      <c r="L27" s="15">
        <f t="shared" si="10"/>
        <v>0</v>
      </c>
      <c r="M27" s="15">
        <f t="shared" si="10"/>
        <v>0</v>
      </c>
      <c r="N27" s="15">
        <f t="shared" si="4"/>
        <v>27856392</v>
      </c>
      <c r="O27" s="37">
        <f t="shared" si="1"/>
        <v>1270.2992384513657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21929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2981351</v>
      </c>
      <c r="E5" s="26">
        <f aca="true" t="shared" si="0" ref="E5:M5">SUM(E6:E13)</f>
        <v>300000</v>
      </c>
      <c r="F5" s="26">
        <f t="shared" si="0"/>
        <v>1625088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173255</v>
      </c>
      <c r="L5" s="26">
        <f t="shared" si="0"/>
        <v>0</v>
      </c>
      <c r="M5" s="26">
        <f t="shared" si="0"/>
        <v>0</v>
      </c>
      <c r="N5" s="27">
        <f>SUM(D5:M5)</f>
        <v>5079694</v>
      </c>
      <c r="O5" s="32">
        <f aca="true" t="shared" si="1" ref="O5:O27">(N5/O$29)</f>
        <v>223.5584015491594</v>
      </c>
      <c r="P5" s="6"/>
    </row>
    <row r="6" spans="1:16" ht="15">
      <c r="A6" s="12"/>
      <c r="B6" s="44">
        <v>511</v>
      </c>
      <c r="C6" s="20" t="s">
        <v>19</v>
      </c>
      <c r="D6" s="46">
        <v>51312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51312</v>
      </c>
      <c r="O6" s="47">
        <f t="shared" si="1"/>
        <v>2.258251914444151</v>
      </c>
      <c r="P6" s="9"/>
    </row>
    <row r="7" spans="1:16" ht="15">
      <c r="A7" s="12"/>
      <c r="B7" s="44">
        <v>512</v>
      </c>
      <c r="C7" s="20" t="s">
        <v>20</v>
      </c>
      <c r="D7" s="46">
        <v>560588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560588</v>
      </c>
      <c r="O7" s="47">
        <f t="shared" si="1"/>
        <v>24.671595810227974</v>
      </c>
      <c r="P7" s="9"/>
    </row>
    <row r="8" spans="1:16" ht="15">
      <c r="A8" s="12"/>
      <c r="B8" s="44">
        <v>513</v>
      </c>
      <c r="C8" s="20" t="s">
        <v>21</v>
      </c>
      <c r="D8" s="46">
        <v>818658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818658</v>
      </c>
      <c r="O8" s="47">
        <f t="shared" si="1"/>
        <v>36.02931080010563</v>
      </c>
      <c r="P8" s="9"/>
    </row>
    <row r="9" spans="1:16" ht="15">
      <c r="A9" s="12"/>
      <c r="B9" s="44">
        <v>514</v>
      </c>
      <c r="C9" s="20" t="s">
        <v>22</v>
      </c>
      <c r="D9" s="46">
        <v>184448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184448</v>
      </c>
      <c r="O9" s="47">
        <f t="shared" si="1"/>
        <v>8.117595282105448</v>
      </c>
      <c r="P9" s="9"/>
    </row>
    <row r="10" spans="1:16" ht="15">
      <c r="A10" s="12"/>
      <c r="B10" s="44">
        <v>515</v>
      </c>
      <c r="C10" s="20" t="s">
        <v>23</v>
      </c>
      <c r="D10" s="46">
        <v>380504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380504</v>
      </c>
      <c r="O10" s="47">
        <f t="shared" si="1"/>
        <v>16.74606108617199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300000</v>
      </c>
      <c r="F11" s="46">
        <v>1625088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1925088</v>
      </c>
      <c r="O11" s="47">
        <f t="shared" si="1"/>
        <v>84.72352785846316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173255</v>
      </c>
      <c r="L12" s="46">
        <v>0</v>
      </c>
      <c r="M12" s="46">
        <v>0</v>
      </c>
      <c r="N12" s="46">
        <f t="shared" si="2"/>
        <v>173255</v>
      </c>
      <c r="O12" s="47">
        <f t="shared" si="1"/>
        <v>7.624988997447407</v>
      </c>
      <c r="P12" s="9"/>
    </row>
    <row r="13" spans="1:16" ht="15">
      <c r="A13" s="12"/>
      <c r="B13" s="44">
        <v>519</v>
      </c>
      <c r="C13" s="20" t="s">
        <v>26</v>
      </c>
      <c r="D13" s="46">
        <v>985841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985841</v>
      </c>
      <c r="O13" s="47">
        <f t="shared" si="1"/>
        <v>43.38706980019364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4999588</v>
      </c>
      <c r="E14" s="31">
        <f t="shared" si="3"/>
        <v>30050</v>
      </c>
      <c r="F14" s="31">
        <f t="shared" si="3"/>
        <v>0</v>
      </c>
      <c r="G14" s="31">
        <f t="shared" si="3"/>
        <v>364607</v>
      </c>
      <c r="H14" s="31">
        <f t="shared" si="3"/>
        <v>0</v>
      </c>
      <c r="I14" s="31">
        <f t="shared" si="3"/>
        <v>533641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5927886</v>
      </c>
      <c r="O14" s="43">
        <f t="shared" si="1"/>
        <v>260.8875099022973</v>
      </c>
      <c r="P14" s="10"/>
    </row>
    <row r="15" spans="1:16" ht="15">
      <c r="A15" s="12"/>
      <c r="B15" s="44">
        <v>521</v>
      </c>
      <c r="C15" s="20" t="s">
        <v>28</v>
      </c>
      <c r="D15" s="46">
        <v>4860110</v>
      </c>
      <c r="E15" s="46">
        <v>30050</v>
      </c>
      <c r="F15" s="46">
        <v>0</v>
      </c>
      <c r="G15" s="46">
        <v>364607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5254767</v>
      </c>
      <c r="O15" s="47">
        <f t="shared" si="1"/>
        <v>231.2634011090573</v>
      </c>
      <c r="P15" s="9"/>
    </row>
    <row r="16" spans="1:16" ht="15">
      <c r="A16" s="12"/>
      <c r="B16" s="44">
        <v>524</v>
      </c>
      <c r="C16" s="20" t="s">
        <v>29</v>
      </c>
      <c r="D16" s="46">
        <v>139478</v>
      </c>
      <c r="E16" s="46">
        <v>0</v>
      </c>
      <c r="F16" s="46">
        <v>0</v>
      </c>
      <c r="G16" s="46">
        <v>0</v>
      </c>
      <c r="H16" s="46">
        <v>0</v>
      </c>
      <c r="I16" s="46">
        <v>533641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673119</v>
      </c>
      <c r="O16" s="47">
        <f t="shared" si="1"/>
        <v>29.624108793240033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1435867</v>
      </c>
      <c r="E17" s="31">
        <f t="shared" si="5"/>
        <v>8794</v>
      </c>
      <c r="F17" s="31">
        <f t="shared" si="5"/>
        <v>0</v>
      </c>
      <c r="G17" s="31">
        <f t="shared" si="5"/>
        <v>3576401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5021062</v>
      </c>
      <c r="O17" s="43">
        <f t="shared" si="1"/>
        <v>220.9779948948156</v>
      </c>
      <c r="P17" s="10"/>
    </row>
    <row r="18" spans="1:16" ht="15">
      <c r="A18" s="12"/>
      <c r="B18" s="44">
        <v>539</v>
      </c>
      <c r="C18" s="20" t="s">
        <v>31</v>
      </c>
      <c r="D18" s="46">
        <v>1435867</v>
      </c>
      <c r="E18" s="46">
        <v>8794</v>
      </c>
      <c r="F18" s="46">
        <v>0</v>
      </c>
      <c r="G18" s="46">
        <v>3576401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5021062</v>
      </c>
      <c r="O18" s="47">
        <f t="shared" si="1"/>
        <v>220.9779948948156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1459984</v>
      </c>
      <c r="E19" s="31">
        <f t="shared" si="6"/>
        <v>244467</v>
      </c>
      <c r="F19" s="31">
        <f t="shared" si="6"/>
        <v>0</v>
      </c>
      <c r="G19" s="31">
        <f t="shared" si="6"/>
        <v>2209265</v>
      </c>
      <c r="H19" s="31">
        <f t="shared" si="6"/>
        <v>0</v>
      </c>
      <c r="I19" s="31">
        <f t="shared" si="6"/>
        <v>1071319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4985035</v>
      </c>
      <c r="O19" s="43">
        <f t="shared" si="1"/>
        <v>219.39243904585865</v>
      </c>
      <c r="P19" s="10"/>
    </row>
    <row r="20" spans="1:16" ht="15">
      <c r="A20" s="12"/>
      <c r="B20" s="44">
        <v>541</v>
      </c>
      <c r="C20" s="20" t="s">
        <v>33</v>
      </c>
      <c r="D20" s="46">
        <v>1459984</v>
      </c>
      <c r="E20" s="46">
        <v>244467</v>
      </c>
      <c r="F20" s="46">
        <v>0</v>
      </c>
      <c r="G20" s="46">
        <v>2209265</v>
      </c>
      <c r="H20" s="46">
        <v>0</v>
      </c>
      <c r="I20" s="46">
        <v>1071319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4985035</v>
      </c>
      <c r="O20" s="47">
        <f t="shared" si="1"/>
        <v>219.39243904585865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167470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167470</v>
      </c>
      <c r="O21" s="43">
        <f t="shared" si="1"/>
        <v>7.370389930463868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167470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167470</v>
      </c>
      <c r="O22" s="47">
        <f t="shared" si="1"/>
        <v>7.370389930463868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1148408</v>
      </c>
      <c r="E23" s="31">
        <f t="shared" si="8"/>
        <v>232828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1485849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2867085</v>
      </c>
      <c r="O23" s="43">
        <f t="shared" si="1"/>
        <v>126.1810139952469</v>
      </c>
      <c r="P23" s="9"/>
    </row>
    <row r="24" spans="1:16" ht="15">
      <c r="A24" s="12"/>
      <c r="B24" s="44">
        <v>572</v>
      </c>
      <c r="C24" s="20" t="s">
        <v>37</v>
      </c>
      <c r="D24" s="46">
        <v>1148408</v>
      </c>
      <c r="E24" s="46">
        <v>232828</v>
      </c>
      <c r="F24" s="46">
        <v>0</v>
      </c>
      <c r="G24" s="46">
        <v>0</v>
      </c>
      <c r="H24" s="46">
        <v>0</v>
      </c>
      <c r="I24" s="46">
        <v>1485849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2867085</v>
      </c>
      <c r="O24" s="47">
        <f t="shared" si="1"/>
        <v>126.1810139952469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4263024</v>
      </c>
      <c r="F25" s="31">
        <f t="shared" si="9"/>
        <v>0</v>
      </c>
      <c r="G25" s="31">
        <f t="shared" si="9"/>
        <v>900098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33254</v>
      </c>
      <c r="M25" s="31">
        <f t="shared" si="9"/>
        <v>0</v>
      </c>
      <c r="N25" s="31">
        <f t="shared" si="4"/>
        <v>5196376</v>
      </c>
      <c r="O25" s="43">
        <f t="shared" si="1"/>
        <v>228.6936009154124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4263024</v>
      </c>
      <c r="F26" s="46">
        <v>0</v>
      </c>
      <c r="G26" s="46">
        <v>900098</v>
      </c>
      <c r="H26" s="46">
        <v>0</v>
      </c>
      <c r="I26" s="46">
        <v>0</v>
      </c>
      <c r="J26" s="46">
        <v>0</v>
      </c>
      <c r="K26" s="46">
        <v>0</v>
      </c>
      <c r="L26" s="46">
        <v>33254</v>
      </c>
      <c r="M26" s="46">
        <v>0</v>
      </c>
      <c r="N26" s="46">
        <f t="shared" si="4"/>
        <v>5196376</v>
      </c>
      <c r="O26" s="47">
        <f t="shared" si="1"/>
        <v>228.6936009154124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12025198</v>
      </c>
      <c r="E27" s="15">
        <f aca="true" t="shared" si="10" ref="E27:M27">SUM(E5,E14,E17,E19,E21,E23,E25)</f>
        <v>5246633</v>
      </c>
      <c r="F27" s="15">
        <f t="shared" si="10"/>
        <v>1625088</v>
      </c>
      <c r="G27" s="15">
        <f t="shared" si="10"/>
        <v>7050371</v>
      </c>
      <c r="H27" s="15">
        <f t="shared" si="10"/>
        <v>0</v>
      </c>
      <c r="I27" s="15">
        <f t="shared" si="10"/>
        <v>3090809</v>
      </c>
      <c r="J27" s="15">
        <f t="shared" si="10"/>
        <v>0</v>
      </c>
      <c r="K27" s="15">
        <f t="shared" si="10"/>
        <v>173255</v>
      </c>
      <c r="L27" s="15">
        <f t="shared" si="10"/>
        <v>33254</v>
      </c>
      <c r="M27" s="15">
        <f t="shared" si="10"/>
        <v>0</v>
      </c>
      <c r="N27" s="15">
        <f t="shared" si="4"/>
        <v>29244608</v>
      </c>
      <c r="O27" s="37">
        <f t="shared" si="1"/>
        <v>1287.0613502332542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22722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3101463</v>
      </c>
      <c r="E5" s="26">
        <f t="shared" si="0"/>
        <v>300000</v>
      </c>
      <c r="F5" s="26">
        <f t="shared" si="0"/>
        <v>1483042</v>
      </c>
      <c r="G5" s="26">
        <f t="shared" si="0"/>
        <v>180329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178778</v>
      </c>
      <c r="L5" s="26">
        <f t="shared" si="0"/>
        <v>0</v>
      </c>
      <c r="M5" s="26">
        <f t="shared" si="0"/>
        <v>0</v>
      </c>
      <c r="N5" s="27">
        <f>SUM(D5:M5)</f>
        <v>5243612</v>
      </c>
      <c r="O5" s="32">
        <f aca="true" t="shared" si="1" ref="O5:O27">(N5/O$29)</f>
        <v>228.73896353166987</v>
      </c>
      <c r="P5" s="6"/>
    </row>
    <row r="6" spans="1:16" ht="15">
      <c r="A6" s="12"/>
      <c r="B6" s="44">
        <v>511</v>
      </c>
      <c r="C6" s="20" t="s">
        <v>19</v>
      </c>
      <c r="D6" s="46">
        <v>50101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50101</v>
      </c>
      <c r="O6" s="47">
        <f t="shared" si="1"/>
        <v>2.1855260861978714</v>
      </c>
      <c r="P6" s="9"/>
    </row>
    <row r="7" spans="1:16" ht="15">
      <c r="A7" s="12"/>
      <c r="B7" s="44">
        <v>512</v>
      </c>
      <c r="C7" s="20" t="s">
        <v>20</v>
      </c>
      <c r="D7" s="46">
        <v>531517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531517</v>
      </c>
      <c r="O7" s="47">
        <f t="shared" si="1"/>
        <v>23.186049555051476</v>
      </c>
      <c r="P7" s="9"/>
    </row>
    <row r="8" spans="1:16" ht="15">
      <c r="A8" s="12"/>
      <c r="B8" s="44">
        <v>513</v>
      </c>
      <c r="C8" s="20" t="s">
        <v>21</v>
      </c>
      <c r="D8" s="46">
        <v>885564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885564</v>
      </c>
      <c r="O8" s="47">
        <f t="shared" si="1"/>
        <v>38.630430989356135</v>
      </c>
      <c r="P8" s="9"/>
    </row>
    <row r="9" spans="1:16" ht="15">
      <c r="A9" s="12"/>
      <c r="B9" s="44">
        <v>514</v>
      </c>
      <c r="C9" s="20" t="s">
        <v>22</v>
      </c>
      <c r="D9" s="46">
        <v>215666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215666</v>
      </c>
      <c r="O9" s="47">
        <f t="shared" si="1"/>
        <v>9.407869481765834</v>
      </c>
      <c r="P9" s="9"/>
    </row>
    <row r="10" spans="1:16" ht="15">
      <c r="A10" s="12"/>
      <c r="B10" s="44">
        <v>515</v>
      </c>
      <c r="C10" s="20" t="s">
        <v>23</v>
      </c>
      <c r="D10" s="46">
        <v>382517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382517</v>
      </c>
      <c r="O10" s="47">
        <f t="shared" si="1"/>
        <v>16.686311289478276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300000</v>
      </c>
      <c r="F11" s="46">
        <v>1483042</v>
      </c>
      <c r="G11" s="46">
        <v>154694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1937736</v>
      </c>
      <c r="O11" s="47">
        <f t="shared" si="1"/>
        <v>84.52870354213924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178778</v>
      </c>
      <c r="L12" s="46">
        <v>0</v>
      </c>
      <c r="M12" s="46">
        <v>0</v>
      </c>
      <c r="N12" s="46">
        <f t="shared" si="2"/>
        <v>178778</v>
      </c>
      <c r="O12" s="47">
        <f t="shared" si="1"/>
        <v>7.798726225789565</v>
      </c>
      <c r="P12" s="9"/>
    </row>
    <row r="13" spans="1:16" ht="15">
      <c r="A13" s="12"/>
      <c r="B13" s="44">
        <v>519</v>
      </c>
      <c r="C13" s="20" t="s">
        <v>26</v>
      </c>
      <c r="D13" s="46">
        <v>1036098</v>
      </c>
      <c r="E13" s="46">
        <v>0</v>
      </c>
      <c r="F13" s="46">
        <v>0</v>
      </c>
      <c r="G13" s="46">
        <v>25635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1061733</v>
      </c>
      <c r="O13" s="47">
        <f t="shared" si="1"/>
        <v>46.315346361891464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5015381</v>
      </c>
      <c r="E14" s="31">
        <f t="shared" si="3"/>
        <v>85</v>
      </c>
      <c r="F14" s="31">
        <f t="shared" si="3"/>
        <v>0</v>
      </c>
      <c r="G14" s="31">
        <f t="shared" si="3"/>
        <v>371016</v>
      </c>
      <c r="H14" s="31">
        <f t="shared" si="3"/>
        <v>0</v>
      </c>
      <c r="I14" s="31">
        <f t="shared" si="3"/>
        <v>605422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5991904</v>
      </c>
      <c r="O14" s="43">
        <f t="shared" si="1"/>
        <v>261.381259815041</v>
      </c>
      <c r="P14" s="10"/>
    </row>
    <row r="15" spans="1:16" ht="15">
      <c r="A15" s="12"/>
      <c r="B15" s="44">
        <v>521</v>
      </c>
      <c r="C15" s="20" t="s">
        <v>28</v>
      </c>
      <c r="D15" s="46">
        <v>4860170</v>
      </c>
      <c r="E15" s="46">
        <v>85</v>
      </c>
      <c r="F15" s="46">
        <v>0</v>
      </c>
      <c r="G15" s="46">
        <v>371016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5231271</v>
      </c>
      <c r="O15" s="47">
        <f t="shared" si="1"/>
        <v>228.20061943814343</v>
      </c>
      <c r="P15" s="9"/>
    </row>
    <row r="16" spans="1:16" ht="15">
      <c r="A16" s="12"/>
      <c r="B16" s="44">
        <v>524</v>
      </c>
      <c r="C16" s="20" t="s">
        <v>29</v>
      </c>
      <c r="D16" s="46">
        <v>155211</v>
      </c>
      <c r="E16" s="46">
        <v>0</v>
      </c>
      <c r="F16" s="46">
        <v>0</v>
      </c>
      <c r="G16" s="46">
        <v>0</v>
      </c>
      <c r="H16" s="46">
        <v>0</v>
      </c>
      <c r="I16" s="46">
        <v>605422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760633</v>
      </c>
      <c r="O16" s="47">
        <f t="shared" si="1"/>
        <v>33.18064037689757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1473825</v>
      </c>
      <c r="E17" s="31">
        <f t="shared" si="5"/>
        <v>86</v>
      </c>
      <c r="F17" s="31">
        <f t="shared" si="5"/>
        <v>0</v>
      </c>
      <c r="G17" s="31">
        <f t="shared" si="5"/>
        <v>1443386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2917297</v>
      </c>
      <c r="O17" s="43">
        <f t="shared" si="1"/>
        <v>127.25950968417379</v>
      </c>
      <c r="P17" s="10"/>
    </row>
    <row r="18" spans="1:16" ht="15">
      <c r="A18" s="12"/>
      <c r="B18" s="44">
        <v>539</v>
      </c>
      <c r="C18" s="20" t="s">
        <v>31</v>
      </c>
      <c r="D18" s="46">
        <v>1473825</v>
      </c>
      <c r="E18" s="46">
        <v>86</v>
      </c>
      <c r="F18" s="46">
        <v>0</v>
      </c>
      <c r="G18" s="46">
        <v>1443386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2917297</v>
      </c>
      <c r="O18" s="47">
        <f t="shared" si="1"/>
        <v>127.25950968417379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1351593</v>
      </c>
      <c r="E19" s="31">
        <f t="shared" si="6"/>
        <v>205737</v>
      </c>
      <c r="F19" s="31">
        <f t="shared" si="6"/>
        <v>0</v>
      </c>
      <c r="G19" s="31">
        <f t="shared" si="6"/>
        <v>1123953</v>
      </c>
      <c r="H19" s="31">
        <f t="shared" si="6"/>
        <v>0</v>
      </c>
      <c r="I19" s="31">
        <f t="shared" si="6"/>
        <v>1099653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3780936</v>
      </c>
      <c r="O19" s="43">
        <f t="shared" si="1"/>
        <v>164.9335194555924</v>
      </c>
      <c r="P19" s="10"/>
    </row>
    <row r="20" spans="1:16" ht="15">
      <c r="A20" s="12"/>
      <c r="B20" s="44">
        <v>541</v>
      </c>
      <c r="C20" s="20" t="s">
        <v>33</v>
      </c>
      <c r="D20" s="46">
        <v>1351593</v>
      </c>
      <c r="E20" s="46">
        <v>205737</v>
      </c>
      <c r="F20" s="46">
        <v>0</v>
      </c>
      <c r="G20" s="46">
        <v>1123953</v>
      </c>
      <c r="H20" s="46">
        <v>0</v>
      </c>
      <c r="I20" s="46">
        <v>1099653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3780936</v>
      </c>
      <c r="O20" s="47">
        <f t="shared" si="1"/>
        <v>164.9335194555924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219350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219350</v>
      </c>
      <c r="O21" s="43">
        <f t="shared" si="1"/>
        <v>9.56857441982202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219350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219350</v>
      </c>
      <c r="O22" s="47">
        <f t="shared" si="1"/>
        <v>9.56857441982202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1100415</v>
      </c>
      <c r="E23" s="31">
        <f t="shared" si="8"/>
        <v>6897</v>
      </c>
      <c r="F23" s="31">
        <f t="shared" si="8"/>
        <v>0</v>
      </c>
      <c r="G23" s="31">
        <f t="shared" si="8"/>
        <v>67613</v>
      </c>
      <c r="H23" s="31">
        <f t="shared" si="8"/>
        <v>0</v>
      </c>
      <c r="I23" s="31">
        <f t="shared" si="8"/>
        <v>1488472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2663397</v>
      </c>
      <c r="O23" s="43">
        <f t="shared" si="1"/>
        <v>116.18378119001919</v>
      </c>
      <c r="P23" s="9"/>
    </row>
    <row r="24" spans="1:16" ht="15">
      <c r="A24" s="12"/>
      <c r="B24" s="44">
        <v>572</v>
      </c>
      <c r="C24" s="20" t="s">
        <v>37</v>
      </c>
      <c r="D24" s="46">
        <v>1100415</v>
      </c>
      <c r="E24" s="46">
        <v>6897</v>
      </c>
      <c r="F24" s="46">
        <v>0</v>
      </c>
      <c r="G24" s="46">
        <v>67613</v>
      </c>
      <c r="H24" s="46">
        <v>0</v>
      </c>
      <c r="I24" s="46">
        <v>1488472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2663397</v>
      </c>
      <c r="O24" s="47">
        <f t="shared" si="1"/>
        <v>116.18378119001919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5643358</v>
      </c>
      <c r="F25" s="31">
        <f t="shared" si="9"/>
        <v>0</v>
      </c>
      <c r="G25" s="31">
        <f t="shared" si="9"/>
        <v>0</v>
      </c>
      <c r="H25" s="31">
        <f t="shared" si="9"/>
        <v>36538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5679896</v>
      </c>
      <c r="O25" s="43">
        <f t="shared" si="1"/>
        <v>247.7707206421218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5643358</v>
      </c>
      <c r="F26" s="46">
        <v>0</v>
      </c>
      <c r="G26" s="46">
        <v>0</v>
      </c>
      <c r="H26" s="46">
        <v>36538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5679896</v>
      </c>
      <c r="O26" s="47">
        <f t="shared" si="1"/>
        <v>247.7707206421218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12042677</v>
      </c>
      <c r="E27" s="15">
        <f aca="true" t="shared" si="10" ref="E27:M27">SUM(E5,E14,E17,E19,E21,E23,E25)</f>
        <v>6375513</v>
      </c>
      <c r="F27" s="15">
        <f t="shared" si="10"/>
        <v>1483042</v>
      </c>
      <c r="G27" s="15">
        <f t="shared" si="10"/>
        <v>3186297</v>
      </c>
      <c r="H27" s="15">
        <f t="shared" si="10"/>
        <v>36538</v>
      </c>
      <c r="I27" s="15">
        <f t="shared" si="10"/>
        <v>3193547</v>
      </c>
      <c r="J27" s="15">
        <f t="shared" si="10"/>
        <v>0</v>
      </c>
      <c r="K27" s="15">
        <f t="shared" si="10"/>
        <v>178778</v>
      </c>
      <c r="L27" s="15">
        <f t="shared" si="10"/>
        <v>0</v>
      </c>
      <c r="M27" s="15">
        <f t="shared" si="10"/>
        <v>0</v>
      </c>
      <c r="N27" s="15">
        <f t="shared" si="4"/>
        <v>26496392</v>
      </c>
      <c r="O27" s="37">
        <f t="shared" si="1"/>
        <v>1155.83632873844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22924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3057005</v>
      </c>
      <c r="E5" s="26">
        <f t="shared" si="0"/>
        <v>300000</v>
      </c>
      <c r="F5" s="26">
        <f t="shared" si="0"/>
        <v>1473029</v>
      </c>
      <c r="G5" s="26">
        <f t="shared" si="0"/>
        <v>154694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143159</v>
      </c>
      <c r="L5" s="26">
        <f t="shared" si="0"/>
        <v>0</v>
      </c>
      <c r="M5" s="26">
        <f t="shared" si="0"/>
        <v>0</v>
      </c>
      <c r="N5" s="27">
        <f>SUM(D5:M5)</f>
        <v>5127887</v>
      </c>
      <c r="O5" s="32">
        <f aca="true" t="shared" si="1" ref="O5:O27">(N5/O$29)</f>
        <v>228.65812003924017</v>
      </c>
      <c r="P5" s="6"/>
    </row>
    <row r="6" spans="1:16" ht="15">
      <c r="A6" s="12"/>
      <c r="B6" s="44">
        <v>511</v>
      </c>
      <c r="C6" s="20" t="s">
        <v>19</v>
      </c>
      <c r="D6" s="46">
        <v>56167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56167</v>
      </c>
      <c r="O6" s="47">
        <f t="shared" si="1"/>
        <v>2.5045482921608846</v>
      </c>
      <c r="P6" s="9"/>
    </row>
    <row r="7" spans="1:16" ht="15">
      <c r="A7" s="12"/>
      <c r="B7" s="44">
        <v>512</v>
      </c>
      <c r="C7" s="20" t="s">
        <v>20</v>
      </c>
      <c r="D7" s="46">
        <v>597664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597664</v>
      </c>
      <c r="O7" s="47">
        <f t="shared" si="1"/>
        <v>26.650494961205744</v>
      </c>
      <c r="P7" s="9"/>
    </row>
    <row r="8" spans="1:16" ht="15">
      <c r="A8" s="12"/>
      <c r="B8" s="44">
        <v>513</v>
      </c>
      <c r="C8" s="20" t="s">
        <v>21</v>
      </c>
      <c r="D8" s="46">
        <v>813396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813396</v>
      </c>
      <c r="O8" s="47">
        <f t="shared" si="1"/>
        <v>36.27022206367609</v>
      </c>
      <c r="P8" s="9"/>
    </row>
    <row r="9" spans="1:16" ht="15">
      <c r="A9" s="12"/>
      <c r="B9" s="44">
        <v>514</v>
      </c>
      <c r="C9" s="20" t="s">
        <v>22</v>
      </c>
      <c r="D9" s="46">
        <v>200960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200960</v>
      </c>
      <c r="O9" s="47">
        <f t="shared" si="1"/>
        <v>8.961027378935164</v>
      </c>
      <c r="P9" s="9"/>
    </row>
    <row r="10" spans="1:16" ht="15">
      <c r="A10" s="12"/>
      <c r="B10" s="44">
        <v>515</v>
      </c>
      <c r="C10" s="20" t="s">
        <v>23</v>
      </c>
      <c r="D10" s="46">
        <v>379193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379193</v>
      </c>
      <c r="O10" s="47">
        <f t="shared" si="1"/>
        <v>16.908632836885758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300000</v>
      </c>
      <c r="F11" s="46">
        <v>1473029</v>
      </c>
      <c r="G11" s="46">
        <v>154694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1927723</v>
      </c>
      <c r="O11" s="47">
        <f t="shared" si="1"/>
        <v>85.95928832605011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143159</v>
      </c>
      <c r="L12" s="46">
        <v>0</v>
      </c>
      <c r="M12" s="46">
        <v>0</v>
      </c>
      <c r="N12" s="46">
        <f t="shared" si="2"/>
        <v>143159</v>
      </c>
      <c r="O12" s="47">
        <f t="shared" si="1"/>
        <v>6.383617230000892</v>
      </c>
      <c r="P12" s="9"/>
    </row>
    <row r="13" spans="1:16" ht="15">
      <c r="A13" s="12"/>
      <c r="B13" s="44">
        <v>519</v>
      </c>
      <c r="C13" s="20" t="s">
        <v>26</v>
      </c>
      <c r="D13" s="46">
        <v>1009625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1009625</v>
      </c>
      <c r="O13" s="47">
        <f t="shared" si="1"/>
        <v>45.020288950325515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4986079</v>
      </c>
      <c r="E14" s="31">
        <f t="shared" si="3"/>
        <v>22615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905452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5914146</v>
      </c>
      <c r="O14" s="43">
        <f t="shared" si="1"/>
        <v>263.7182734326228</v>
      </c>
      <c r="P14" s="10"/>
    </row>
    <row r="15" spans="1:16" ht="15">
      <c r="A15" s="12"/>
      <c r="B15" s="44">
        <v>521</v>
      </c>
      <c r="C15" s="20" t="s">
        <v>28</v>
      </c>
      <c r="D15" s="46">
        <v>4797957</v>
      </c>
      <c r="E15" s="46">
        <v>22615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4820572</v>
      </c>
      <c r="O15" s="47">
        <f t="shared" si="1"/>
        <v>214.9546062605904</v>
      </c>
      <c r="P15" s="9"/>
    </row>
    <row r="16" spans="1:16" ht="15">
      <c r="A16" s="12"/>
      <c r="B16" s="44">
        <v>524</v>
      </c>
      <c r="C16" s="20" t="s">
        <v>29</v>
      </c>
      <c r="D16" s="46">
        <v>188122</v>
      </c>
      <c r="E16" s="46">
        <v>0</v>
      </c>
      <c r="F16" s="46">
        <v>0</v>
      </c>
      <c r="G16" s="46">
        <v>0</v>
      </c>
      <c r="H16" s="46">
        <v>0</v>
      </c>
      <c r="I16" s="46">
        <v>905452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1093574</v>
      </c>
      <c r="O16" s="47">
        <f t="shared" si="1"/>
        <v>48.76366717203246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1448382</v>
      </c>
      <c r="E17" s="31">
        <f t="shared" si="5"/>
        <v>79</v>
      </c>
      <c r="F17" s="31">
        <f t="shared" si="5"/>
        <v>0</v>
      </c>
      <c r="G17" s="31">
        <f t="shared" si="5"/>
        <v>2994611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4443072</v>
      </c>
      <c r="O17" s="43">
        <f t="shared" si="1"/>
        <v>198.1214661553554</v>
      </c>
      <c r="P17" s="10"/>
    </row>
    <row r="18" spans="1:16" ht="15">
      <c r="A18" s="12"/>
      <c r="B18" s="44">
        <v>539</v>
      </c>
      <c r="C18" s="20" t="s">
        <v>31</v>
      </c>
      <c r="D18" s="46">
        <v>1448382</v>
      </c>
      <c r="E18" s="46">
        <v>79</v>
      </c>
      <c r="F18" s="46">
        <v>0</v>
      </c>
      <c r="G18" s="46">
        <v>2994611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4443072</v>
      </c>
      <c r="O18" s="47">
        <f t="shared" si="1"/>
        <v>198.1214661553554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1565338</v>
      </c>
      <c r="E19" s="31">
        <f t="shared" si="6"/>
        <v>195375</v>
      </c>
      <c r="F19" s="31">
        <f t="shared" si="6"/>
        <v>0</v>
      </c>
      <c r="G19" s="31">
        <f t="shared" si="6"/>
        <v>1056893</v>
      </c>
      <c r="H19" s="31">
        <f t="shared" si="6"/>
        <v>0</v>
      </c>
      <c r="I19" s="31">
        <f t="shared" si="6"/>
        <v>1046993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3864599</v>
      </c>
      <c r="O19" s="43">
        <f t="shared" si="1"/>
        <v>172.32671898689023</v>
      </c>
      <c r="P19" s="10"/>
    </row>
    <row r="20" spans="1:16" ht="15">
      <c r="A20" s="12"/>
      <c r="B20" s="44">
        <v>541</v>
      </c>
      <c r="C20" s="20" t="s">
        <v>33</v>
      </c>
      <c r="D20" s="46">
        <v>1565338</v>
      </c>
      <c r="E20" s="46">
        <v>195375</v>
      </c>
      <c r="F20" s="46">
        <v>0</v>
      </c>
      <c r="G20" s="46">
        <v>1056893</v>
      </c>
      <c r="H20" s="46">
        <v>0</v>
      </c>
      <c r="I20" s="46">
        <v>1046993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3864599</v>
      </c>
      <c r="O20" s="47">
        <f t="shared" si="1"/>
        <v>172.32671898689023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690101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690101</v>
      </c>
      <c r="O21" s="43">
        <f t="shared" si="1"/>
        <v>30.772362436457684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690101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690101</v>
      </c>
      <c r="O22" s="47">
        <f t="shared" si="1"/>
        <v>30.772362436457684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1022993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1533901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2556894</v>
      </c>
      <c r="O23" s="43">
        <f t="shared" si="1"/>
        <v>114.01471506287345</v>
      </c>
      <c r="P23" s="9"/>
    </row>
    <row r="24" spans="1:16" ht="15">
      <c r="A24" s="12"/>
      <c r="B24" s="44">
        <v>572</v>
      </c>
      <c r="C24" s="20" t="s">
        <v>37</v>
      </c>
      <c r="D24" s="46">
        <v>1022993</v>
      </c>
      <c r="E24" s="46">
        <v>0</v>
      </c>
      <c r="F24" s="46">
        <v>0</v>
      </c>
      <c r="G24" s="46">
        <v>0</v>
      </c>
      <c r="H24" s="46">
        <v>0</v>
      </c>
      <c r="I24" s="46">
        <v>1533901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2556894</v>
      </c>
      <c r="O24" s="47">
        <f t="shared" si="1"/>
        <v>114.01471506287345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4502780</v>
      </c>
      <c r="F25" s="31">
        <f t="shared" si="9"/>
        <v>0</v>
      </c>
      <c r="G25" s="31">
        <f t="shared" si="9"/>
        <v>613970</v>
      </c>
      <c r="H25" s="31">
        <f t="shared" si="9"/>
        <v>41546</v>
      </c>
      <c r="I25" s="31">
        <f t="shared" si="9"/>
        <v>42720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5201016</v>
      </c>
      <c r="O25" s="43">
        <f t="shared" si="1"/>
        <v>231.9190225630964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4502780</v>
      </c>
      <c r="F26" s="46">
        <v>0</v>
      </c>
      <c r="G26" s="46">
        <v>613970</v>
      </c>
      <c r="H26" s="46">
        <v>41546</v>
      </c>
      <c r="I26" s="46">
        <v>42720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5201016</v>
      </c>
      <c r="O26" s="47">
        <f t="shared" si="1"/>
        <v>231.9190225630964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12079797</v>
      </c>
      <c r="E27" s="15">
        <f aca="true" t="shared" si="10" ref="E27:M27">SUM(E5,E14,E17,E19,E21,E23,E25)</f>
        <v>5710950</v>
      </c>
      <c r="F27" s="15">
        <f t="shared" si="10"/>
        <v>1473029</v>
      </c>
      <c r="G27" s="15">
        <f t="shared" si="10"/>
        <v>4820168</v>
      </c>
      <c r="H27" s="15">
        <f t="shared" si="10"/>
        <v>41546</v>
      </c>
      <c r="I27" s="15">
        <f t="shared" si="10"/>
        <v>3529066</v>
      </c>
      <c r="J27" s="15">
        <f t="shared" si="10"/>
        <v>0</v>
      </c>
      <c r="K27" s="15">
        <f t="shared" si="10"/>
        <v>143159</v>
      </c>
      <c r="L27" s="15">
        <f t="shared" si="10"/>
        <v>0</v>
      </c>
      <c r="M27" s="15">
        <f t="shared" si="10"/>
        <v>0</v>
      </c>
      <c r="N27" s="15">
        <f t="shared" si="4"/>
        <v>27797715</v>
      </c>
      <c r="O27" s="37">
        <f t="shared" si="1"/>
        <v>1239.5306786765361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63</v>
      </c>
      <c r="M29" s="93"/>
      <c r="N29" s="93"/>
      <c r="O29" s="41">
        <v>22426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4013626</v>
      </c>
      <c r="E5" s="26">
        <f t="shared" si="0"/>
        <v>245282</v>
      </c>
      <c r="F5" s="26">
        <f t="shared" si="0"/>
        <v>402137</v>
      </c>
      <c r="G5" s="26">
        <f t="shared" si="0"/>
        <v>878524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873253</v>
      </c>
      <c r="L5" s="26">
        <f t="shared" si="0"/>
        <v>0</v>
      </c>
      <c r="M5" s="26">
        <f t="shared" si="0"/>
        <v>0</v>
      </c>
      <c r="N5" s="27">
        <f>SUM(D5:M5)</f>
        <v>6412822</v>
      </c>
      <c r="O5" s="32">
        <f aca="true" t="shared" si="1" ref="O5:O27">(N5/O$29)</f>
        <v>249.93460129394342</v>
      </c>
      <c r="P5" s="6"/>
    </row>
    <row r="6" spans="1:16" ht="15">
      <c r="A6" s="12"/>
      <c r="B6" s="44">
        <v>511</v>
      </c>
      <c r="C6" s="20" t="s">
        <v>19</v>
      </c>
      <c r="D6" s="46">
        <v>46701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46701</v>
      </c>
      <c r="O6" s="47">
        <f t="shared" si="1"/>
        <v>1.820134071244836</v>
      </c>
      <c r="P6" s="9"/>
    </row>
    <row r="7" spans="1:16" ht="15">
      <c r="A7" s="12"/>
      <c r="B7" s="44">
        <v>512</v>
      </c>
      <c r="C7" s="20" t="s">
        <v>20</v>
      </c>
      <c r="D7" s="46">
        <v>534222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534222</v>
      </c>
      <c r="O7" s="47">
        <f t="shared" si="1"/>
        <v>20.82087458102736</v>
      </c>
      <c r="P7" s="9"/>
    </row>
    <row r="8" spans="1:16" ht="15">
      <c r="A8" s="12"/>
      <c r="B8" s="44">
        <v>513</v>
      </c>
      <c r="C8" s="20" t="s">
        <v>21</v>
      </c>
      <c r="D8" s="46">
        <v>1186423</v>
      </c>
      <c r="E8" s="46">
        <v>0</v>
      </c>
      <c r="F8" s="46">
        <v>0</v>
      </c>
      <c r="G8" s="46">
        <v>324471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1510894</v>
      </c>
      <c r="O8" s="47">
        <f t="shared" si="1"/>
        <v>58.88588354509315</v>
      </c>
      <c r="P8" s="9"/>
    </row>
    <row r="9" spans="1:16" ht="15">
      <c r="A9" s="12"/>
      <c r="B9" s="44">
        <v>514</v>
      </c>
      <c r="C9" s="20" t="s">
        <v>22</v>
      </c>
      <c r="D9" s="46">
        <v>167045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167045</v>
      </c>
      <c r="O9" s="47">
        <f t="shared" si="1"/>
        <v>6.510445085353496</v>
      </c>
      <c r="P9" s="9"/>
    </row>
    <row r="10" spans="1:16" ht="15">
      <c r="A10" s="12"/>
      <c r="B10" s="44">
        <v>515</v>
      </c>
      <c r="C10" s="20" t="s">
        <v>23</v>
      </c>
      <c r="D10" s="46">
        <v>539291</v>
      </c>
      <c r="E10" s="46">
        <v>0</v>
      </c>
      <c r="F10" s="46">
        <v>0</v>
      </c>
      <c r="G10" s="46">
        <v>15487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554778</v>
      </c>
      <c r="O10" s="47">
        <f t="shared" si="1"/>
        <v>21.622028217320135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243886</v>
      </c>
      <c r="F11" s="46">
        <v>402137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646023</v>
      </c>
      <c r="O11" s="47">
        <f t="shared" si="1"/>
        <v>25.178229012393796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873253</v>
      </c>
      <c r="L12" s="46">
        <v>0</v>
      </c>
      <c r="M12" s="46">
        <v>0</v>
      </c>
      <c r="N12" s="46">
        <f t="shared" si="2"/>
        <v>873253</v>
      </c>
      <c r="O12" s="47">
        <f t="shared" si="1"/>
        <v>34.03433626938966</v>
      </c>
      <c r="P12" s="9"/>
    </row>
    <row r="13" spans="1:16" ht="15">
      <c r="A13" s="12"/>
      <c r="B13" s="44">
        <v>519</v>
      </c>
      <c r="C13" s="20" t="s">
        <v>54</v>
      </c>
      <c r="D13" s="46">
        <v>1539944</v>
      </c>
      <c r="E13" s="46">
        <v>1396</v>
      </c>
      <c r="F13" s="46">
        <v>0</v>
      </c>
      <c r="G13" s="46">
        <v>538566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2079906</v>
      </c>
      <c r="O13" s="47">
        <f t="shared" si="1"/>
        <v>81.06267051212097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6415955</v>
      </c>
      <c r="E14" s="31">
        <f t="shared" si="3"/>
        <v>6072</v>
      </c>
      <c r="F14" s="31">
        <f t="shared" si="3"/>
        <v>0</v>
      </c>
      <c r="G14" s="31">
        <f t="shared" si="3"/>
        <v>539737</v>
      </c>
      <c r="H14" s="31">
        <f t="shared" si="3"/>
        <v>0</v>
      </c>
      <c r="I14" s="31">
        <f t="shared" si="3"/>
        <v>1869767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8831531</v>
      </c>
      <c r="O14" s="43">
        <f t="shared" si="1"/>
        <v>344.2018473770364</v>
      </c>
      <c r="P14" s="10"/>
    </row>
    <row r="15" spans="1:16" ht="15">
      <c r="A15" s="12"/>
      <c r="B15" s="44">
        <v>521</v>
      </c>
      <c r="C15" s="20" t="s">
        <v>28</v>
      </c>
      <c r="D15" s="46">
        <v>6415955</v>
      </c>
      <c r="E15" s="46">
        <v>6072</v>
      </c>
      <c r="F15" s="46">
        <v>0</v>
      </c>
      <c r="G15" s="46">
        <v>539737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6961764</v>
      </c>
      <c r="O15" s="47">
        <f t="shared" si="1"/>
        <v>271.32917608543147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1869767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1869767</v>
      </c>
      <c r="O16" s="47">
        <f t="shared" si="1"/>
        <v>72.87267129160496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177736</v>
      </c>
      <c r="E17" s="31">
        <f t="shared" si="5"/>
        <v>1454372</v>
      </c>
      <c r="F17" s="31">
        <f t="shared" si="5"/>
        <v>0</v>
      </c>
      <c r="G17" s="31">
        <f t="shared" si="5"/>
        <v>120876</v>
      </c>
      <c r="H17" s="31">
        <f t="shared" si="5"/>
        <v>80000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1832984</v>
      </c>
      <c r="O17" s="43">
        <f t="shared" si="1"/>
        <v>71.43908332683763</v>
      </c>
      <c r="P17" s="10"/>
    </row>
    <row r="18" spans="1:16" ht="15">
      <c r="A18" s="12"/>
      <c r="B18" s="44">
        <v>539</v>
      </c>
      <c r="C18" s="20" t="s">
        <v>31</v>
      </c>
      <c r="D18" s="46">
        <v>177736</v>
      </c>
      <c r="E18" s="46">
        <v>1454372</v>
      </c>
      <c r="F18" s="46">
        <v>0</v>
      </c>
      <c r="G18" s="46">
        <v>120876</v>
      </c>
      <c r="H18" s="46">
        <v>80000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1832984</v>
      </c>
      <c r="O18" s="47">
        <f t="shared" si="1"/>
        <v>71.43908332683763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1165425</v>
      </c>
      <c r="E19" s="31">
        <f t="shared" si="6"/>
        <v>110954</v>
      </c>
      <c r="F19" s="31">
        <f t="shared" si="6"/>
        <v>0</v>
      </c>
      <c r="G19" s="31">
        <f t="shared" si="6"/>
        <v>1219766</v>
      </c>
      <c r="H19" s="31">
        <f t="shared" si="6"/>
        <v>0</v>
      </c>
      <c r="I19" s="31">
        <f t="shared" si="6"/>
        <v>1282084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3778229</v>
      </c>
      <c r="O19" s="43">
        <f t="shared" si="1"/>
        <v>147.2534492166186</v>
      </c>
      <c r="P19" s="10"/>
    </row>
    <row r="20" spans="1:16" ht="15">
      <c r="A20" s="12"/>
      <c r="B20" s="44">
        <v>541</v>
      </c>
      <c r="C20" s="20" t="s">
        <v>55</v>
      </c>
      <c r="D20" s="46">
        <v>1165425</v>
      </c>
      <c r="E20" s="46">
        <v>110954</v>
      </c>
      <c r="F20" s="46">
        <v>0</v>
      </c>
      <c r="G20" s="46">
        <v>1219766</v>
      </c>
      <c r="H20" s="46">
        <v>0</v>
      </c>
      <c r="I20" s="46">
        <v>1282084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3778229</v>
      </c>
      <c r="O20" s="47">
        <f t="shared" si="1"/>
        <v>147.2534492166186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300498</v>
      </c>
      <c r="F21" s="31">
        <f t="shared" si="7"/>
        <v>0</v>
      </c>
      <c r="G21" s="31">
        <f t="shared" si="7"/>
        <v>15487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315985</v>
      </c>
      <c r="O21" s="43">
        <f t="shared" si="1"/>
        <v>12.31526229635981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300498</v>
      </c>
      <c r="F22" s="46">
        <v>0</v>
      </c>
      <c r="G22" s="46">
        <v>15487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315985</v>
      </c>
      <c r="O22" s="47">
        <f t="shared" si="1"/>
        <v>12.31526229635981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1110022</v>
      </c>
      <c r="E23" s="31">
        <f t="shared" si="8"/>
        <v>0</v>
      </c>
      <c r="F23" s="31">
        <f t="shared" si="8"/>
        <v>0</v>
      </c>
      <c r="G23" s="31">
        <f t="shared" si="8"/>
        <v>688156</v>
      </c>
      <c r="H23" s="31">
        <f t="shared" si="8"/>
        <v>0</v>
      </c>
      <c r="I23" s="31">
        <f t="shared" si="8"/>
        <v>1551926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3350104</v>
      </c>
      <c r="O23" s="43">
        <f t="shared" si="1"/>
        <v>130.56762023540415</v>
      </c>
      <c r="P23" s="9"/>
    </row>
    <row r="24" spans="1:16" ht="15">
      <c r="A24" s="12"/>
      <c r="B24" s="44">
        <v>572</v>
      </c>
      <c r="C24" s="20" t="s">
        <v>56</v>
      </c>
      <c r="D24" s="46">
        <v>1110022</v>
      </c>
      <c r="E24" s="46">
        <v>0</v>
      </c>
      <c r="F24" s="46">
        <v>0</v>
      </c>
      <c r="G24" s="46">
        <v>688156</v>
      </c>
      <c r="H24" s="46">
        <v>0</v>
      </c>
      <c r="I24" s="46">
        <v>1551926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3350104</v>
      </c>
      <c r="O24" s="47">
        <f t="shared" si="1"/>
        <v>130.56762023540415</v>
      </c>
      <c r="P24" s="9"/>
    </row>
    <row r="25" spans="1:16" ht="15.75">
      <c r="A25" s="28" t="s">
        <v>57</v>
      </c>
      <c r="B25" s="29"/>
      <c r="C25" s="30"/>
      <c r="D25" s="31">
        <f aca="true" t="shared" si="9" ref="D25:M25">SUM(D26:D26)</f>
        <v>4691</v>
      </c>
      <c r="E25" s="31">
        <f t="shared" si="9"/>
        <v>1045094</v>
      </c>
      <c r="F25" s="31">
        <f t="shared" si="9"/>
        <v>0</v>
      </c>
      <c r="G25" s="31">
        <f t="shared" si="9"/>
        <v>2321749</v>
      </c>
      <c r="H25" s="31">
        <f t="shared" si="9"/>
        <v>14911</v>
      </c>
      <c r="I25" s="31">
        <f t="shared" si="9"/>
        <v>8213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3394658</v>
      </c>
      <c r="O25" s="43">
        <f t="shared" si="1"/>
        <v>132.30407670122378</v>
      </c>
      <c r="P25" s="9"/>
    </row>
    <row r="26" spans="1:16" ht="15.75" thickBot="1">
      <c r="A26" s="12"/>
      <c r="B26" s="44">
        <v>581</v>
      </c>
      <c r="C26" s="20" t="s">
        <v>58</v>
      </c>
      <c r="D26" s="46">
        <v>4691</v>
      </c>
      <c r="E26" s="46">
        <v>1045094</v>
      </c>
      <c r="F26" s="46">
        <v>0</v>
      </c>
      <c r="G26" s="46">
        <v>2321749</v>
      </c>
      <c r="H26" s="46">
        <v>14911</v>
      </c>
      <c r="I26" s="46">
        <v>8213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3394658</v>
      </c>
      <c r="O26" s="47">
        <f t="shared" si="1"/>
        <v>132.30407670122378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12887455</v>
      </c>
      <c r="E27" s="15">
        <f aca="true" t="shared" si="10" ref="E27:M27">SUM(E5,E14,E17,E19,E21,E23,E25)</f>
        <v>3162272</v>
      </c>
      <c r="F27" s="15">
        <f t="shared" si="10"/>
        <v>402137</v>
      </c>
      <c r="G27" s="15">
        <f t="shared" si="10"/>
        <v>5784295</v>
      </c>
      <c r="H27" s="15">
        <f t="shared" si="10"/>
        <v>94911</v>
      </c>
      <c r="I27" s="15">
        <f t="shared" si="10"/>
        <v>4711990</v>
      </c>
      <c r="J27" s="15">
        <f t="shared" si="10"/>
        <v>0</v>
      </c>
      <c r="K27" s="15">
        <f t="shared" si="10"/>
        <v>873253</v>
      </c>
      <c r="L27" s="15">
        <f t="shared" si="10"/>
        <v>0</v>
      </c>
      <c r="M27" s="15">
        <f t="shared" si="10"/>
        <v>0</v>
      </c>
      <c r="N27" s="15">
        <f t="shared" si="4"/>
        <v>27916313</v>
      </c>
      <c r="O27" s="37">
        <f t="shared" si="1"/>
        <v>1088.0159404474239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73</v>
      </c>
      <c r="M29" s="93"/>
      <c r="N29" s="93"/>
      <c r="O29" s="41">
        <v>25658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3591770</v>
      </c>
      <c r="E5" s="26">
        <f t="shared" si="0"/>
        <v>246115</v>
      </c>
      <c r="F5" s="26">
        <f t="shared" si="0"/>
        <v>403659</v>
      </c>
      <c r="G5" s="26">
        <f t="shared" si="0"/>
        <v>114759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796430</v>
      </c>
      <c r="L5" s="26">
        <f t="shared" si="0"/>
        <v>0</v>
      </c>
      <c r="M5" s="26">
        <f t="shared" si="0"/>
        <v>0</v>
      </c>
      <c r="N5" s="27">
        <f>SUM(D5:M5)</f>
        <v>5152733</v>
      </c>
      <c r="O5" s="32">
        <f aca="true" t="shared" si="1" ref="O5:O27">(N5/O$29)</f>
        <v>204.73351080737444</v>
      </c>
      <c r="P5" s="6"/>
    </row>
    <row r="6" spans="1:16" ht="15">
      <c r="A6" s="12"/>
      <c r="B6" s="44">
        <v>511</v>
      </c>
      <c r="C6" s="20" t="s">
        <v>19</v>
      </c>
      <c r="D6" s="46">
        <v>52259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52259</v>
      </c>
      <c r="O6" s="47">
        <f t="shared" si="1"/>
        <v>2.076406547997457</v>
      </c>
      <c r="P6" s="9"/>
    </row>
    <row r="7" spans="1:16" ht="15">
      <c r="A7" s="12"/>
      <c r="B7" s="44">
        <v>512</v>
      </c>
      <c r="C7" s="20" t="s">
        <v>20</v>
      </c>
      <c r="D7" s="46">
        <v>541970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541970</v>
      </c>
      <c r="O7" s="47">
        <f t="shared" si="1"/>
        <v>21.53409090909091</v>
      </c>
      <c r="P7" s="9"/>
    </row>
    <row r="8" spans="1:16" ht="15">
      <c r="A8" s="12"/>
      <c r="B8" s="44">
        <v>513</v>
      </c>
      <c r="C8" s="20" t="s">
        <v>21</v>
      </c>
      <c r="D8" s="46">
        <v>1136731</v>
      </c>
      <c r="E8" s="46">
        <v>0</v>
      </c>
      <c r="F8" s="46">
        <v>0</v>
      </c>
      <c r="G8" s="46">
        <v>64759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1201490</v>
      </c>
      <c r="O8" s="47">
        <f t="shared" si="1"/>
        <v>47.73879529561348</v>
      </c>
      <c r="P8" s="9"/>
    </row>
    <row r="9" spans="1:16" ht="15">
      <c r="A9" s="12"/>
      <c r="B9" s="44">
        <v>514</v>
      </c>
      <c r="C9" s="20" t="s">
        <v>22</v>
      </c>
      <c r="D9" s="46">
        <v>105409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105409</v>
      </c>
      <c r="O9" s="47">
        <f t="shared" si="1"/>
        <v>4.188215193897012</v>
      </c>
      <c r="P9" s="9"/>
    </row>
    <row r="10" spans="1:16" ht="15">
      <c r="A10" s="12"/>
      <c r="B10" s="44">
        <v>515</v>
      </c>
      <c r="C10" s="20" t="s">
        <v>23</v>
      </c>
      <c r="D10" s="46">
        <v>366205</v>
      </c>
      <c r="E10" s="46">
        <v>0</v>
      </c>
      <c r="F10" s="46">
        <v>0</v>
      </c>
      <c r="G10" s="46">
        <v>50000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416205</v>
      </c>
      <c r="O10" s="47">
        <f t="shared" si="1"/>
        <v>16.537070883661794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243187</v>
      </c>
      <c r="F11" s="46">
        <v>403659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646846</v>
      </c>
      <c r="O11" s="47">
        <f t="shared" si="1"/>
        <v>25.70112841703751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796430</v>
      </c>
      <c r="L12" s="46">
        <v>0</v>
      </c>
      <c r="M12" s="46">
        <v>0</v>
      </c>
      <c r="N12" s="46">
        <f t="shared" si="2"/>
        <v>796430</v>
      </c>
      <c r="O12" s="47">
        <f t="shared" si="1"/>
        <v>31.644548633184996</v>
      </c>
      <c r="P12" s="9"/>
    </row>
    <row r="13" spans="1:16" ht="15">
      <c r="A13" s="12"/>
      <c r="B13" s="44">
        <v>519</v>
      </c>
      <c r="C13" s="20" t="s">
        <v>54</v>
      </c>
      <c r="D13" s="46">
        <v>1389196</v>
      </c>
      <c r="E13" s="46">
        <v>2928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1392124</v>
      </c>
      <c r="O13" s="47">
        <f t="shared" si="1"/>
        <v>55.31325492689129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6089833</v>
      </c>
      <c r="E14" s="31">
        <f t="shared" si="3"/>
        <v>21491</v>
      </c>
      <c r="F14" s="31">
        <f t="shared" si="3"/>
        <v>0</v>
      </c>
      <c r="G14" s="31">
        <f t="shared" si="3"/>
        <v>682970</v>
      </c>
      <c r="H14" s="31">
        <f t="shared" si="3"/>
        <v>0</v>
      </c>
      <c r="I14" s="31">
        <f t="shared" si="3"/>
        <v>715846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7510140</v>
      </c>
      <c r="O14" s="43">
        <f t="shared" si="1"/>
        <v>298.40034965034965</v>
      </c>
      <c r="P14" s="10"/>
    </row>
    <row r="15" spans="1:16" ht="15">
      <c r="A15" s="12"/>
      <c r="B15" s="44">
        <v>521</v>
      </c>
      <c r="C15" s="20" t="s">
        <v>28</v>
      </c>
      <c r="D15" s="46">
        <v>6089833</v>
      </c>
      <c r="E15" s="46">
        <v>21491</v>
      </c>
      <c r="F15" s="46">
        <v>0</v>
      </c>
      <c r="G15" s="46">
        <v>682970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6794294</v>
      </c>
      <c r="O15" s="47">
        <f t="shared" si="1"/>
        <v>269.95764462809916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715846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715846</v>
      </c>
      <c r="O16" s="47">
        <f t="shared" si="1"/>
        <v>28.442705022250475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170036</v>
      </c>
      <c r="E17" s="31">
        <f t="shared" si="5"/>
        <v>1403424</v>
      </c>
      <c r="F17" s="31">
        <f t="shared" si="5"/>
        <v>0</v>
      </c>
      <c r="G17" s="31">
        <f t="shared" si="5"/>
        <v>590349</v>
      </c>
      <c r="H17" s="31">
        <f t="shared" si="5"/>
        <v>57350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2221159</v>
      </c>
      <c r="O17" s="43">
        <f t="shared" si="1"/>
        <v>88.25329783852511</v>
      </c>
      <c r="P17" s="10"/>
    </row>
    <row r="18" spans="1:16" ht="15">
      <c r="A18" s="12"/>
      <c r="B18" s="44">
        <v>539</v>
      </c>
      <c r="C18" s="20" t="s">
        <v>31</v>
      </c>
      <c r="D18" s="46">
        <v>170036</v>
      </c>
      <c r="E18" s="46">
        <v>1403424</v>
      </c>
      <c r="F18" s="46">
        <v>0</v>
      </c>
      <c r="G18" s="46">
        <v>590349</v>
      </c>
      <c r="H18" s="46">
        <v>57350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2221159</v>
      </c>
      <c r="O18" s="47">
        <f t="shared" si="1"/>
        <v>88.25329783852511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1127545</v>
      </c>
      <c r="E19" s="31">
        <f t="shared" si="6"/>
        <v>80205</v>
      </c>
      <c r="F19" s="31">
        <f t="shared" si="6"/>
        <v>0</v>
      </c>
      <c r="G19" s="31">
        <f t="shared" si="6"/>
        <v>449127</v>
      </c>
      <c r="H19" s="31">
        <f t="shared" si="6"/>
        <v>0</v>
      </c>
      <c r="I19" s="31">
        <f t="shared" si="6"/>
        <v>1336180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2993057</v>
      </c>
      <c r="O19" s="43">
        <f t="shared" si="1"/>
        <v>118.9231166560712</v>
      </c>
      <c r="P19" s="10"/>
    </row>
    <row r="20" spans="1:16" ht="15">
      <c r="A20" s="12"/>
      <c r="B20" s="44">
        <v>541</v>
      </c>
      <c r="C20" s="20" t="s">
        <v>55</v>
      </c>
      <c r="D20" s="46">
        <v>1127545</v>
      </c>
      <c r="E20" s="46">
        <v>80205</v>
      </c>
      <c r="F20" s="46">
        <v>0</v>
      </c>
      <c r="G20" s="46">
        <v>449127</v>
      </c>
      <c r="H20" s="46">
        <v>0</v>
      </c>
      <c r="I20" s="46">
        <v>1336180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2993057</v>
      </c>
      <c r="O20" s="47">
        <f t="shared" si="1"/>
        <v>118.9231166560712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402986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402986</v>
      </c>
      <c r="O21" s="43">
        <f t="shared" si="1"/>
        <v>16.011840432294978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402986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402986</v>
      </c>
      <c r="O22" s="47">
        <f t="shared" si="1"/>
        <v>16.011840432294978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1145021</v>
      </c>
      <c r="E23" s="31">
        <f t="shared" si="8"/>
        <v>0</v>
      </c>
      <c r="F23" s="31">
        <f t="shared" si="8"/>
        <v>0</v>
      </c>
      <c r="G23" s="31">
        <f t="shared" si="8"/>
        <v>296450</v>
      </c>
      <c r="H23" s="31">
        <f t="shared" si="8"/>
        <v>0</v>
      </c>
      <c r="I23" s="31">
        <f t="shared" si="8"/>
        <v>1533749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2975220</v>
      </c>
      <c r="O23" s="43">
        <f t="shared" si="1"/>
        <v>118.21439923712651</v>
      </c>
      <c r="P23" s="9"/>
    </row>
    <row r="24" spans="1:16" ht="15">
      <c r="A24" s="12"/>
      <c r="B24" s="44">
        <v>572</v>
      </c>
      <c r="C24" s="20" t="s">
        <v>56</v>
      </c>
      <c r="D24" s="46">
        <v>1145021</v>
      </c>
      <c r="E24" s="46">
        <v>0</v>
      </c>
      <c r="F24" s="46">
        <v>0</v>
      </c>
      <c r="G24" s="46">
        <v>296450</v>
      </c>
      <c r="H24" s="46">
        <v>0</v>
      </c>
      <c r="I24" s="46">
        <v>1533749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2975220</v>
      </c>
      <c r="O24" s="47">
        <f t="shared" si="1"/>
        <v>118.21439923712651</v>
      </c>
      <c r="P24" s="9"/>
    </row>
    <row r="25" spans="1:16" ht="15.75">
      <c r="A25" s="28" t="s">
        <v>57</v>
      </c>
      <c r="B25" s="29"/>
      <c r="C25" s="30"/>
      <c r="D25" s="31">
        <f aca="true" t="shared" si="9" ref="D25:M25">SUM(D26:D26)</f>
        <v>23244</v>
      </c>
      <c r="E25" s="31">
        <f t="shared" si="9"/>
        <v>2569624</v>
      </c>
      <c r="F25" s="31">
        <f t="shared" si="9"/>
        <v>0</v>
      </c>
      <c r="G25" s="31">
        <f t="shared" si="9"/>
        <v>23928</v>
      </c>
      <c r="H25" s="31">
        <f t="shared" si="9"/>
        <v>39128</v>
      </c>
      <c r="I25" s="31">
        <f t="shared" si="9"/>
        <v>8604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2664528</v>
      </c>
      <c r="O25" s="43">
        <f t="shared" si="1"/>
        <v>105.86967577876669</v>
      </c>
      <c r="P25" s="9"/>
    </row>
    <row r="26" spans="1:16" ht="15.75" thickBot="1">
      <c r="A26" s="12"/>
      <c r="B26" s="44">
        <v>581</v>
      </c>
      <c r="C26" s="20" t="s">
        <v>58</v>
      </c>
      <c r="D26" s="46">
        <v>23244</v>
      </c>
      <c r="E26" s="46">
        <v>2569624</v>
      </c>
      <c r="F26" s="46">
        <v>0</v>
      </c>
      <c r="G26" s="46">
        <v>23928</v>
      </c>
      <c r="H26" s="46">
        <v>39128</v>
      </c>
      <c r="I26" s="46">
        <v>8604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2664528</v>
      </c>
      <c r="O26" s="47">
        <f t="shared" si="1"/>
        <v>105.86967577876669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12147449</v>
      </c>
      <c r="E27" s="15">
        <f aca="true" t="shared" si="10" ref="E27:M27">SUM(E5,E14,E17,E19,E21,E23,E25)</f>
        <v>4723845</v>
      </c>
      <c r="F27" s="15">
        <f t="shared" si="10"/>
        <v>403659</v>
      </c>
      <c r="G27" s="15">
        <f t="shared" si="10"/>
        <v>2157583</v>
      </c>
      <c r="H27" s="15">
        <f t="shared" si="10"/>
        <v>96478</v>
      </c>
      <c r="I27" s="15">
        <f t="shared" si="10"/>
        <v>3594379</v>
      </c>
      <c r="J27" s="15">
        <f t="shared" si="10"/>
        <v>0</v>
      </c>
      <c r="K27" s="15">
        <f t="shared" si="10"/>
        <v>796430</v>
      </c>
      <c r="L27" s="15">
        <f t="shared" si="10"/>
        <v>0</v>
      </c>
      <c r="M27" s="15">
        <f t="shared" si="10"/>
        <v>0</v>
      </c>
      <c r="N27" s="15">
        <f t="shared" si="4"/>
        <v>23919823</v>
      </c>
      <c r="O27" s="37">
        <f t="shared" si="1"/>
        <v>950.4061904005085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71</v>
      </c>
      <c r="M29" s="93"/>
      <c r="N29" s="93"/>
      <c r="O29" s="41">
        <v>25168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3605132</v>
      </c>
      <c r="E5" s="26">
        <f t="shared" si="0"/>
        <v>1990</v>
      </c>
      <c r="F5" s="26">
        <f t="shared" si="0"/>
        <v>0</v>
      </c>
      <c r="G5" s="26">
        <f t="shared" si="0"/>
        <v>2776376</v>
      </c>
      <c r="H5" s="26">
        <f t="shared" si="0"/>
        <v>7126</v>
      </c>
      <c r="I5" s="26">
        <f t="shared" si="0"/>
        <v>0</v>
      </c>
      <c r="J5" s="26">
        <f t="shared" si="0"/>
        <v>0</v>
      </c>
      <c r="K5" s="26">
        <f t="shared" si="0"/>
        <v>919411</v>
      </c>
      <c r="L5" s="26">
        <f t="shared" si="0"/>
        <v>0</v>
      </c>
      <c r="M5" s="26">
        <f t="shared" si="0"/>
        <v>0</v>
      </c>
      <c r="N5" s="27">
        <f>SUM(D5:M5)</f>
        <v>7310035</v>
      </c>
      <c r="O5" s="32">
        <f aca="true" t="shared" si="1" ref="O5:O26">(N5/O$28)</f>
        <v>296.79395046691025</v>
      </c>
      <c r="P5" s="6"/>
    </row>
    <row r="6" spans="1:16" ht="15">
      <c r="A6" s="12"/>
      <c r="B6" s="44">
        <v>511</v>
      </c>
      <c r="C6" s="20" t="s">
        <v>19</v>
      </c>
      <c r="D6" s="46">
        <v>53679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53679</v>
      </c>
      <c r="O6" s="47">
        <f t="shared" si="1"/>
        <v>2.179415347137637</v>
      </c>
      <c r="P6" s="9"/>
    </row>
    <row r="7" spans="1:16" ht="15">
      <c r="A7" s="12"/>
      <c r="B7" s="44">
        <v>512</v>
      </c>
      <c r="C7" s="20" t="s">
        <v>20</v>
      </c>
      <c r="D7" s="46">
        <v>623374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623374</v>
      </c>
      <c r="O7" s="47">
        <f t="shared" si="1"/>
        <v>25.30954120990662</v>
      </c>
      <c r="P7" s="9"/>
    </row>
    <row r="8" spans="1:16" ht="15">
      <c r="A8" s="12"/>
      <c r="B8" s="44">
        <v>513</v>
      </c>
      <c r="C8" s="20" t="s">
        <v>21</v>
      </c>
      <c r="D8" s="46">
        <v>1035727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1035727</v>
      </c>
      <c r="O8" s="47">
        <f t="shared" si="1"/>
        <v>42.0514413317093</v>
      </c>
      <c r="P8" s="9"/>
    </row>
    <row r="9" spans="1:16" ht="15">
      <c r="A9" s="12"/>
      <c r="B9" s="44">
        <v>514</v>
      </c>
      <c r="C9" s="20" t="s">
        <v>22</v>
      </c>
      <c r="D9" s="46">
        <v>100267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100267</v>
      </c>
      <c r="O9" s="47">
        <f t="shared" si="1"/>
        <v>4.07092976045473</v>
      </c>
      <c r="P9" s="9"/>
    </row>
    <row r="10" spans="1:16" ht="15">
      <c r="A10" s="12"/>
      <c r="B10" s="44">
        <v>515</v>
      </c>
      <c r="C10" s="20" t="s">
        <v>23</v>
      </c>
      <c r="D10" s="46">
        <v>395540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395540</v>
      </c>
      <c r="O10" s="47">
        <f t="shared" si="1"/>
        <v>16.05927730410069</v>
      </c>
      <c r="P10" s="9"/>
    </row>
    <row r="11" spans="1:16" ht="15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919411</v>
      </c>
      <c r="L11" s="46">
        <v>0</v>
      </c>
      <c r="M11" s="46">
        <v>0</v>
      </c>
      <c r="N11" s="46">
        <f t="shared" si="2"/>
        <v>919411</v>
      </c>
      <c r="O11" s="47">
        <f t="shared" si="1"/>
        <v>37.328907835972394</v>
      </c>
      <c r="P11" s="9"/>
    </row>
    <row r="12" spans="1:16" ht="15">
      <c r="A12" s="12"/>
      <c r="B12" s="44">
        <v>519</v>
      </c>
      <c r="C12" s="20" t="s">
        <v>54</v>
      </c>
      <c r="D12" s="46">
        <v>1396545</v>
      </c>
      <c r="E12" s="46">
        <v>1990</v>
      </c>
      <c r="F12" s="46">
        <v>0</v>
      </c>
      <c r="G12" s="46">
        <v>2776376</v>
      </c>
      <c r="H12" s="46">
        <v>7126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4182037</v>
      </c>
      <c r="O12" s="47">
        <f t="shared" si="1"/>
        <v>169.7944376776289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SUM(D14:D15)</f>
        <v>5714506</v>
      </c>
      <c r="E13" s="31">
        <f t="shared" si="3"/>
        <v>6507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664066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6">SUM(D13:M13)</f>
        <v>6385079</v>
      </c>
      <c r="O13" s="43">
        <f t="shared" si="1"/>
        <v>259.2399106780349</v>
      </c>
      <c r="P13" s="10"/>
    </row>
    <row r="14" spans="1:16" ht="15">
      <c r="A14" s="12"/>
      <c r="B14" s="44">
        <v>521</v>
      </c>
      <c r="C14" s="20" t="s">
        <v>28</v>
      </c>
      <c r="D14" s="46">
        <v>5714506</v>
      </c>
      <c r="E14" s="46">
        <v>6507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5721013</v>
      </c>
      <c r="O14" s="47">
        <f t="shared" si="1"/>
        <v>232.27823792123428</v>
      </c>
      <c r="P14" s="9"/>
    </row>
    <row r="15" spans="1:16" ht="15">
      <c r="A15" s="12"/>
      <c r="B15" s="44">
        <v>524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664066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664066</v>
      </c>
      <c r="O15" s="47">
        <f t="shared" si="1"/>
        <v>26.96167275680065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SUM(D17:D17)</f>
        <v>1269725</v>
      </c>
      <c r="E16" s="31">
        <f t="shared" si="5"/>
        <v>231119</v>
      </c>
      <c r="F16" s="31">
        <f t="shared" si="5"/>
        <v>404078</v>
      </c>
      <c r="G16" s="31">
        <f t="shared" si="5"/>
        <v>91646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1996568</v>
      </c>
      <c r="O16" s="43">
        <f t="shared" si="1"/>
        <v>81.06244417377182</v>
      </c>
      <c r="P16" s="10"/>
    </row>
    <row r="17" spans="1:16" ht="15">
      <c r="A17" s="12"/>
      <c r="B17" s="44">
        <v>539</v>
      </c>
      <c r="C17" s="20" t="s">
        <v>31</v>
      </c>
      <c r="D17" s="46">
        <v>1269725</v>
      </c>
      <c r="E17" s="46">
        <v>231119</v>
      </c>
      <c r="F17" s="46">
        <v>404078</v>
      </c>
      <c r="G17" s="46">
        <v>91646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1996568</v>
      </c>
      <c r="O17" s="47">
        <f t="shared" si="1"/>
        <v>81.06244417377182</v>
      </c>
      <c r="P17" s="9"/>
    </row>
    <row r="18" spans="1:16" ht="15.75">
      <c r="A18" s="28" t="s">
        <v>32</v>
      </c>
      <c r="B18" s="29"/>
      <c r="C18" s="30"/>
      <c r="D18" s="31">
        <f aca="true" t="shared" si="6" ref="D18:M18">SUM(D19:D19)</f>
        <v>1035472</v>
      </c>
      <c r="E18" s="31">
        <f t="shared" si="6"/>
        <v>295771</v>
      </c>
      <c r="F18" s="31">
        <f t="shared" si="6"/>
        <v>0</v>
      </c>
      <c r="G18" s="31">
        <f t="shared" si="6"/>
        <v>486514</v>
      </c>
      <c r="H18" s="31">
        <f t="shared" si="6"/>
        <v>0</v>
      </c>
      <c r="I18" s="31">
        <f t="shared" si="6"/>
        <v>1328258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4"/>
        <v>3146015</v>
      </c>
      <c r="O18" s="43">
        <f t="shared" si="1"/>
        <v>127.73101908241982</v>
      </c>
      <c r="P18" s="10"/>
    </row>
    <row r="19" spans="1:16" ht="15">
      <c r="A19" s="12"/>
      <c r="B19" s="44">
        <v>541</v>
      </c>
      <c r="C19" s="20" t="s">
        <v>55</v>
      </c>
      <c r="D19" s="46">
        <v>1035472</v>
      </c>
      <c r="E19" s="46">
        <v>295771</v>
      </c>
      <c r="F19" s="46">
        <v>0</v>
      </c>
      <c r="G19" s="46">
        <v>486514</v>
      </c>
      <c r="H19" s="46">
        <v>0</v>
      </c>
      <c r="I19" s="46">
        <v>1328258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3146015</v>
      </c>
      <c r="O19" s="47">
        <f t="shared" si="1"/>
        <v>127.73101908241982</v>
      </c>
      <c r="P19" s="9"/>
    </row>
    <row r="20" spans="1:16" ht="15.75">
      <c r="A20" s="28" t="s">
        <v>34</v>
      </c>
      <c r="B20" s="29"/>
      <c r="C20" s="30"/>
      <c r="D20" s="31">
        <f aca="true" t="shared" si="7" ref="D20:M20">SUM(D21:D21)</f>
        <v>0</v>
      </c>
      <c r="E20" s="31">
        <f t="shared" si="7"/>
        <v>238597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4"/>
        <v>238597</v>
      </c>
      <c r="O20" s="43">
        <f t="shared" si="1"/>
        <v>9.687251319529029</v>
      </c>
      <c r="P20" s="10"/>
    </row>
    <row r="21" spans="1:16" ht="15">
      <c r="A21" s="13"/>
      <c r="B21" s="45">
        <v>559</v>
      </c>
      <c r="C21" s="21" t="s">
        <v>35</v>
      </c>
      <c r="D21" s="46">
        <v>0</v>
      </c>
      <c r="E21" s="46">
        <v>238597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238597</v>
      </c>
      <c r="O21" s="47">
        <f t="shared" si="1"/>
        <v>9.687251319529029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SUM(D23:D23)</f>
        <v>879540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1555853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4"/>
        <v>2435393</v>
      </c>
      <c r="O22" s="43">
        <f t="shared" si="1"/>
        <v>98.8791311408851</v>
      </c>
      <c r="P22" s="9"/>
    </row>
    <row r="23" spans="1:16" ht="15">
      <c r="A23" s="12"/>
      <c r="B23" s="44">
        <v>572</v>
      </c>
      <c r="C23" s="20" t="s">
        <v>56</v>
      </c>
      <c r="D23" s="46">
        <v>879540</v>
      </c>
      <c r="E23" s="46">
        <v>0</v>
      </c>
      <c r="F23" s="46">
        <v>0</v>
      </c>
      <c r="G23" s="46">
        <v>0</v>
      </c>
      <c r="H23" s="46">
        <v>0</v>
      </c>
      <c r="I23" s="46">
        <v>1555853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2435393</v>
      </c>
      <c r="O23" s="47">
        <f t="shared" si="1"/>
        <v>98.8791311408851</v>
      </c>
      <c r="P23" s="9"/>
    </row>
    <row r="24" spans="1:16" ht="15.75">
      <c r="A24" s="28" t="s">
        <v>57</v>
      </c>
      <c r="B24" s="29"/>
      <c r="C24" s="30"/>
      <c r="D24" s="31">
        <f aca="true" t="shared" si="9" ref="D24:M24">SUM(D25:D25)</f>
        <v>636029</v>
      </c>
      <c r="E24" s="31">
        <f t="shared" si="9"/>
        <v>4105784</v>
      </c>
      <c r="F24" s="31">
        <f t="shared" si="9"/>
        <v>0</v>
      </c>
      <c r="G24" s="31">
        <f t="shared" si="9"/>
        <v>47173</v>
      </c>
      <c r="H24" s="31">
        <f t="shared" si="9"/>
        <v>8508</v>
      </c>
      <c r="I24" s="31">
        <f t="shared" si="9"/>
        <v>7118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4"/>
        <v>4804612</v>
      </c>
      <c r="O24" s="43">
        <f t="shared" si="1"/>
        <v>195.07153877385304</v>
      </c>
      <c r="P24" s="9"/>
    </row>
    <row r="25" spans="1:16" ht="15.75" thickBot="1">
      <c r="A25" s="12"/>
      <c r="B25" s="44">
        <v>581</v>
      </c>
      <c r="C25" s="20" t="s">
        <v>58</v>
      </c>
      <c r="D25" s="46">
        <v>636029</v>
      </c>
      <c r="E25" s="46">
        <v>4105784</v>
      </c>
      <c r="F25" s="46">
        <v>0</v>
      </c>
      <c r="G25" s="46">
        <v>47173</v>
      </c>
      <c r="H25" s="46">
        <v>8508</v>
      </c>
      <c r="I25" s="46">
        <v>7118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4804612</v>
      </c>
      <c r="O25" s="47">
        <f t="shared" si="1"/>
        <v>195.07153877385304</v>
      </c>
      <c r="P25" s="9"/>
    </row>
    <row r="26" spans="1:119" ht="16.5" thickBot="1">
      <c r="A26" s="14" t="s">
        <v>10</v>
      </c>
      <c r="B26" s="23"/>
      <c r="C26" s="22"/>
      <c r="D26" s="15">
        <f>SUM(D5,D13,D16,D18,D20,D22,D24)</f>
        <v>13140404</v>
      </c>
      <c r="E26" s="15">
        <f aca="true" t="shared" si="10" ref="E26:M26">SUM(E5,E13,E16,E18,E20,E22,E24)</f>
        <v>4879768</v>
      </c>
      <c r="F26" s="15">
        <f t="shared" si="10"/>
        <v>404078</v>
      </c>
      <c r="G26" s="15">
        <f t="shared" si="10"/>
        <v>3401709</v>
      </c>
      <c r="H26" s="15">
        <f t="shared" si="10"/>
        <v>15634</v>
      </c>
      <c r="I26" s="15">
        <f t="shared" si="10"/>
        <v>3555295</v>
      </c>
      <c r="J26" s="15">
        <f t="shared" si="10"/>
        <v>0</v>
      </c>
      <c r="K26" s="15">
        <f t="shared" si="10"/>
        <v>919411</v>
      </c>
      <c r="L26" s="15">
        <f t="shared" si="10"/>
        <v>0</v>
      </c>
      <c r="M26" s="15">
        <f t="shared" si="10"/>
        <v>0</v>
      </c>
      <c r="N26" s="15">
        <f t="shared" si="4"/>
        <v>26316299</v>
      </c>
      <c r="O26" s="37">
        <f t="shared" si="1"/>
        <v>1068.465245635404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69</v>
      </c>
      <c r="M28" s="93"/>
      <c r="N28" s="93"/>
      <c r="O28" s="41">
        <v>24630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3056011</v>
      </c>
      <c r="E5" s="26">
        <f t="shared" si="0"/>
        <v>2067</v>
      </c>
      <c r="F5" s="26">
        <f t="shared" si="0"/>
        <v>756877</v>
      </c>
      <c r="G5" s="26">
        <f t="shared" si="0"/>
        <v>2589402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624314</v>
      </c>
      <c r="L5" s="26">
        <f t="shared" si="0"/>
        <v>0</v>
      </c>
      <c r="M5" s="26">
        <f t="shared" si="0"/>
        <v>0</v>
      </c>
      <c r="N5" s="27">
        <f>SUM(D5:M5)</f>
        <v>7028671</v>
      </c>
      <c r="O5" s="32">
        <f aca="true" t="shared" si="1" ref="O5:O27">(N5/O$29)</f>
        <v>290.5369957010582</v>
      </c>
      <c r="P5" s="6"/>
    </row>
    <row r="6" spans="1:16" ht="15">
      <c r="A6" s="12"/>
      <c r="B6" s="44">
        <v>511</v>
      </c>
      <c r="C6" s="20" t="s">
        <v>19</v>
      </c>
      <c r="D6" s="46">
        <v>53751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53751</v>
      </c>
      <c r="O6" s="47">
        <f t="shared" si="1"/>
        <v>2.2218501984126986</v>
      </c>
      <c r="P6" s="9"/>
    </row>
    <row r="7" spans="1:16" ht="15">
      <c r="A7" s="12"/>
      <c r="B7" s="44">
        <v>512</v>
      </c>
      <c r="C7" s="20" t="s">
        <v>20</v>
      </c>
      <c r="D7" s="46">
        <v>448623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448623</v>
      </c>
      <c r="O7" s="47">
        <f t="shared" si="1"/>
        <v>18.544270833333332</v>
      </c>
      <c r="P7" s="9"/>
    </row>
    <row r="8" spans="1:16" ht="15">
      <c r="A8" s="12"/>
      <c r="B8" s="44">
        <v>513</v>
      </c>
      <c r="C8" s="20" t="s">
        <v>21</v>
      </c>
      <c r="D8" s="46">
        <v>843430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843430</v>
      </c>
      <c r="O8" s="47">
        <f t="shared" si="1"/>
        <v>34.864004629629626</v>
      </c>
      <c r="P8" s="9"/>
    </row>
    <row r="9" spans="1:16" ht="15">
      <c r="A9" s="12"/>
      <c r="B9" s="44">
        <v>514</v>
      </c>
      <c r="C9" s="20" t="s">
        <v>22</v>
      </c>
      <c r="D9" s="46">
        <v>68346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68346</v>
      </c>
      <c r="O9" s="47">
        <f t="shared" si="1"/>
        <v>2.8251488095238093</v>
      </c>
      <c r="P9" s="9"/>
    </row>
    <row r="10" spans="1:16" ht="15">
      <c r="A10" s="12"/>
      <c r="B10" s="44">
        <v>515</v>
      </c>
      <c r="C10" s="20" t="s">
        <v>23</v>
      </c>
      <c r="D10" s="46">
        <v>214587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214587</v>
      </c>
      <c r="O10" s="47">
        <f t="shared" si="1"/>
        <v>8.87016369047619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756877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756877</v>
      </c>
      <c r="O11" s="47">
        <f t="shared" si="1"/>
        <v>31.28625165343915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624314</v>
      </c>
      <c r="L12" s="46">
        <v>0</v>
      </c>
      <c r="M12" s="46">
        <v>0</v>
      </c>
      <c r="N12" s="46">
        <f t="shared" si="2"/>
        <v>624314</v>
      </c>
      <c r="O12" s="47">
        <f t="shared" si="1"/>
        <v>25.80663029100529</v>
      </c>
      <c r="P12" s="9"/>
    </row>
    <row r="13" spans="1:16" ht="15">
      <c r="A13" s="12"/>
      <c r="B13" s="44">
        <v>519</v>
      </c>
      <c r="C13" s="20" t="s">
        <v>54</v>
      </c>
      <c r="D13" s="46">
        <v>1427274</v>
      </c>
      <c r="E13" s="46">
        <v>2067</v>
      </c>
      <c r="F13" s="46">
        <v>0</v>
      </c>
      <c r="G13" s="46">
        <v>2589402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4018743</v>
      </c>
      <c r="O13" s="47">
        <f t="shared" si="1"/>
        <v>166.1186755952381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5093473</v>
      </c>
      <c r="E14" s="31">
        <f t="shared" si="3"/>
        <v>16000</v>
      </c>
      <c r="F14" s="31">
        <f t="shared" si="3"/>
        <v>0</v>
      </c>
      <c r="G14" s="31">
        <f t="shared" si="3"/>
        <v>600163</v>
      </c>
      <c r="H14" s="31">
        <f t="shared" si="3"/>
        <v>0</v>
      </c>
      <c r="I14" s="31">
        <f t="shared" si="3"/>
        <v>586752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6296388</v>
      </c>
      <c r="O14" s="43">
        <f t="shared" si="1"/>
        <v>260.2673611111111</v>
      </c>
      <c r="P14" s="10"/>
    </row>
    <row r="15" spans="1:16" ht="15">
      <c r="A15" s="12"/>
      <c r="B15" s="44">
        <v>521</v>
      </c>
      <c r="C15" s="20" t="s">
        <v>28</v>
      </c>
      <c r="D15" s="46">
        <v>4928769</v>
      </c>
      <c r="E15" s="46">
        <v>16000</v>
      </c>
      <c r="F15" s="46">
        <v>0</v>
      </c>
      <c r="G15" s="46">
        <v>600163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5544932</v>
      </c>
      <c r="O15" s="47">
        <f t="shared" si="1"/>
        <v>229.2051917989418</v>
      </c>
      <c r="P15" s="9"/>
    </row>
    <row r="16" spans="1:16" ht="15">
      <c r="A16" s="12"/>
      <c r="B16" s="44">
        <v>524</v>
      </c>
      <c r="C16" s="20" t="s">
        <v>29</v>
      </c>
      <c r="D16" s="46">
        <v>164704</v>
      </c>
      <c r="E16" s="46">
        <v>0</v>
      </c>
      <c r="F16" s="46">
        <v>0</v>
      </c>
      <c r="G16" s="46">
        <v>0</v>
      </c>
      <c r="H16" s="46">
        <v>0</v>
      </c>
      <c r="I16" s="46">
        <v>586752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751456</v>
      </c>
      <c r="O16" s="47">
        <f t="shared" si="1"/>
        <v>31.062169312169313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871521</v>
      </c>
      <c r="E17" s="31">
        <f t="shared" si="5"/>
        <v>12016</v>
      </c>
      <c r="F17" s="31">
        <f t="shared" si="5"/>
        <v>0</v>
      </c>
      <c r="G17" s="31">
        <f t="shared" si="5"/>
        <v>170592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1054129</v>
      </c>
      <c r="O17" s="43">
        <f t="shared" si="1"/>
        <v>43.57345403439153</v>
      </c>
      <c r="P17" s="10"/>
    </row>
    <row r="18" spans="1:16" ht="15">
      <c r="A18" s="12"/>
      <c r="B18" s="44">
        <v>539</v>
      </c>
      <c r="C18" s="20" t="s">
        <v>31</v>
      </c>
      <c r="D18" s="46">
        <v>871521</v>
      </c>
      <c r="E18" s="46">
        <v>12016</v>
      </c>
      <c r="F18" s="46">
        <v>0</v>
      </c>
      <c r="G18" s="46">
        <v>170592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1054129</v>
      </c>
      <c r="O18" s="47">
        <f t="shared" si="1"/>
        <v>43.57345403439153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1275153</v>
      </c>
      <c r="E19" s="31">
        <f t="shared" si="6"/>
        <v>179799</v>
      </c>
      <c r="F19" s="31">
        <f t="shared" si="6"/>
        <v>0</v>
      </c>
      <c r="G19" s="31">
        <f t="shared" si="6"/>
        <v>1933189</v>
      </c>
      <c r="H19" s="31">
        <f t="shared" si="6"/>
        <v>0</v>
      </c>
      <c r="I19" s="31">
        <f t="shared" si="6"/>
        <v>1361134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4749275</v>
      </c>
      <c r="O19" s="43">
        <f t="shared" si="1"/>
        <v>196.3159308862434</v>
      </c>
      <c r="P19" s="10"/>
    </row>
    <row r="20" spans="1:16" ht="15">
      <c r="A20" s="12"/>
      <c r="B20" s="44">
        <v>541</v>
      </c>
      <c r="C20" s="20" t="s">
        <v>55</v>
      </c>
      <c r="D20" s="46">
        <v>1275153</v>
      </c>
      <c r="E20" s="46">
        <v>179799</v>
      </c>
      <c r="F20" s="46">
        <v>0</v>
      </c>
      <c r="G20" s="46">
        <v>1933189</v>
      </c>
      <c r="H20" s="46">
        <v>0</v>
      </c>
      <c r="I20" s="46">
        <v>1361134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4749275</v>
      </c>
      <c r="O20" s="47">
        <f t="shared" si="1"/>
        <v>196.3159308862434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73491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73491</v>
      </c>
      <c r="O21" s="43">
        <f t="shared" si="1"/>
        <v>3.0378224206349205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73491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73491</v>
      </c>
      <c r="O22" s="47">
        <f t="shared" si="1"/>
        <v>3.0378224206349205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923479</v>
      </c>
      <c r="E23" s="31">
        <f t="shared" si="8"/>
        <v>257410</v>
      </c>
      <c r="F23" s="31">
        <f t="shared" si="8"/>
        <v>0</v>
      </c>
      <c r="G23" s="31">
        <f t="shared" si="8"/>
        <v>63602</v>
      </c>
      <c r="H23" s="31">
        <f t="shared" si="8"/>
        <v>0</v>
      </c>
      <c r="I23" s="31">
        <f t="shared" si="8"/>
        <v>1537332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2781823</v>
      </c>
      <c r="O23" s="43">
        <f t="shared" si="1"/>
        <v>114.98937665343915</v>
      </c>
      <c r="P23" s="9"/>
    </row>
    <row r="24" spans="1:16" ht="15">
      <c r="A24" s="12"/>
      <c r="B24" s="44">
        <v>572</v>
      </c>
      <c r="C24" s="20" t="s">
        <v>56</v>
      </c>
      <c r="D24" s="46">
        <v>923479</v>
      </c>
      <c r="E24" s="46">
        <v>257410</v>
      </c>
      <c r="F24" s="46">
        <v>0</v>
      </c>
      <c r="G24" s="46">
        <v>63602</v>
      </c>
      <c r="H24" s="46">
        <v>0</v>
      </c>
      <c r="I24" s="46">
        <v>1537332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2781823</v>
      </c>
      <c r="O24" s="47">
        <f t="shared" si="1"/>
        <v>114.98937665343915</v>
      </c>
      <c r="P24" s="9"/>
    </row>
    <row r="25" spans="1:16" ht="15.75">
      <c r="A25" s="28" t="s">
        <v>57</v>
      </c>
      <c r="B25" s="29"/>
      <c r="C25" s="30"/>
      <c r="D25" s="31">
        <f aca="true" t="shared" si="9" ref="D25:M25">SUM(D26:D26)</f>
        <v>2173590</v>
      </c>
      <c r="E25" s="31">
        <f t="shared" si="9"/>
        <v>5460587</v>
      </c>
      <c r="F25" s="31">
        <f t="shared" si="9"/>
        <v>0</v>
      </c>
      <c r="G25" s="31">
        <f t="shared" si="9"/>
        <v>27470</v>
      </c>
      <c r="H25" s="31">
        <f t="shared" si="9"/>
        <v>112020</v>
      </c>
      <c r="I25" s="31">
        <f t="shared" si="9"/>
        <v>131202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7904869</v>
      </c>
      <c r="O25" s="43">
        <f t="shared" si="1"/>
        <v>326.75549768518516</v>
      </c>
      <c r="P25" s="9"/>
    </row>
    <row r="26" spans="1:16" ht="15.75" thickBot="1">
      <c r="A26" s="12"/>
      <c r="B26" s="44">
        <v>581</v>
      </c>
      <c r="C26" s="20" t="s">
        <v>58</v>
      </c>
      <c r="D26" s="46">
        <v>2173590</v>
      </c>
      <c r="E26" s="46">
        <v>5460587</v>
      </c>
      <c r="F26" s="46">
        <v>0</v>
      </c>
      <c r="G26" s="46">
        <v>27470</v>
      </c>
      <c r="H26" s="46">
        <v>112020</v>
      </c>
      <c r="I26" s="46">
        <v>131202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7904869</v>
      </c>
      <c r="O26" s="47">
        <f t="shared" si="1"/>
        <v>326.75549768518516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13393227</v>
      </c>
      <c r="E27" s="15">
        <f aca="true" t="shared" si="10" ref="E27:M27">SUM(E5,E14,E17,E19,E21,E23,E25)</f>
        <v>6001370</v>
      </c>
      <c r="F27" s="15">
        <f t="shared" si="10"/>
        <v>756877</v>
      </c>
      <c r="G27" s="15">
        <f t="shared" si="10"/>
        <v>5384418</v>
      </c>
      <c r="H27" s="15">
        <f t="shared" si="10"/>
        <v>112020</v>
      </c>
      <c r="I27" s="15">
        <f t="shared" si="10"/>
        <v>3616420</v>
      </c>
      <c r="J27" s="15">
        <f t="shared" si="10"/>
        <v>0</v>
      </c>
      <c r="K27" s="15">
        <f t="shared" si="10"/>
        <v>624314</v>
      </c>
      <c r="L27" s="15">
        <f t="shared" si="10"/>
        <v>0</v>
      </c>
      <c r="M27" s="15">
        <f t="shared" si="10"/>
        <v>0</v>
      </c>
      <c r="N27" s="15">
        <f t="shared" si="4"/>
        <v>29888646</v>
      </c>
      <c r="O27" s="37">
        <f t="shared" si="1"/>
        <v>1235.4764384920634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67</v>
      </c>
      <c r="M29" s="93"/>
      <c r="N29" s="93"/>
      <c r="O29" s="41">
        <v>24192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3094327</v>
      </c>
      <c r="E5" s="26">
        <f t="shared" si="0"/>
        <v>2033</v>
      </c>
      <c r="F5" s="26">
        <f t="shared" si="0"/>
        <v>1785159</v>
      </c>
      <c r="G5" s="26">
        <f t="shared" si="0"/>
        <v>27541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584782</v>
      </c>
      <c r="L5" s="26">
        <f t="shared" si="0"/>
        <v>0</v>
      </c>
      <c r="M5" s="26">
        <f t="shared" si="0"/>
        <v>0</v>
      </c>
      <c r="N5" s="27">
        <f>SUM(D5:M5)</f>
        <v>5493842</v>
      </c>
      <c r="O5" s="32">
        <f aca="true" t="shared" si="1" ref="O5:O27">(N5/O$29)</f>
        <v>231.4951120849486</v>
      </c>
      <c r="P5" s="6"/>
    </row>
    <row r="6" spans="1:16" ht="15">
      <c r="A6" s="12"/>
      <c r="B6" s="44">
        <v>511</v>
      </c>
      <c r="C6" s="20" t="s">
        <v>19</v>
      </c>
      <c r="D6" s="46">
        <v>48719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48719</v>
      </c>
      <c r="O6" s="47">
        <f t="shared" si="1"/>
        <v>2.0528821843923817</v>
      </c>
      <c r="P6" s="9"/>
    </row>
    <row r="7" spans="1:16" ht="15">
      <c r="A7" s="12"/>
      <c r="B7" s="44">
        <v>512</v>
      </c>
      <c r="C7" s="20" t="s">
        <v>20</v>
      </c>
      <c r="D7" s="46">
        <v>640848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640848</v>
      </c>
      <c r="O7" s="47">
        <f t="shared" si="1"/>
        <v>27.0035395246924</v>
      </c>
      <c r="P7" s="9"/>
    </row>
    <row r="8" spans="1:16" ht="15">
      <c r="A8" s="12"/>
      <c r="B8" s="44">
        <v>513</v>
      </c>
      <c r="C8" s="20" t="s">
        <v>21</v>
      </c>
      <c r="D8" s="46">
        <v>912638</v>
      </c>
      <c r="E8" s="46">
        <v>0</v>
      </c>
      <c r="F8" s="46">
        <v>0</v>
      </c>
      <c r="G8" s="46">
        <v>27541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940179</v>
      </c>
      <c r="O8" s="47">
        <f t="shared" si="1"/>
        <v>39.61650935445812</v>
      </c>
      <c r="P8" s="9"/>
    </row>
    <row r="9" spans="1:16" ht="15">
      <c r="A9" s="12"/>
      <c r="B9" s="44">
        <v>514</v>
      </c>
      <c r="C9" s="20" t="s">
        <v>22</v>
      </c>
      <c r="D9" s="46">
        <v>94682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94682</v>
      </c>
      <c r="O9" s="47">
        <f t="shared" si="1"/>
        <v>3.989634249115119</v>
      </c>
      <c r="P9" s="9"/>
    </row>
    <row r="10" spans="1:16" ht="15">
      <c r="A10" s="12"/>
      <c r="B10" s="44">
        <v>515</v>
      </c>
      <c r="C10" s="20" t="s">
        <v>23</v>
      </c>
      <c r="D10" s="46">
        <v>253529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253529</v>
      </c>
      <c r="O10" s="47">
        <f t="shared" si="1"/>
        <v>10.683001854036744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1785159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1785159</v>
      </c>
      <c r="O11" s="47">
        <f t="shared" si="1"/>
        <v>75.22159952806338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584782</v>
      </c>
      <c r="L12" s="46">
        <v>0</v>
      </c>
      <c r="M12" s="46">
        <v>0</v>
      </c>
      <c r="N12" s="46">
        <f t="shared" si="2"/>
        <v>584782</v>
      </c>
      <c r="O12" s="47">
        <f t="shared" si="1"/>
        <v>24.64107534131131</v>
      </c>
      <c r="P12" s="9"/>
    </row>
    <row r="13" spans="1:16" ht="15">
      <c r="A13" s="12"/>
      <c r="B13" s="44">
        <v>519</v>
      </c>
      <c r="C13" s="20" t="s">
        <v>54</v>
      </c>
      <c r="D13" s="46">
        <v>1143911</v>
      </c>
      <c r="E13" s="46">
        <v>2033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1145944</v>
      </c>
      <c r="O13" s="47">
        <f t="shared" si="1"/>
        <v>48.28687004887915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5006600</v>
      </c>
      <c r="E14" s="31">
        <f t="shared" si="3"/>
        <v>23807</v>
      </c>
      <c r="F14" s="31">
        <f t="shared" si="3"/>
        <v>0</v>
      </c>
      <c r="G14" s="31">
        <f t="shared" si="3"/>
        <v>318596</v>
      </c>
      <c r="H14" s="31">
        <f t="shared" si="3"/>
        <v>0</v>
      </c>
      <c r="I14" s="31">
        <f t="shared" si="3"/>
        <v>546649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5895652</v>
      </c>
      <c r="O14" s="43">
        <f t="shared" si="1"/>
        <v>248.4262599022417</v>
      </c>
      <c r="P14" s="10"/>
    </row>
    <row r="15" spans="1:16" ht="15">
      <c r="A15" s="12"/>
      <c r="B15" s="44">
        <v>521</v>
      </c>
      <c r="C15" s="20" t="s">
        <v>28</v>
      </c>
      <c r="D15" s="46">
        <v>4827883</v>
      </c>
      <c r="E15" s="46">
        <v>23807</v>
      </c>
      <c r="F15" s="46">
        <v>0</v>
      </c>
      <c r="G15" s="46">
        <v>312896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5164586</v>
      </c>
      <c r="O15" s="47">
        <f t="shared" si="1"/>
        <v>217.62118658351594</v>
      </c>
      <c r="P15" s="9"/>
    </row>
    <row r="16" spans="1:16" ht="15">
      <c r="A16" s="12"/>
      <c r="B16" s="44">
        <v>524</v>
      </c>
      <c r="C16" s="20" t="s">
        <v>29</v>
      </c>
      <c r="D16" s="46">
        <v>178717</v>
      </c>
      <c r="E16" s="46">
        <v>0</v>
      </c>
      <c r="F16" s="46">
        <v>0</v>
      </c>
      <c r="G16" s="46">
        <v>5700</v>
      </c>
      <c r="H16" s="46">
        <v>0</v>
      </c>
      <c r="I16" s="46">
        <v>546649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731066</v>
      </c>
      <c r="O16" s="47">
        <f t="shared" si="1"/>
        <v>30.80507331872577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1240720</v>
      </c>
      <c r="E17" s="31">
        <f t="shared" si="5"/>
        <v>50700</v>
      </c>
      <c r="F17" s="31">
        <f t="shared" si="5"/>
        <v>0</v>
      </c>
      <c r="G17" s="31">
        <f t="shared" si="5"/>
        <v>262063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1553483</v>
      </c>
      <c r="O17" s="43">
        <f t="shared" si="1"/>
        <v>65.45942187763357</v>
      </c>
      <c r="P17" s="10"/>
    </row>
    <row r="18" spans="1:16" ht="15">
      <c r="A18" s="12"/>
      <c r="B18" s="44">
        <v>539</v>
      </c>
      <c r="C18" s="20" t="s">
        <v>31</v>
      </c>
      <c r="D18" s="46">
        <v>1240720</v>
      </c>
      <c r="E18" s="46">
        <v>50700</v>
      </c>
      <c r="F18" s="46">
        <v>0</v>
      </c>
      <c r="G18" s="46">
        <v>262063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1553483</v>
      </c>
      <c r="O18" s="47">
        <f t="shared" si="1"/>
        <v>65.45942187763357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1009012</v>
      </c>
      <c r="E19" s="31">
        <f t="shared" si="6"/>
        <v>457379</v>
      </c>
      <c r="F19" s="31">
        <f t="shared" si="6"/>
        <v>0</v>
      </c>
      <c r="G19" s="31">
        <f t="shared" si="6"/>
        <v>747889</v>
      </c>
      <c r="H19" s="31">
        <f t="shared" si="6"/>
        <v>0</v>
      </c>
      <c r="I19" s="31">
        <f t="shared" si="6"/>
        <v>1197549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3411829</v>
      </c>
      <c r="O19" s="43">
        <f t="shared" si="1"/>
        <v>143.76491656834654</v>
      </c>
      <c r="P19" s="10"/>
    </row>
    <row r="20" spans="1:16" ht="15">
      <c r="A20" s="12"/>
      <c r="B20" s="44">
        <v>541</v>
      </c>
      <c r="C20" s="20" t="s">
        <v>55</v>
      </c>
      <c r="D20" s="46">
        <v>1009012</v>
      </c>
      <c r="E20" s="46">
        <v>457379</v>
      </c>
      <c r="F20" s="46">
        <v>0</v>
      </c>
      <c r="G20" s="46">
        <v>747889</v>
      </c>
      <c r="H20" s="46">
        <v>0</v>
      </c>
      <c r="I20" s="46">
        <v>1197549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3411829</v>
      </c>
      <c r="O20" s="47">
        <f t="shared" si="1"/>
        <v>143.76491656834654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346673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346673</v>
      </c>
      <c r="O21" s="43">
        <f t="shared" si="1"/>
        <v>14.607829091521996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346673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346673</v>
      </c>
      <c r="O22" s="47">
        <f t="shared" si="1"/>
        <v>14.607829091521996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887662</v>
      </c>
      <c r="E23" s="31">
        <f t="shared" si="8"/>
        <v>14875</v>
      </c>
      <c r="F23" s="31">
        <f t="shared" si="8"/>
        <v>0</v>
      </c>
      <c r="G23" s="31">
        <f t="shared" si="8"/>
        <v>222036</v>
      </c>
      <c r="H23" s="31">
        <f t="shared" si="8"/>
        <v>0</v>
      </c>
      <c r="I23" s="31">
        <f t="shared" si="8"/>
        <v>1584214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2708787</v>
      </c>
      <c r="O23" s="43">
        <f t="shared" si="1"/>
        <v>114.14069610652284</v>
      </c>
      <c r="P23" s="9"/>
    </row>
    <row r="24" spans="1:16" ht="15">
      <c r="A24" s="12"/>
      <c r="B24" s="44">
        <v>572</v>
      </c>
      <c r="C24" s="20" t="s">
        <v>56</v>
      </c>
      <c r="D24" s="46">
        <v>887662</v>
      </c>
      <c r="E24" s="46">
        <v>14875</v>
      </c>
      <c r="F24" s="46">
        <v>0</v>
      </c>
      <c r="G24" s="46">
        <v>222036</v>
      </c>
      <c r="H24" s="46">
        <v>0</v>
      </c>
      <c r="I24" s="46">
        <v>1584214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2708787</v>
      </c>
      <c r="O24" s="47">
        <f t="shared" si="1"/>
        <v>114.14069610652284</v>
      </c>
      <c r="P24" s="9"/>
    </row>
    <row r="25" spans="1:16" ht="15.75">
      <c r="A25" s="28" t="s">
        <v>57</v>
      </c>
      <c r="B25" s="29"/>
      <c r="C25" s="30"/>
      <c r="D25" s="31">
        <f aca="true" t="shared" si="9" ref="D25:M25">SUM(D26:D26)</f>
        <v>343700</v>
      </c>
      <c r="E25" s="31">
        <f t="shared" si="9"/>
        <v>4044962</v>
      </c>
      <c r="F25" s="31">
        <f t="shared" si="9"/>
        <v>0</v>
      </c>
      <c r="G25" s="31">
        <f t="shared" si="9"/>
        <v>0</v>
      </c>
      <c r="H25" s="31">
        <f t="shared" si="9"/>
        <v>10684</v>
      </c>
      <c r="I25" s="31">
        <f t="shared" si="9"/>
        <v>104086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4503432</v>
      </c>
      <c r="O25" s="43">
        <f t="shared" si="1"/>
        <v>189.76200910163493</v>
      </c>
      <c r="P25" s="9"/>
    </row>
    <row r="26" spans="1:16" ht="15.75" thickBot="1">
      <c r="A26" s="12"/>
      <c r="B26" s="44">
        <v>581</v>
      </c>
      <c r="C26" s="20" t="s">
        <v>58</v>
      </c>
      <c r="D26" s="46">
        <v>343700</v>
      </c>
      <c r="E26" s="46">
        <v>4044962</v>
      </c>
      <c r="F26" s="46">
        <v>0</v>
      </c>
      <c r="G26" s="46">
        <v>0</v>
      </c>
      <c r="H26" s="46">
        <v>10684</v>
      </c>
      <c r="I26" s="46">
        <v>104086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4503432</v>
      </c>
      <c r="O26" s="47">
        <f t="shared" si="1"/>
        <v>189.76200910163493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11582021</v>
      </c>
      <c r="E27" s="15">
        <f aca="true" t="shared" si="10" ref="E27:M27">SUM(E5,E14,E17,E19,E21,E23,E25)</f>
        <v>4940429</v>
      </c>
      <c r="F27" s="15">
        <f t="shared" si="10"/>
        <v>1785159</v>
      </c>
      <c r="G27" s="15">
        <f t="shared" si="10"/>
        <v>1578125</v>
      </c>
      <c r="H27" s="15">
        <f t="shared" si="10"/>
        <v>10684</v>
      </c>
      <c r="I27" s="15">
        <f t="shared" si="10"/>
        <v>3432498</v>
      </c>
      <c r="J27" s="15">
        <f t="shared" si="10"/>
        <v>0</v>
      </c>
      <c r="K27" s="15">
        <f t="shared" si="10"/>
        <v>584782</v>
      </c>
      <c r="L27" s="15">
        <f t="shared" si="10"/>
        <v>0</v>
      </c>
      <c r="M27" s="15">
        <f t="shared" si="10"/>
        <v>0</v>
      </c>
      <c r="N27" s="15">
        <f t="shared" si="4"/>
        <v>23913698</v>
      </c>
      <c r="O27" s="37">
        <f t="shared" si="1"/>
        <v>1007.6562447328502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65</v>
      </c>
      <c r="M29" s="93"/>
      <c r="N29" s="93"/>
      <c r="O29" s="41">
        <v>23732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2777787</v>
      </c>
      <c r="E5" s="26">
        <f t="shared" si="0"/>
        <v>2568</v>
      </c>
      <c r="F5" s="26">
        <f t="shared" si="0"/>
        <v>1432895</v>
      </c>
      <c r="G5" s="26">
        <f t="shared" si="0"/>
        <v>116853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629326</v>
      </c>
      <c r="L5" s="26">
        <f t="shared" si="0"/>
        <v>0</v>
      </c>
      <c r="M5" s="26">
        <f t="shared" si="0"/>
        <v>0</v>
      </c>
      <c r="N5" s="27">
        <f>SUM(D5:M5)</f>
        <v>4959429</v>
      </c>
      <c r="O5" s="32">
        <f aca="true" t="shared" si="1" ref="O5:O27">(N5/O$29)</f>
        <v>214.35056403163765</v>
      </c>
      <c r="P5" s="6"/>
    </row>
    <row r="6" spans="1:16" ht="15">
      <c r="A6" s="12"/>
      <c r="B6" s="44">
        <v>511</v>
      </c>
      <c r="C6" s="20" t="s">
        <v>19</v>
      </c>
      <c r="D6" s="46">
        <v>50522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50522</v>
      </c>
      <c r="O6" s="47">
        <f t="shared" si="1"/>
        <v>2.183602022734149</v>
      </c>
      <c r="P6" s="9"/>
    </row>
    <row r="7" spans="1:16" ht="15">
      <c r="A7" s="12"/>
      <c r="B7" s="44">
        <v>512</v>
      </c>
      <c r="C7" s="20" t="s">
        <v>20</v>
      </c>
      <c r="D7" s="46">
        <v>600711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600711</v>
      </c>
      <c r="O7" s="47">
        <f t="shared" si="1"/>
        <v>25.96321908631197</v>
      </c>
      <c r="P7" s="9"/>
    </row>
    <row r="8" spans="1:16" ht="15">
      <c r="A8" s="12"/>
      <c r="B8" s="44">
        <v>513</v>
      </c>
      <c r="C8" s="20" t="s">
        <v>21</v>
      </c>
      <c r="D8" s="46">
        <v>743438</v>
      </c>
      <c r="E8" s="46">
        <v>0</v>
      </c>
      <c r="F8" s="46">
        <v>0</v>
      </c>
      <c r="G8" s="46">
        <v>34949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778387</v>
      </c>
      <c r="O8" s="47">
        <f t="shared" si="1"/>
        <v>33.642520637939235</v>
      </c>
      <c r="P8" s="9"/>
    </row>
    <row r="9" spans="1:16" ht="15">
      <c r="A9" s="12"/>
      <c r="B9" s="44">
        <v>514</v>
      </c>
      <c r="C9" s="20" t="s">
        <v>22</v>
      </c>
      <c r="D9" s="46">
        <v>103870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103870</v>
      </c>
      <c r="O9" s="47">
        <f t="shared" si="1"/>
        <v>4.489346069066863</v>
      </c>
      <c r="P9" s="9"/>
    </row>
    <row r="10" spans="1:16" ht="15">
      <c r="A10" s="12"/>
      <c r="B10" s="44">
        <v>515</v>
      </c>
      <c r="C10" s="20" t="s">
        <v>23</v>
      </c>
      <c r="D10" s="46">
        <v>213731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213731</v>
      </c>
      <c r="O10" s="47">
        <f t="shared" si="1"/>
        <v>9.237628041664866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1432895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1432895</v>
      </c>
      <c r="O11" s="47">
        <f t="shared" si="1"/>
        <v>61.93088991658383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629326</v>
      </c>
      <c r="L12" s="46">
        <v>0</v>
      </c>
      <c r="M12" s="46">
        <v>0</v>
      </c>
      <c r="N12" s="46">
        <f t="shared" si="2"/>
        <v>629326</v>
      </c>
      <c r="O12" s="47">
        <f t="shared" si="1"/>
        <v>27.199982711673943</v>
      </c>
      <c r="P12" s="9"/>
    </row>
    <row r="13" spans="1:16" ht="15">
      <c r="A13" s="12"/>
      <c r="B13" s="44">
        <v>519</v>
      </c>
      <c r="C13" s="20" t="s">
        <v>54</v>
      </c>
      <c r="D13" s="46">
        <v>1065515</v>
      </c>
      <c r="E13" s="46">
        <v>2568</v>
      </c>
      <c r="F13" s="46">
        <v>0</v>
      </c>
      <c r="G13" s="46">
        <v>81904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1149987</v>
      </c>
      <c r="O13" s="47">
        <f t="shared" si="1"/>
        <v>49.703375545662794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4700072</v>
      </c>
      <c r="E14" s="31">
        <f t="shared" si="3"/>
        <v>17269</v>
      </c>
      <c r="F14" s="31">
        <f t="shared" si="3"/>
        <v>0</v>
      </c>
      <c r="G14" s="31">
        <f t="shared" si="3"/>
        <v>349905</v>
      </c>
      <c r="H14" s="31">
        <f t="shared" si="3"/>
        <v>0</v>
      </c>
      <c r="I14" s="31">
        <f t="shared" si="3"/>
        <v>528942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5596188</v>
      </c>
      <c r="O14" s="43">
        <f t="shared" si="1"/>
        <v>241.8718070622812</v>
      </c>
      <c r="P14" s="10"/>
    </row>
    <row r="15" spans="1:16" ht="15">
      <c r="A15" s="12"/>
      <c r="B15" s="44">
        <v>521</v>
      </c>
      <c r="C15" s="20" t="s">
        <v>28</v>
      </c>
      <c r="D15" s="46">
        <v>4532221</v>
      </c>
      <c r="E15" s="46">
        <v>17269</v>
      </c>
      <c r="F15" s="46">
        <v>0</v>
      </c>
      <c r="G15" s="46">
        <v>311876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4861366</v>
      </c>
      <c r="O15" s="47">
        <f t="shared" si="1"/>
        <v>210.1122012361153</v>
      </c>
      <c r="P15" s="9"/>
    </row>
    <row r="16" spans="1:16" ht="15">
      <c r="A16" s="12"/>
      <c r="B16" s="44">
        <v>524</v>
      </c>
      <c r="C16" s="20" t="s">
        <v>29</v>
      </c>
      <c r="D16" s="46">
        <v>167851</v>
      </c>
      <c r="E16" s="46">
        <v>0</v>
      </c>
      <c r="F16" s="46">
        <v>0</v>
      </c>
      <c r="G16" s="46">
        <v>38029</v>
      </c>
      <c r="H16" s="46">
        <v>0</v>
      </c>
      <c r="I16" s="46">
        <v>528942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734822</v>
      </c>
      <c r="O16" s="47">
        <f t="shared" si="1"/>
        <v>31.75960582616588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1401441</v>
      </c>
      <c r="E17" s="31">
        <f t="shared" si="5"/>
        <v>143214</v>
      </c>
      <c r="F17" s="31">
        <f t="shared" si="5"/>
        <v>0</v>
      </c>
      <c r="G17" s="31">
        <f t="shared" si="5"/>
        <v>677932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2222587</v>
      </c>
      <c r="O17" s="43">
        <f t="shared" si="1"/>
        <v>96.06202186973246</v>
      </c>
      <c r="P17" s="10"/>
    </row>
    <row r="18" spans="1:16" ht="15">
      <c r="A18" s="12"/>
      <c r="B18" s="44">
        <v>539</v>
      </c>
      <c r="C18" s="20" t="s">
        <v>31</v>
      </c>
      <c r="D18" s="46">
        <v>1401441</v>
      </c>
      <c r="E18" s="46">
        <v>143214</v>
      </c>
      <c r="F18" s="46">
        <v>0</v>
      </c>
      <c r="G18" s="46">
        <v>677932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2222587</v>
      </c>
      <c r="O18" s="47">
        <f t="shared" si="1"/>
        <v>96.06202186973246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1063504</v>
      </c>
      <c r="E19" s="31">
        <f t="shared" si="6"/>
        <v>465916</v>
      </c>
      <c r="F19" s="31">
        <f t="shared" si="6"/>
        <v>0</v>
      </c>
      <c r="G19" s="31">
        <f t="shared" si="6"/>
        <v>1166919</v>
      </c>
      <c r="H19" s="31">
        <f t="shared" si="6"/>
        <v>0</v>
      </c>
      <c r="I19" s="31">
        <f t="shared" si="6"/>
        <v>375635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3071974</v>
      </c>
      <c r="O19" s="43">
        <f t="shared" si="1"/>
        <v>132.77322038293642</v>
      </c>
      <c r="P19" s="10"/>
    </row>
    <row r="20" spans="1:16" ht="15">
      <c r="A20" s="12"/>
      <c r="B20" s="44">
        <v>541</v>
      </c>
      <c r="C20" s="20" t="s">
        <v>55</v>
      </c>
      <c r="D20" s="46">
        <v>1063504</v>
      </c>
      <c r="E20" s="46">
        <v>465916</v>
      </c>
      <c r="F20" s="46">
        <v>0</v>
      </c>
      <c r="G20" s="46">
        <v>1166919</v>
      </c>
      <c r="H20" s="46">
        <v>0</v>
      </c>
      <c r="I20" s="46">
        <v>375635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3071974</v>
      </c>
      <c r="O20" s="47">
        <f t="shared" si="1"/>
        <v>132.77322038293642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187641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187641</v>
      </c>
      <c r="O21" s="43">
        <f t="shared" si="1"/>
        <v>8.10999697454294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187641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187641</v>
      </c>
      <c r="O22" s="47">
        <f t="shared" si="1"/>
        <v>8.10999697454294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937018</v>
      </c>
      <c r="E23" s="31">
        <f t="shared" si="8"/>
        <v>8200</v>
      </c>
      <c r="F23" s="31">
        <f t="shared" si="8"/>
        <v>0</v>
      </c>
      <c r="G23" s="31">
        <f t="shared" si="8"/>
        <v>484782</v>
      </c>
      <c r="H23" s="31">
        <f t="shared" si="8"/>
        <v>0</v>
      </c>
      <c r="I23" s="31">
        <f t="shared" si="8"/>
        <v>2074924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3504924</v>
      </c>
      <c r="O23" s="43">
        <f t="shared" si="1"/>
        <v>151.48567229977957</v>
      </c>
      <c r="P23" s="9"/>
    </row>
    <row r="24" spans="1:16" ht="15">
      <c r="A24" s="12"/>
      <c r="B24" s="44">
        <v>572</v>
      </c>
      <c r="C24" s="20" t="s">
        <v>56</v>
      </c>
      <c r="D24" s="46">
        <v>937018</v>
      </c>
      <c r="E24" s="46">
        <v>8200</v>
      </c>
      <c r="F24" s="46">
        <v>0</v>
      </c>
      <c r="G24" s="46">
        <v>484782</v>
      </c>
      <c r="H24" s="46">
        <v>0</v>
      </c>
      <c r="I24" s="46">
        <v>2074924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3504924</v>
      </c>
      <c r="O24" s="47">
        <f t="shared" si="1"/>
        <v>151.48567229977957</v>
      </c>
      <c r="P24" s="9"/>
    </row>
    <row r="25" spans="1:16" ht="15.75">
      <c r="A25" s="28" t="s">
        <v>57</v>
      </c>
      <c r="B25" s="29"/>
      <c r="C25" s="30"/>
      <c r="D25" s="31">
        <f aca="true" t="shared" si="9" ref="D25:M25">SUM(D26:D26)</f>
        <v>349590</v>
      </c>
      <c r="E25" s="31">
        <f t="shared" si="9"/>
        <v>4634136</v>
      </c>
      <c r="F25" s="31">
        <f t="shared" si="9"/>
        <v>0</v>
      </c>
      <c r="G25" s="31">
        <f t="shared" si="9"/>
        <v>0</v>
      </c>
      <c r="H25" s="31">
        <f t="shared" si="9"/>
        <v>3012</v>
      </c>
      <c r="I25" s="31">
        <f t="shared" si="9"/>
        <v>132873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5119611</v>
      </c>
      <c r="O25" s="43">
        <f t="shared" si="1"/>
        <v>221.27376064312574</v>
      </c>
      <c r="P25" s="9"/>
    </row>
    <row r="26" spans="1:16" ht="15.75" thickBot="1">
      <c r="A26" s="12"/>
      <c r="B26" s="44">
        <v>581</v>
      </c>
      <c r="C26" s="20" t="s">
        <v>58</v>
      </c>
      <c r="D26" s="46">
        <v>349590</v>
      </c>
      <c r="E26" s="46">
        <v>4634136</v>
      </c>
      <c r="F26" s="46">
        <v>0</v>
      </c>
      <c r="G26" s="46">
        <v>0</v>
      </c>
      <c r="H26" s="46">
        <v>3012</v>
      </c>
      <c r="I26" s="46">
        <v>132873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5119611</v>
      </c>
      <c r="O26" s="47">
        <f t="shared" si="1"/>
        <v>221.27376064312574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11229412</v>
      </c>
      <c r="E27" s="15">
        <f aca="true" t="shared" si="10" ref="E27:M27">SUM(E5,E14,E17,E19,E21,E23,E25)</f>
        <v>5458944</v>
      </c>
      <c r="F27" s="15">
        <f t="shared" si="10"/>
        <v>1432895</v>
      </c>
      <c r="G27" s="15">
        <f t="shared" si="10"/>
        <v>2796391</v>
      </c>
      <c r="H27" s="15">
        <f t="shared" si="10"/>
        <v>3012</v>
      </c>
      <c r="I27" s="15">
        <f t="shared" si="10"/>
        <v>3112374</v>
      </c>
      <c r="J27" s="15">
        <f t="shared" si="10"/>
        <v>0</v>
      </c>
      <c r="K27" s="15">
        <f t="shared" si="10"/>
        <v>629326</v>
      </c>
      <c r="L27" s="15">
        <f t="shared" si="10"/>
        <v>0</v>
      </c>
      <c r="M27" s="15">
        <f t="shared" si="10"/>
        <v>0</v>
      </c>
      <c r="N27" s="15">
        <f t="shared" si="4"/>
        <v>24662354</v>
      </c>
      <c r="O27" s="37">
        <f t="shared" si="1"/>
        <v>1065.927043264036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61</v>
      </c>
      <c r="M29" s="93"/>
      <c r="N29" s="93"/>
      <c r="O29" s="41">
        <v>23137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2589865</v>
      </c>
      <c r="E5" s="59">
        <f t="shared" si="0"/>
        <v>0</v>
      </c>
      <c r="F5" s="59">
        <f t="shared" si="0"/>
        <v>2477253</v>
      </c>
      <c r="G5" s="59">
        <f t="shared" si="0"/>
        <v>309419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559637</v>
      </c>
      <c r="L5" s="59">
        <f t="shared" si="0"/>
        <v>0</v>
      </c>
      <c r="M5" s="59">
        <f t="shared" si="0"/>
        <v>0</v>
      </c>
      <c r="N5" s="60">
        <f>SUM(D5:M5)</f>
        <v>5936174</v>
      </c>
      <c r="O5" s="61">
        <f aca="true" t="shared" si="1" ref="O5:O27">(N5/O$29)</f>
        <v>262.4071258067368</v>
      </c>
      <c r="P5" s="62"/>
    </row>
    <row r="6" spans="1:16" ht="15">
      <c r="A6" s="64"/>
      <c r="B6" s="65">
        <v>511</v>
      </c>
      <c r="C6" s="66" t="s">
        <v>19</v>
      </c>
      <c r="D6" s="67">
        <v>49940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49940</v>
      </c>
      <c r="O6" s="68">
        <f t="shared" si="1"/>
        <v>2.2075855362036956</v>
      </c>
      <c r="P6" s="69"/>
    </row>
    <row r="7" spans="1:16" ht="15">
      <c r="A7" s="64"/>
      <c r="B7" s="65">
        <v>512</v>
      </c>
      <c r="C7" s="66" t="s">
        <v>20</v>
      </c>
      <c r="D7" s="67">
        <v>546832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546832</v>
      </c>
      <c r="O7" s="68">
        <f t="shared" si="1"/>
        <v>24.172575369109715</v>
      </c>
      <c r="P7" s="69"/>
    </row>
    <row r="8" spans="1:16" ht="15">
      <c r="A8" s="64"/>
      <c r="B8" s="65">
        <v>513</v>
      </c>
      <c r="C8" s="66" t="s">
        <v>21</v>
      </c>
      <c r="D8" s="67">
        <v>698450</v>
      </c>
      <c r="E8" s="67">
        <v>0</v>
      </c>
      <c r="F8" s="67">
        <v>0</v>
      </c>
      <c r="G8" s="67">
        <v>309419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1007869</v>
      </c>
      <c r="O8" s="68">
        <f t="shared" si="1"/>
        <v>44.552603660153835</v>
      </c>
      <c r="P8" s="69"/>
    </row>
    <row r="9" spans="1:16" ht="15">
      <c r="A9" s="64"/>
      <c r="B9" s="65">
        <v>514</v>
      </c>
      <c r="C9" s="66" t="s">
        <v>22</v>
      </c>
      <c r="D9" s="67">
        <v>102958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102958</v>
      </c>
      <c r="O9" s="68">
        <f t="shared" si="1"/>
        <v>4.551233312704447</v>
      </c>
      <c r="P9" s="69"/>
    </row>
    <row r="10" spans="1:16" ht="15">
      <c r="A10" s="64"/>
      <c r="B10" s="65">
        <v>515</v>
      </c>
      <c r="C10" s="66" t="s">
        <v>23</v>
      </c>
      <c r="D10" s="67">
        <v>248945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248945</v>
      </c>
      <c r="O10" s="68">
        <f t="shared" si="1"/>
        <v>11.004553089912475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2477253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2477253</v>
      </c>
      <c r="O11" s="68">
        <f t="shared" si="1"/>
        <v>109.50636548492618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559637</v>
      </c>
      <c r="L12" s="67">
        <v>0</v>
      </c>
      <c r="M12" s="67">
        <v>0</v>
      </c>
      <c r="N12" s="67">
        <f t="shared" si="2"/>
        <v>559637</v>
      </c>
      <c r="O12" s="68">
        <f t="shared" si="1"/>
        <v>24.738617275218814</v>
      </c>
      <c r="P12" s="69"/>
    </row>
    <row r="13" spans="1:16" ht="15">
      <c r="A13" s="64"/>
      <c r="B13" s="65">
        <v>519</v>
      </c>
      <c r="C13" s="66" t="s">
        <v>54</v>
      </c>
      <c r="D13" s="67">
        <v>942740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942740</v>
      </c>
      <c r="O13" s="68">
        <f t="shared" si="1"/>
        <v>41.673592078507646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SUM(D15:D16)</f>
        <v>4633737</v>
      </c>
      <c r="E14" s="73">
        <f t="shared" si="3"/>
        <v>23286</v>
      </c>
      <c r="F14" s="73">
        <f t="shared" si="3"/>
        <v>0</v>
      </c>
      <c r="G14" s="73">
        <f t="shared" si="3"/>
        <v>233205</v>
      </c>
      <c r="H14" s="73">
        <f t="shared" si="3"/>
        <v>0</v>
      </c>
      <c r="I14" s="73">
        <f t="shared" si="3"/>
        <v>465424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7">SUM(D14:M14)</f>
        <v>5355652</v>
      </c>
      <c r="O14" s="75">
        <f t="shared" si="1"/>
        <v>236.74529219344</v>
      </c>
      <c r="P14" s="76"/>
    </row>
    <row r="15" spans="1:16" ht="15">
      <c r="A15" s="64"/>
      <c r="B15" s="65">
        <v>521</v>
      </c>
      <c r="C15" s="66" t="s">
        <v>28</v>
      </c>
      <c r="D15" s="67">
        <v>4462996</v>
      </c>
      <c r="E15" s="67">
        <v>23286</v>
      </c>
      <c r="F15" s="67">
        <v>0</v>
      </c>
      <c r="G15" s="67">
        <v>233205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4719487</v>
      </c>
      <c r="O15" s="68">
        <f t="shared" si="1"/>
        <v>208.62377331800903</v>
      </c>
      <c r="P15" s="69"/>
    </row>
    <row r="16" spans="1:16" ht="15">
      <c r="A16" s="64"/>
      <c r="B16" s="65">
        <v>524</v>
      </c>
      <c r="C16" s="66" t="s">
        <v>29</v>
      </c>
      <c r="D16" s="67">
        <v>170741</v>
      </c>
      <c r="E16" s="67">
        <v>0</v>
      </c>
      <c r="F16" s="67">
        <v>0</v>
      </c>
      <c r="G16" s="67">
        <v>0</v>
      </c>
      <c r="H16" s="67">
        <v>0</v>
      </c>
      <c r="I16" s="67">
        <v>465424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636165</v>
      </c>
      <c r="O16" s="68">
        <f t="shared" si="1"/>
        <v>28.121518875430997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SUM(D18:D18)</f>
        <v>1094676</v>
      </c>
      <c r="E17" s="73">
        <f t="shared" si="5"/>
        <v>47396</v>
      </c>
      <c r="F17" s="73">
        <f t="shared" si="5"/>
        <v>0</v>
      </c>
      <c r="G17" s="73">
        <f t="shared" si="5"/>
        <v>485410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1627482</v>
      </c>
      <c r="O17" s="75">
        <f t="shared" si="1"/>
        <v>71.9424454071258</v>
      </c>
      <c r="P17" s="76"/>
    </row>
    <row r="18" spans="1:16" ht="15">
      <c r="A18" s="64"/>
      <c r="B18" s="65">
        <v>539</v>
      </c>
      <c r="C18" s="66" t="s">
        <v>31</v>
      </c>
      <c r="D18" s="67">
        <v>1094676</v>
      </c>
      <c r="E18" s="67">
        <v>47396</v>
      </c>
      <c r="F18" s="67">
        <v>0</v>
      </c>
      <c r="G18" s="67">
        <v>485410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1627482</v>
      </c>
      <c r="O18" s="68">
        <f t="shared" si="1"/>
        <v>71.9424454071258</v>
      </c>
      <c r="P18" s="69"/>
    </row>
    <row r="19" spans="1:16" ht="15.75">
      <c r="A19" s="70" t="s">
        <v>32</v>
      </c>
      <c r="B19" s="71"/>
      <c r="C19" s="72"/>
      <c r="D19" s="73">
        <f aca="true" t="shared" si="6" ref="D19:M19">SUM(D20:D20)</f>
        <v>1049925</v>
      </c>
      <c r="E19" s="73">
        <f t="shared" si="6"/>
        <v>477936</v>
      </c>
      <c r="F19" s="73">
        <f t="shared" si="6"/>
        <v>0</v>
      </c>
      <c r="G19" s="73">
        <f t="shared" si="6"/>
        <v>848118</v>
      </c>
      <c r="H19" s="73">
        <f t="shared" si="6"/>
        <v>0</v>
      </c>
      <c r="I19" s="73">
        <f t="shared" si="6"/>
        <v>382974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4"/>
        <v>2758953</v>
      </c>
      <c r="O19" s="75">
        <f t="shared" si="1"/>
        <v>121.958845371762</v>
      </c>
      <c r="P19" s="76"/>
    </row>
    <row r="20" spans="1:16" ht="15">
      <c r="A20" s="64"/>
      <c r="B20" s="65">
        <v>541</v>
      </c>
      <c r="C20" s="66" t="s">
        <v>55</v>
      </c>
      <c r="D20" s="67">
        <v>1049925</v>
      </c>
      <c r="E20" s="67">
        <v>477936</v>
      </c>
      <c r="F20" s="67">
        <v>0</v>
      </c>
      <c r="G20" s="67">
        <v>848118</v>
      </c>
      <c r="H20" s="67">
        <v>0</v>
      </c>
      <c r="I20" s="67">
        <v>382974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2758953</v>
      </c>
      <c r="O20" s="68">
        <f t="shared" si="1"/>
        <v>121.958845371762</v>
      </c>
      <c r="P20" s="69"/>
    </row>
    <row r="21" spans="1:16" ht="15.75">
      <c r="A21" s="70" t="s">
        <v>34</v>
      </c>
      <c r="B21" s="71"/>
      <c r="C21" s="72"/>
      <c r="D21" s="73">
        <f aca="true" t="shared" si="7" ref="D21:M21">SUM(D22:D22)</f>
        <v>0</v>
      </c>
      <c r="E21" s="73">
        <f t="shared" si="7"/>
        <v>146993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4"/>
        <v>146993</v>
      </c>
      <c r="O21" s="75">
        <f t="shared" si="1"/>
        <v>6.49778976217841</v>
      </c>
      <c r="P21" s="76"/>
    </row>
    <row r="22" spans="1:16" ht="15">
      <c r="A22" s="64"/>
      <c r="B22" s="65">
        <v>559</v>
      </c>
      <c r="C22" s="66" t="s">
        <v>35</v>
      </c>
      <c r="D22" s="67">
        <v>0</v>
      </c>
      <c r="E22" s="67">
        <v>146993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146993</v>
      </c>
      <c r="O22" s="68">
        <f t="shared" si="1"/>
        <v>6.49778976217841</v>
      </c>
      <c r="P22" s="69"/>
    </row>
    <row r="23" spans="1:16" ht="15.75">
      <c r="A23" s="70" t="s">
        <v>36</v>
      </c>
      <c r="B23" s="71"/>
      <c r="C23" s="72"/>
      <c r="D23" s="73">
        <f aca="true" t="shared" si="8" ref="D23:M23">SUM(D24:D24)</f>
        <v>923996</v>
      </c>
      <c r="E23" s="73">
        <f t="shared" si="8"/>
        <v>0</v>
      </c>
      <c r="F23" s="73">
        <f t="shared" si="8"/>
        <v>0</v>
      </c>
      <c r="G23" s="73">
        <f t="shared" si="8"/>
        <v>133026</v>
      </c>
      <c r="H23" s="73">
        <f t="shared" si="8"/>
        <v>0</v>
      </c>
      <c r="I23" s="73">
        <f t="shared" si="8"/>
        <v>1390378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4"/>
        <v>2447400</v>
      </c>
      <c r="O23" s="75">
        <f t="shared" si="1"/>
        <v>108.1867208911679</v>
      </c>
      <c r="P23" s="69"/>
    </row>
    <row r="24" spans="1:16" ht="15">
      <c r="A24" s="64"/>
      <c r="B24" s="65">
        <v>572</v>
      </c>
      <c r="C24" s="66" t="s">
        <v>56</v>
      </c>
      <c r="D24" s="67">
        <v>923996</v>
      </c>
      <c r="E24" s="67">
        <v>0</v>
      </c>
      <c r="F24" s="67">
        <v>0</v>
      </c>
      <c r="G24" s="67">
        <v>133026</v>
      </c>
      <c r="H24" s="67">
        <v>0</v>
      </c>
      <c r="I24" s="67">
        <v>1390378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2447400</v>
      </c>
      <c r="O24" s="68">
        <f t="shared" si="1"/>
        <v>108.1867208911679</v>
      </c>
      <c r="P24" s="69"/>
    </row>
    <row r="25" spans="1:16" ht="15.75">
      <c r="A25" s="70" t="s">
        <v>57</v>
      </c>
      <c r="B25" s="71"/>
      <c r="C25" s="72"/>
      <c r="D25" s="73">
        <f aca="true" t="shared" si="9" ref="D25:M25">SUM(D26:D26)</f>
        <v>0</v>
      </c>
      <c r="E25" s="73">
        <f t="shared" si="9"/>
        <v>3912386</v>
      </c>
      <c r="F25" s="73">
        <f t="shared" si="9"/>
        <v>0</v>
      </c>
      <c r="G25" s="73">
        <f t="shared" si="9"/>
        <v>0</v>
      </c>
      <c r="H25" s="73">
        <f t="shared" si="9"/>
        <v>5638</v>
      </c>
      <c r="I25" s="73">
        <f t="shared" si="9"/>
        <v>65112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4"/>
        <v>3983136</v>
      </c>
      <c r="O25" s="75">
        <f t="shared" si="1"/>
        <v>176.0735567147025</v>
      </c>
      <c r="P25" s="69"/>
    </row>
    <row r="26" spans="1:16" ht="15.75" thickBot="1">
      <c r="A26" s="64"/>
      <c r="B26" s="65">
        <v>581</v>
      </c>
      <c r="C26" s="66" t="s">
        <v>58</v>
      </c>
      <c r="D26" s="67">
        <v>0</v>
      </c>
      <c r="E26" s="67">
        <v>3912386</v>
      </c>
      <c r="F26" s="67">
        <v>0</v>
      </c>
      <c r="G26" s="67">
        <v>0</v>
      </c>
      <c r="H26" s="67">
        <v>5638</v>
      </c>
      <c r="I26" s="67">
        <v>65112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3983136</v>
      </c>
      <c r="O26" s="68">
        <f t="shared" si="1"/>
        <v>176.0735567147025</v>
      </c>
      <c r="P26" s="69"/>
    </row>
    <row r="27" spans="1:119" ht="16.5" thickBot="1">
      <c r="A27" s="77" t="s">
        <v>10</v>
      </c>
      <c r="B27" s="78"/>
      <c r="C27" s="79"/>
      <c r="D27" s="80">
        <f>SUM(D5,D14,D17,D19,D21,D23,D25)</f>
        <v>10292199</v>
      </c>
      <c r="E27" s="80">
        <f aca="true" t="shared" si="10" ref="E27:M27">SUM(E5,E14,E17,E19,E21,E23,E25)</f>
        <v>4607997</v>
      </c>
      <c r="F27" s="80">
        <f t="shared" si="10"/>
        <v>2477253</v>
      </c>
      <c r="G27" s="80">
        <f t="shared" si="10"/>
        <v>2009178</v>
      </c>
      <c r="H27" s="80">
        <f t="shared" si="10"/>
        <v>5638</v>
      </c>
      <c r="I27" s="80">
        <f t="shared" si="10"/>
        <v>2303888</v>
      </c>
      <c r="J27" s="80">
        <f t="shared" si="10"/>
        <v>0</v>
      </c>
      <c r="K27" s="80">
        <f t="shared" si="10"/>
        <v>559637</v>
      </c>
      <c r="L27" s="80">
        <f t="shared" si="10"/>
        <v>0</v>
      </c>
      <c r="M27" s="80">
        <f t="shared" si="10"/>
        <v>0</v>
      </c>
      <c r="N27" s="80">
        <f t="shared" si="4"/>
        <v>22255790</v>
      </c>
      <c r="O27" s="81">
        <f t="shared" si="1"/>
        <v>983.8117761471134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5" ht="15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ht="15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59</v>
      </c>
      <c r="M29" s="117"/>
      <c r="N29" s="117"/>
      <c r="O29" s="91">
        <v>22622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2467732</v>
      </c>
      <c r="E5" s="26">
        <f t="shared" si="0"/>
        <v>245526</v>
      </c>
      <c r="F5" s="26">
        <f t="shared" si="0"/>
        <v>1457247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562531</v>
      </c>
      <c r="L5" s="26">
        <f t="shared" si="0"/>
        <v>0</v>
      </c>
      <c r="M5" s="26">
        <f t="shared" si="0"/>
        <v>0</v>
      </c>
      <c r="N5" s="27">
        <f>SUM(D5:M5)</f>
        <v>4733036</v>
      </c>
      <c r="O5" s="32">
        <f aca="true" t="shared" si="1" ref="O5:O27">(N5/O$29)</f>
        <v>212.28184427700035</v>
      </c>
      <c r="P5" s="6"/>
    </row>
    <row r="6" spans="1:16" ht="15">
      <c r="A6" s="12"/>
      <c r="B6" s="44">
        <v>511</v>
      </c>
      <c r="C6" s="20" t="s">
        <v>19</v>
      </c>
      <c r="D6" s="46">
        <v>49608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49608</v>
      </c>
      <c r="O6" s="47">
        <f t="shared" si="1"/>
        <v>2.22497308934338</v>
      </c>
      <c r="P6" s="9"/>
    </row>
    <row r="7" spans="1:16" ht="15">
      <c r="A7" s="12"/>
      <c r="B7" s="44">
        <v>512</v>
      </c>
      <c r="C7" s="20" t="s">
        <v>20</v>
      </c>
      <c r="D7" s="46">
        <v>498367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498367</v>
      </c>
      <c r="O7" s="47">
        <f t="shared" si="1"/>
        <v>22.35230534625045</v>
      </c>
      <c r="P7" s="9"/>
    </row>
    <row r="8" spans="1:16" ht="15">
      <c r="A8" s="12"/>
      <c r="B8" s="44">
        <v>513</v>
      </c>
      <c r="C8" s="20" t="s">
        <v>21</v>
      </c>
      <c r="D8" s="46">
        <v>646978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646978</v>
      </c>
      <c r="O8" s="47">
        <f t="shared" si="1"/>
        <v>29.01767133118048</v>
      </c>
      <c r="P8" s="9"/>
    </row>
    <row r="9" spans="1:16" ht="15">
      <c r="A9" s="12"/>
      <c r="B9" s="44">
        <v>514</v>
      </c>
      <c r="C9" s="20" t="s">
        <v>22</v>
      </c>
      <c r="D9" s="46">
        <v>95775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95775</v>
      </c>
      <c r="O9" s="47">
        <f t="shared" si="1"/>
        <v>4.295613562970937</v>
      </c>
      <c r="P9" s="9"/>
    </row>
    <row r="10" spans="1:16" ht="15">
      <c r="A10" s="12"/>
      <c r="B10" s="44">
        <v>515</v>
      </c>
      <c r="C10" s="20" t="s">
        <v>23</v>
      </c>
      <c r="D10" s="46">
        <v>235652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235652</v>
      </c>
      <c r="O10" s="47">
        <f t="shared" si="1"/>
        <v>10.569250089702189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243200</v>
      </c>
      <c r="F11" s="46">
        <v>1457247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1700447</v>
      </c>
      <c r="O11" s="47">
        <f t="shared" si="1"/>
        <v>76.26690886257624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562531</v>
      </c>
      <c r="L12" s="46">
        <v>0</v>
      </c>
      <c r="M12" s="46">
        <v>0</v>
      </c>
      <c r="N12" s="46">
        <f t="shared" si="2"/>
        <v>562531</v>
      </c>
      <c r="O12" s="47">
        <f t="shared" si="1"/>
        <v>25.23013096519555</v>
      </c>
      <c r="P12" s="9"/>
    </row>
    <row r="13" spans="1:16" ht="15">
      <c r="A13" s="12"/>
      <c r="B13" s="44">
        <v>519</v>
      </c>
      <c r="C13" s="20" t="s">
        <v>26</v>
      </c>
      <c r="D13" s="46">
        <v>941352</v>
      </c>
      <c r="E13" s="46">
        <v>2326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943678</v>
      </c>
      <c r="O13" s="47">
        <f t="shared" si="1"/>
        <v>42.324991029781124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4435264</v>
      </c>
      <c r="E14" s="31">
        <f t="shared" si="3"/>
        <v>1719</v>
      </c>
      <c r="F14" s="31">
        <f t="shared" si="3"/>
        <v>0</v>
      </c>
      <c r="G14" s="31">
        <f t="shared" si="3"/>
        <v>59584</v>
      </c>
      <c r="H14" s="31">
        <f t="shared" si="3"/>
        <v>0</v>
      </c>
      <c r="I14" s="31">
        <f t="shared" si="3"/>
        <v>422906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4919473</v>
      </c>
      <c r="O14" s="43">
        <f t="shared" si="1"/>
        <v>220.64374775744528</v>
      </c>
      <c r="P14" s="10"/>
    </row>
    <row r="15" spans="1:16" ht="15">
      <c r="A15" s="12"/>
      <c r="B15" s="44">
        <v>521</v>
      </c>
      <c r="C15" s="20" t="s">
        <v>28</v>
      </c>
      <c r="D15" s="46">
        <v>4272455</v>
      </c>
      <c r="E15" s="46">
        <v>1719</v>
      </c>
      <c r="F15" s="46">
        <v>0</v>
      </c>
      <c r="G15" s="46">
        <v>59584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4333758</v>
      </c>
      <c r="O15" s="47">
        <f t="shared" si="1"/>
        <v>194.3737890204521</v>
      </c>
      <c r="P15" s="9"/>
    </row>
    <row r="16" spans="1:16" ht="15">
      <c r="A16" s="12"/>
      <c r="B16" s="44">
        <v>524</v>
      </c>
      <c r="C16" s="20" t="s">
        <v>29</v>
      </c>
      <c r="D16" s="46">
        <v>162809</v>
      </c>
      <c r="E16" s="46">
        <v>0</v>
      </c>
      <c r="F16" s="46">
        <v>0</v>
      </c>
      <c r="G16" s="46">
        <v>0</v>
      </c>
      <c r="H16" s="46">
        <v>0</v>
      </c>
      <c r="I16" s="46">
        <v>422906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585715</v>
      </c>
      <c r="O16" s="47">
        <f t="shared" si="1"/>
        <v>26.269958736993182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937740</v>
      </c>
      <c r="E17" s="31">
        <f t="shared" si="5"/>
        <v>72981</v>
      </c>
      <c r="F17" s="31">
        <f t="shared" si="5"/>
        <v>0</v>
      </c>
      <c r="G17" s="31">
        <f t="shared" si="5"/>
        <v>946405</v>
      </c>
      <c r="H17" s="31">
        <f t="shared" si="5"/>
        <v>299991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2257117</v>
      </c>
      <c r="O17" s="43">
        <f t="shared" si="1"/>
        <v>101.23416756368856</v>
      </c>
      <c r="P17" s="10"/>
    </row>
    <row r="18" spans="1:16" ht="15">
      <c r="A18" s="12"/>
      <c r="B18" s="44">
        <v>539</v>
      </c>
      <c r="C18" s="20" t="s">
        <v>31</v>
      </c>
      <c r="D18" s="46">
        <v>937740</v>
      </c>
      <c r="E18" s="46">
        <v>72981</v>
      </c>
      <c r="F18" s="46">
        <v>0</v>
      </c>
      <c r="G18" s="46">
        <v>946405</v>
      </c>
      <c r="H18" s="46">
        <v>299991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2257117</v>
      </c>
      <c r="O18" s="47">
        <f t="shared" si="1"/>
        <v>101.23416756368856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982114</v>
      </c>
      <c r="E19" s="31">
        <f t="shared" si="6"/>
        <v>219339</v>
      </c>
      <c r="F19" s="31">
        <f t="shared" si="6"/>
        <v>0</v>
      </c>
      <c r="G19" s="31">
        <f t="shared" si="6"/>
        <v>413101</v>
      </c>
      <c r="H19" s="31">
        <f t="shared" si="6"/>
        <v>0</v>
      </c>
      <c r="I19" s="31">
        <f t="shared" si="6"/>
        <v>1141886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2756440</v>
      </c>
      <c r="O19" s="43">
        <f t="shared" si="1"/>
        <v>123.62935055615357</v>
      </c>
      <c r="P19" s="10"/>
    </row>
    <row r="20" spans="1:16" ht="15">
      <c r="A20" s="12"/>
      <c r="B20" s="44">
        <v>541</v>
      </c>
      <c r="C20" s="20" t="s">
        <v>33</v>
      </c>
      <c r="D20" s="46">
        <v>982114</v>
      </c>
      <c r="E20" s="46">
        <v>219339</v>
      </c>
      <c r="F20" s="46">
        <v>0</v>
      </c>
      <c r="G20" s="46">
        <v>413101</v>
      </c>
      <c r="H20" s="46">
        <v>0</v>
      </c>
      <c r="I20" s="46">
        <v>1141886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2756440</v>
      </c>
      <c r="O20" s="47">
        <f t="shared" si="1"/>
        <v>123.62935055615357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122730</v>
      </c>
      <c r="F21" s="31">
        <f t="shared" si="7"/>
        <v>0</v>
      </c>
      <c r="G21" s="31">
        <f t="shared" si="7"/>
        <v>6562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129292</v>
      </c>
      <c r="O21" s="43">
        <f t="shared" si="1"/>
        <v>5.798887692859706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122730</v>
      </c>
      <c r="F22" s="46">
        <v>0</v>
      </c>
      <c r="G22" s="46">
        <v>6562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129292</v>
      </c>
      <c r="O22" s="47">
        <f t="shared" si="1"/>
        <v>5.798887692859706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864541</v>
      </c>
      <c r="E23" s="31">
        <f t="shared" si="8"/>
        <v>7953</v>
      </c>
      <c r="F23" s="31">
        <f t="shared" si="8"/>
        <v>0</v>
      </c>
      <c r="G23" s="31">
        <f t="shared" si="8"/>
        <v>352990</v>
      </c>
      <c r="H23" s="31">
        <f t="shared" si="8"/>
        <v>0</v>
      </c>
      <c r="I23" s="31">
        <f t="shared" si="8"/>
        <v>1377039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2602523</v>
      </c>
      <c r="O23" s="43">
        <f t="shared" si="1"/>
        <v>116.72600466451381</v>
      </c>
      <c r="P23" s="9"/>
    </row>
    <row r="24" spans="1:16" ht="15">
      <c r="A24" s="12"/>
      <c r="B24" s="44">
        <v>572</v>
      </c>
      <c r="C24" s="20" t="s">
        <v>37</v>
      </c>
      <c r="D24" s="46">
        <v>864541</v>
      </c>
      <c r="E24" s="46">
        <v>7953</v>
      </c>
      <c r="F24" s="46">
        <v>0</v>
      </c>
      <c r="G24" s="46">
        <v>352990</v>
      </c>
      <c r="H24" s="46">
        <v>0</v>
      </c>
      <c r="I24" s="46">
        <v>1377039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2602523</v>
      </c>
      <c r="O24" s="47">
        <f t="shared" si="1"/>
        <v>116.72600466451381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63561</v>
      </c>
      <c r="E25" s="31">
        <f t="shared" si="9"/>
        <v>3567723</v>
      </c>
      <c r="F25" s="31">
        <f t="shared" si="9"/>
        <v>0</v>
      </c>
      <c r="G25" s="31">
        <f t="shared" si="9"/>
        <v>0</v>
      </c>
      <c r="H25" s="31">
        <f t="shared" si="9"/>
        <v>5399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3636683</v>
      </c>
      <c r="O25" s="43">
        <f t="shared" si="1"/>
        <v>163.10921241478292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63561</v>
      </c>
      <c r="E26" s="46">
        <v>3567723</v>
      </c>
      <c r="F26" s="46">
        <v>0</v>
      </c>
      <c r="G26" s="46">
        <v>0</v>
      </c>
      <c r="H26" s="46">
        <v>5399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3636683</v>
      </c>
      <c r="O26" s="47">
        <f t="shared" si="1"/>
        <v>163.10921241478292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9750952</v>
      </c>
      <c r="E27" s="15">
        <f aca="true" t="shared" si="10" ref="E27:M27">SUM(E5,E14,E17,E19,E21,E23,E25)</f>
        <v>4237971</v>
      </c>
      <c r="F27" s="15">
        <f t="shared" si="10"/>
        <v>1457247</v>
      </c>
      <c r="G27" s="15">
        <f t="shared" si="10"/>
        <v>1778642</v>
      </c>
      <c r="H27" s="15">
        <f t="shared" si="10"/>
        <v>305390</v>
      </c>
      <c r="I27" s="15">
        <f t="shared" si="10"/>
        <v>2941831</v>
      </c>
      <c r="J27" s="15">
        <f t="shared" si="10"/>
        <v>0</v>
      </c>
      <c r="K27" s="15">
        <f t="shared" si="10"/>
        <v>562531</v>
      </c>
      <c r="L27" s="15">
        <f t="shared" si="10"/>
        <v>0</v>
      </c>
      <c r="M27" s="15">
        <f t="shared" si="10"/>
        <v>0</v>
      </c>
      <c r="N27" s="15">
        <f t="shared" si="4"/>
        <v>21034564</v>
      </c>
      <c r="O27" s="37">
        <f t="shared" si="1"/>
        <v>943.4232149264442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50</v>
      </c>
      <c r="M29" s="93"/>
      <c r="N29" s="93"/>
      <c r="O29" s="41">
        <v>22296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2022-03-30T16:22:30Z</cp:lastPrinted>
  <dcterms:created xsi:type="dcterms:W3CDTF">2000-08-31T21:26:31Z</dcterms:created>
  <dcterms:modified xsi:type="dcterms:W3CDTF">2022-03-30T16:22:32Z</dcterms:modified>
  <cp:category/>
  <cp:version/>
  <cp:contentType/>
  <cp:contentStatus/>
</cp:coreProperties>
</file>