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'2007'!$A$1:$O$25</definedName>
    <definedName name="_xlnm.Print_Area" localSheetId="13">'2008'!$A$1:$O$25</definedName>
    <definedName name="_xlnm.Print_Area" localSheetId="12">'2009'!$A$1:$O$24</definedName>
    <definedName name="_xlnm.Print_Area" localSheetId="11">'2010'!$A$1:$O$23</definedName>
    <definedName name="_xlnm.Print_Area" localSheetId="10">'2011'!$A$1:$O$25</definedName>
    <definedName name="_xlnm.Print_Area" localSheetId="9">'2012'!$A$1:$O$25</definedName>
    <definedName name="_xlnm.Print_Area" localSheetId="8">'2013'!$A$1:$O$25</definedName>
    <definedName name="_xlnm.Print_Area" localSheetId="7">'2014'!$A$1:$O$24</definedName>
    <definedName name="_xlnm.Print_Area" localSheetId="6">'2015'!$A$1:$O$24</definedName>
    <definedName name="_xlnm.Print_Area" localSheetId="5">'2016'!$A$1:$O$24</definedName>
    <definedName name="_xlnm.Print_Area" localSheetId="4">'2017'!$A$1:$O$24</definedName>
    <definedName name="_xlnm.Print_Area" localSheetId="3">'2018'!$A$1:$O$22</definedName>
    <definedName name="_xlnm.Print_Area" localSheetId="2">'2019'!$A$1:$O$22</definedName>
    <definedName name="_xlnm.Print_Area" localSheetId="1">'2020'!$A$1:$O$21</definedName>
    <definedName name="_xlnm.Print_Area" localSheetId="0">'2021'!$A$1:$P$22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<sst xmlns="http://schemas.openxmlformats.org/spreadsheetml/2006/main" count="536" uniqueCount="75">
  <si>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</si>
  <si>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</si>
  <si>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</si>
  <si>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</si>
  <si>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</si>
  <si>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</si>
  <si>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</si>
  <si>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</si>
  <si>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</si>
  <si>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</si>
  <si>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</si>
  <si>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</si>
  <si>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</si>
  <si>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</si>
  <si>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</si>
  <si>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</si>
  <si>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</si>
  <si>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</si>
  <si>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</si>
  <si>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Financial and Administrative</t>
  </si>
  <si>
    <t>Legal Counsel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</si>
  <si>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</si>
  <si>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</si>
  <si>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</si>
  <si>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</si>
  <si>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</si>
  <si>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</si>
  <si>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Electric Utility Services</t>
  </si>
  <si>
    <t>Water Utility Services</t>
  </si>
  <si>
    <t>Garbage / Solid Waste Control Services</t>
  </si>
  <si>
    <t>Other Physical Environment</t>
  </si>
  <si>
    <t>Transportation</t>
  </si>
  <si>
    <t>Road and Street Facilities</t>
  </si>
  <si>
    <t>2009 Municipal Population:</t>
  </si>
  <si>
    <t>Sea Ranch Lakes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</si>
  <si>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</si>
  <si>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</si>
  <si>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</si>
  <si>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</si>
  <si>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Other Uses and Non-Operating</t>
  </si>
  <si>
    <t>Capital Lease Acquisitions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</si>
  <si>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</si>
  <si>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</si>
  <si>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</si>
  <si>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</si>
  <si>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</si>
  <si>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</si>
  <si>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Debt Service Payments</t>
  </si>
  <si>
    <t>2008 Municipal Population:</t>
  </si>
  <si>
    <t>Local Fiscal Year Ended September 30, 2014</t>
  </si>
  <si>
    <t>Garbage / Solid Waste</t>
  </si>
  <si>
    <t>Road / Street Facilities</t>
  </si>
  <si>
    <t>Other Uses</t>
  </si>
  <si>
    <t>2014 Municipal Population:</t>
  </si>
  <si>
    <t>Local Fiscal Year Ended September 30, 2015</t>
  </si>
  <si>
    <t>Water / Sewer Services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</si>
  <si>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</si>
  <si>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</si>
  <si>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</si>
  <si>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</si>
  <si>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</si>
  <si>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</si>
  <si>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Other General Government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</si>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</sst>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22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8" ht="24" thickBot="1">
      <c r="A2" s="100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8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71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72</v>
      </c>
      <c r="N4" s="32" t="s">
        <v>5</v>
      </c>
      <c r="O4" s="32" t="s">
        <v>73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SUM(D6:D7)</f>
        <v>225893</v>
      </c>
      <c r="E5" s="24">
        <f>SUM(E6:E7)</f>
        <v>0</v>
      </c>
      <c r="F5" s="24">
        <f>SUM(F6:F7)</f>
        <v>0</v>
      </c>
      <c r="G5" s="24">
        <f>SUM(G6:G7)</f>
        <v>0</v>
      </c>
      <c r="H5" s="24">
        <f>SUM(H6:H7)</f>
        <v>0</v>
      </c>
      <c r="I5" s="24">
        <f>SUM(I6:I7)</f>
        <v>0</v>
      </c>
      <c r="J5" s="24">
        <f>SUM(J6:J7)</f>
        <v>0</v>
      </c>
      <c r="K5" s="24">
        <f>SUM(K6:K7)</f>
        <v>0</v>
      </c>
      <c r="L5" s="24">
        <f>SUM(L6:L7)</f>
        <v>0</v>
      </c>
      <c r="M5" s="24">
        <f>SUM(M6:M7)</f>
        <v>0</v>
      </c>
      <c r="N5" s="24">
        <f>SUM(N6:N7)</f>
        <v>0</v>
      </c>
      <c r="O5" s="25">
        <f>SUM(D5:N5)</f>
        <v>225893</v>
      </c>
      <c r="P5" s="30">
        <f>(O5/P$20)</f>
        <v>422.2299065420561</v>
      </c>
      <c r="Q5" s="6"/>
    </row>
    <row r="6" spans="1:17" ht="15">
      <c r="A6" s="12"/>
      <c r="B6" s="42">
        <v>513</v>
      </c>
      <c r="C6" s="19" t="s">
        <v>19</v>
      </c>
      <c r="D6" s="43">
        <v>206893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206893</v>
      </c>
      <c r="P6" s="44">
        <f>(O6/P$20)</f>
        <v>386.7158878504673</v>
      </c>
      <c r="Q6" s="9"/>
    </row>
    <row r="7" spans="1:17" ht="15">
      <c r="A7" s="12"/>
      <c r="B7" s="42">
        <v>514</v>
      </c>
      <c r="C7" s="19" t="s">
        <v>20</v>
      </c>
      <c r="D7" s="43">
        <v>19000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19000</v>
      </c>
      <c r="P7" s="44">
        <f>(O7/P$20)</f>
        <v>35.51401869158879</v>
      </c>
      <c r="Q7" s="9"/>
    </row>
    <row r="8" spans="1:17" ht="15.75">
      <c r="A8" s="26" t="s">
        <v>22</v>
      </c>
      <c r="B8" s="27"/>
      <c r="C8" s="28"/>
      <c r="D8" s="29">
        <f>SUM(D9:D11)</f>
        <v>1472854</v>
      </c>
      <c r="E8" s="29">
        <f>SUM(E9:E11)</f>
        <v>0</v>
      </c>
      <c r="F8" s="29">
        <f>SUM(F9:F11)</f>
        <v>0</v>
      </c>
      <c r="G8" s="29">
        <f>SUM(G9:G11)</f>
        <v>0</v>
      </c>
      <c r="H8" s="29">
        <f>SUM(H9:H11)</f>
        <v>0</v>
      </c>
      <c r="I8" s="29">
        <f>SUM(I9:I11)</f>
        <v>0</v>
      </c>
      <c r="J8" s="29">
        <f>SUM(J9:J11)</f>
        <v>0</v>
      </c>
      <c r="K8" s="29">
        <f>SUM(K9:K11)</f>
        <v>0</v>
      </c>
      <c r="L8" s="29">
        <f>SUM(L9:L11)</f>
        <v>0</v>
      </c>
      <c r="M8" s="29">
        <f>SUM(M9:M11)</f>
        <v>0</v>
      </c>
      <c r="N8" s="29">
        <f>SUM(N9:N11)</f>
        <v>0</v>
      </c>
      <c r="O8" s="40">
        <f>SUM(D8:N8)</f>
        <v>1472854</v>
      </c>
      <c r="P8" s="41">
        <f>(O8/P$20)</f>
        <v>2752.9981308411216</v>
      </c>
      <c r="Q8" s="10"/>
    </row>
    <row r="9" spans="1:17" ht="15">
      <c r="A9" s="12"/>
      <c r="B9" s="42">
        <v>521</v>
      </c>
      <c r="C9" s="19" t="s">
        <v>23</v>
      </c>
      <c r="D9" s="43">
        <v>1162811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1162811</v>
      </c>
      <c r="P9" s="44">
        <f>(O9/P$20)</f>
        <v>2173.478504672897</v>
      </c>
      <c r="Q9" s="9"/>
    </row>
    <row r="10" spans="1:17" ht="15">
      <c r="A10" s="12"/>
      <c r="B10" s="42">
        <v>522</v>
      </c>
      <c r="C10" s="19" t="s">
        <v>24</v>
      </c>
      <c r="D10" s="43">
        <v>234578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>SUM(D10:N10)</f>
        <v>234578</v>
      </c>
      <c r="P10" s="44">
        <f>(O10/P$20)</f>
        <v>438.46355140186915</v>
      </c>
      <c r="Q10" s="9"/>
    </row>
    <row r="11" spans="1:17" ht="15">
      <c r="A11" s="12"/>
      <c r="B11" s="42">
        <v>524</v>
      </c>
      <c r="C11" s="19" t="s">
        <v>25</v>
      </c>
      <c r="D11" s="43">
        <v>75465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>SUM(D11:N11)</f>
        <v>75465</v>
      </c>
      <c r="P11" s="44">
        <f>(O11/P$20)</f>
        <v>141.05607476635515</v>
      </c>
      <c r="Q11" s="9"/>
    </row>
    <row r="12" spans="1:17" ht="15.75">
      <c r="A12" s="26" t="s">
        <v>26</v>
      </c>
      <c r="B12" s="27"/>
      <c r="C12" s="28"/>
      <c r="D12" s="29">
        <f>SUM(D13:D15)</f>
        <v>108212</v>
      </c>
      <c r="E12" s="29">
        <f>SUM(E13:E15)</f>
        <v>0</v>
      </c>
      <c r="F12" s="29">
        <f>SUM(F13:F15)</f>
        <v>0</v>
      </c>
      <c r="G12" s="29">
        <f>SUM(G13:G15)</f>
        <v>0</v>
      </c>
      <c r="H12" s="29">
        <f>SUM(H13:H15)</f>
        <v>0</v>
      </c>
      <c r="I12" s="29">
        <f>SUM(I13:I15)</f>
        <v>0</v>
      </c>
      <c r="J12" s="29">
        <f>SUM(J13:J15)</f>
        <v>0</v>
      </c>
      <c r="K12" s="29">
        <f>SUM(K13:K15)</f>
        <v>0</v>
      </c>
      <c r="L12" s="29">
        <f>SUM(L13:L15)</f>
        <v>0</v>
      </c>
      <c r="M12" s="29">
        <f>SUM(M13:M15)</f>
        <v>0</v>
      </c>
      <c r="N12" s="29">
        <f>SUM(N13:N15)</f>
        <v>0</v>
      </c>
      <c r="O12" s="40">
        <f>SUM(D12:N12)</f>
        <v>108212</v>
      </c>
      <c r="P12" s="41">
        <f>(O12/P$20)</f>
        <v>202.26542056074766</v>
      </c>
      <c r="Q12" s="10"/>
    </row>
    <row r="13" spans="1:17" ht="15">
      <c r="A13" s="12"/>
      <c r="B13" s="42">
        <v>531</v>
      </c>
      <c r="C13" s="19" t="s">
        <v>27</v>
      </c>
      <c r="D13" s="43">
        <v>6304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6304</v>
      </c>
      <c r="P13" s="44">
        <f>(O13/P$20)</f>
        <v>11.783177570093457</v>
      </c>
      <c r="Q13" s="9"/>
    </row>
    <row r="14" spans="1:17" ht="15">
      <c r="A14" s="12"/>
      <c r="B14" s="42">
        <v>533</v>
      </c>
      <c r="C14" s="19" t="s">
        <v>28</v>
      </c>
      <c r="D14" s="43">
        <v>25323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25323</v>
      </c>
      <c r="P14" s="44">
        <f>(O14/P$20)</f>
        <v>47.33271028037383</v>
      </c>
      <c r="Q14" s="9"/>
    </row>
    <row r="15" spans="1:17" ht="15">
      <c r="A15" s="12"/>
      <c r="B15" s="42">
        <v>534</v>
      </c>
      <c r="C15" s="19" t="s">
        <v>29</v>
      </c>
      <c r="D15" s="43">
        <v>76585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76585</v>
      </c>
      <c r="P15" s="44">
        <f>(O15/P$20)</f>
        <v>143.14953271028037</v>
      </c>
      <c r="Q15" s="9"/>
    </row>
    <row r="16" spans="1:17" ht="15.75">
      <c r="A16" s="26" t="s">
        <v>31</v>
      </c>
      <c r="B16" s="27"/>
      <c r="C16" s="28"/>
      <c r="D16" s="29">
        <f>SUM(D17:D17)</f>
        <v>65352</v>
      </c>
      <c r="E16" s="29">
        <f>SUM(E17:E17)</f>
        <v>0</v>
      </c>
      <c r="F16" s="29">
        <f>SUM(F17:F17)</f>
        <v>0</v>
      </c>
      <c r="G16" s="29">
        <f>SUM(G17:G17)</f>
        <v>0</v>
      </c>
      <c r="H16" s="29">
        <f>SUM(H17:H17)</f>
        <v>0</v>
      </c>
      <c r="I16" s="29">
        <f>SUM(I17:I17)</f>
        <v>0</v>
      </c>
      <c r="J16" s="29">
        <f>SUM(J17:J17)</f>
        <v>0</v>
      </c>
      <c r="K16" s="29">
        <f>SUM(K17:K17)</f>
        <v>0</v>
      </c>
      <c r="L16" s="29">
        <f>SUM(L17:L17)</f>
        <v>0</v>
      </c>
      <c r="M16" s="29">
        <f>SUM(M17:M17)</f>
        <v>0</v>
      </c>
      <c r="N16" s="29">
        <f>SUM(N17:N17)</f>
        <v>0</v>
      </c>
      <c r="O16" s="29">
        <f>SUM(D16:N16)</f>
        <v>65352</v>
      </c>
      <c r="P16" s="41">
        <f>(O16/P$20)</f>
        <v>122.15327102803738</v>
      </c>
      <c r="Q16" s="10"/>
    </row>
    <row r="17" spans="1:17" ht="15.75" thickBot="1">
      <c r="A17" s="12"/>
      <c r="B17" s="42">
        <v>541</v>
      </c>
      <c r="C17" s="19" t="s">
        <v>32</v>
      </c>
      <c r="D17" s="43">
        <v>65352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>SUM(D17:N17)</f>
        <v>65352</v>
      </c>
      <c r="P17" s="44">
        <f>(O17/P$20)</f>
        <v>122.15327102803738</v>
      </c>
      <c r="Q17" s="9"/>
    </row>
    <row r="18" spans="1:120" ht="16.5" thickBot="1">
      <c r="A18" s="13" t="s">
        <v>10</v>
      </c>
      <c r="B18" s="21"/>
      <c r="C18" s="20"/>
      <c r="D18" s="14">
        <f>SUM(D5,D8,D12,D16)</f>
        <v>1872311</v>
      </c>
      <c r="E18" s="14">
        <f aca="true" t="shared" si="0" ref="E18:N18">SUM(E5,E8,E12,E16)</f>
        <v>0</v>
      </c>
      <c r="F18" s="14">
        <f t="shared" si="0"/>
        <v>0</v>
      </c>
      <c r="G18" s="14">
        <f t="shared" si="0"/>
        <v>0</v>
      </c>
      <c r="H18" s="14">
        <f t="shared" si="0"/>
        <v>0</v>
      </c>
      <c r="I18" s="14">
        <f t="shared" si="0"/>
        <v>0</v>
      </c>
      <c r="J18" s="14">
        <f t="shared" si="0"/>
        <v>0</v>
      </c>
      <c r="K18" s="14">
        <f t="shared" si="0"/>
        <v>0</v>
      </c>
      <c r="L18" s="14">
        <f t="shared" si="0"/>
        <v>0</v>
      </c>
      <c r="M18" s="14">
        <f t="shared" si="0"/>
        <v>0</v>
      </c>
      <c r="N18" s="14">
        <f t="shared" si="0"/>
        <v>0</v>
      </c>
      <c r="O18" s="14">
        <f>SUM(D18:N18)</f>
        <v>1872311</v>
      </c>
      <c r="P18" s="35">
        <f>(O18/P$20)</f>
        <v>3499.6467289719626</v>
      </c>
      <c r="Q18" s="6"/>
      <c r="R18" s="2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</row>
    <row r="19" spans="1:16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8"/>
    </row>
    <row r="20" spans="1:16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90" t="s">
        <v>74</v>
      </c>
      <c r="N20" s="90"/>
      <c r="O20" s="90"/>
      <c r="P20" s="39">
        <v>535</v>
      </c>
    </row>
    <row r="21" spans="1:16" ht="15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3"/>
    </row>
    <row r="22" spans="1:16" ht="15.75" customHeight="1" thickBot="1">
      <c r="A22" s="94" t="s">
        <v>37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6"/>
    </row>
  </sheetData>
  <sheetProtection/>
  <mergeCells count="10">
    <mergeCell ref="M20:O20"/>
    <mergeCell ref="A21:P21"/>
    <mergeCell ref="A22:P2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187178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1">SUM(D5:M5)</f>
        <v>187178</v>
      </c>
      <c r="O5" s="30">
        <f aca="true" t="shared" si="2" ref="O5:O21">(N5/O$23)</f>
        <v>279.37014925373137</v>
      </c>
      <c r="P5" s="6"/>
    </row>
    <row r="6" spans="1:16" ht="15">
      <c r="A6" s="12"/>
      <c r="B6" s="42">
        <v>513</v>
      </c>
      <c r="C6" s="19" t="s">
        <v>19</v>
      </c>
      <c r="D6" s="43">
        <v>168564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168564</v>
      </c>
      <c r="O6" s="44">
        <f t="shared" si="2"/>
        <v>251.58805970149254</v>
      </c>
      <c r="P6" s="9"/>
    </row>
    <row r="7" spans="1:16" ht="15">
      <c r="A7" s="12"/>
      <c r="B7" s="42">
        <v>514</v>
      </c>
      <c r="C7" s="19" t="s">
        <v>20</v>
      </c>
      <c r="D7" s="43">
        <v>18614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18614</v>
      </c>
      <c r="O7" s="44">
        <f t="shared" si="2"/>
        <v>27.782089552238805</v>
      </c>
      <c r="P7" s="9"/>
    </row>
    <row r="8" spans="1:16" ht="15.75">
      <c r="A8" s="26" t="s">
        <v>22</v>
      </c>
      <c r="B8" s="27"/>
      <c r="C8" s="28"/>
      <c r="D8" s="29">
        <f aca="true" t="shared" si="3" ref="D8:M8">SUM(D9:D11)</f>
        <v>1143958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1143958</v>
      </c>
      <c r="O8" s="41">
        <f t="shared" si="2"/>
        <v>1707.4</v>
      </c>
      <c r="P8" s="10"/>
    </row>
    <row r="9" spans="1:16" ht="15">
      <c r="A9" s="12"/>
      <c r="B9" s="42">
        <v>521</v>
      </c>
      <c r="C9" s="19" t="s">
        <v>23</v>
      </c>
      <c r="D9" s="43">
        <v>933324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933324</v>
      </c>
      <c r="O9" s="44">
        <f t="shared" si="2"/>
        <v>1393.0208955223882</v>
      </c>
      <c r="P9" s="9"/>
    </row>
    <row r="10" spans="1:16" ht="15">
      <c r="A10" s="12"/>
      <c r="B10" s="42">
        <v>522</v>
      </c>
      <c r="C10" s="19" t="s">
        <v>24</v>
      </c>
      <c r="D10" s="43">
        <v>176125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176125</v>
      </c>
      <c r="O10" s="44">
        <f t="shared" si="2"/>
        <v>262.8731343283582</v>
      </c>
      <c r="P10" s="9"/>
    </row>
    <row r="11" spans="1:16" ht="15">
      <c r="A11" s="12"/>
      <c r="B11" s="42">
        <v>524</v>
      </c>
      <c r="C11" s="19" t="s">
        <v>25</v>
      </c>
      <c r="D11" s="43">
        <v>34509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34509</v>
      </c>
      <c r="O11" s="44">
        <f t="shared" si="2"/>
        <v>51.505970149253734</v>
      </c>
      <c r="P11" s="9"/>
    </row>
    <row r="12" spans="1:16" ht="15.75">
      <c r="A12" s="26" t="s">
        <v>26</v>
      </c>
      <c r="B12" s="27"/>
      <c r="C12" s="28"/>
      <c r="D12" s="29">
        <f aca="true" t="shared" si="4" ref="D12:M12">SUM(D13:D16)</f>
        <v>74876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74876</v>
      </c>
      <c r="O12" s="41">
        <f t="shared" si="2"/>
        <v>111.75522388059701</v>
      </c>
      <c r="P12" s="10"/>
    </row>
    <row r="13" spans="1:16" ht="15">
      <c r="A13" s="12"/>
      <c r="B13" s="42">
        <v>531</v>
      </c>
      <c r="C13" s="19" t="s">
        <v>27</v>
      </c>
      <c r="D13" s="43">
        <v>6098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6098</v>
      </c>
      <c r="O13" s="44">
        <f t="shared" si="2"/>
        <v>9.101492537313433</v>
      </c>
      <c r="P13" s="9"/>
    </row>
    <row r="14" spans="1:16" ht="15">
      <c r="A14" s="12"/>
      <c r="B14" s="42">
        <v>533</v>
      </c>
      <c r="C14" s="19" t="s">
        <v>28</v>
      </c>
      <c r="D14" s="43">
        <v>7455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7455</v>
      </c>
      <c r="O14" s="44">
        <f t="shared" si="2"/>
        <v>11.126865671641792</v>
      </c>
      <c r="P14" s="9"/>
    </row>
    <row r="15" spans="1:16" ht="15">
      <c r="A15" s="12"/>
      <c r="B15" s="42">
        <v>534</v>
      </c>
      <c r="C15" s="19" t="s">
        <v>29</v>
      </c>
      <c r="D15" s="43">
        <v>61221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61221</v>
      </c>
      <c r="O15" s="44">
        <f t="shared" si="2"/>
        <v>91.37462686567164</v>
      </c>
      <c r="P15" s="9"/>
    </row>
    <row r="16" spans="1:16" ht="15">
      <c r="A16" s="12"/>
      <c r="B16" s="42">
        <v>539</v>
      </c>
      <c r="C16" s="19" t="s">
        <v>30</v>
      </c>
      <c r="D16" s="43">
        <v>102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102</v>
      </c>
      <c r="O16" s="44">
        <f t="shared" si="2"/>
        <v>0.15223880597014924</v>
      </c>
      <c r="P16" s="9"/>
    </row>
    <row r="17" spans="1:16" ht="15.75">
      <c r="A17" s="26" t="s">
        <v>31</v>
      </c>
      <c r="B17" s="27"/>
      <c r="C17" s="28"/>
      <c r="D17" s="29">
        <f aca="true" t="shared" si="5" ref="D17:M17">SUM(D18:D18)</f>
        <v>89335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89335</v>
      </c>
      <c r="O17" s="41">
        <f t="shared" si="2"/>
        <v>133.33582089552237</v>
      </c>
      <c r="P17" s="10"/>
    </row>
    <row r="18" spans="1:16" ht="15">
      <c r="A18" s="12"/>
      <c r="B18" s="42">
        <v>541</v>
      </c>
      <c r="C18" s="19" t="s">
        <v>32</v>
      </c>
      <c r="D18" s="43">
        <v>89335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89335</v>
      </c>
      <c r="O18" s="44">
        <f t="shared" si="2"/>
        <v>133.33582089552237</v>
      </c>
      <c r="P18" s="9"/>
    </row>
    <row r="19" spans="1:16" ht="15.75">
      <c r="A19" s="26" t="s">
        <v>39</v>
      </c>
      <c r="B19" s="27"/>
      <c r="C19" s="28"/>
      <c r="D19" s="29">
        <f aca="true" t="shared" si="6" ref="D19:M19">SUM(D20:D20)</f>
        <v>4381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4381</v>
      </c>
      <c r="O19" s="41">
        <f t="shared" si="2"/>
        <v>6.538805970149253</v>
      </c>
      <c r="P19" s="9"/>
    </row>
    <row r="20" spans="1:16" ht="15.75" thickBot="1">
      <c r="A20" s="12"/>
      <c r="B20" s="42">
        <v>584</v>
      </c>
      <c r="C20" s="19" t="s">
        <v>40</v>
      </c>
      <c r="D20" s="43">
        <v>4381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4381</v>
      </c>
      <c r="O20" s="44">
        <f t="shared" si="2"/>
        <v>6.538805970149253</v>
      </c>
      <c r="P20" s="9"/>
    </row>
    <row r="21" spans="1:119" ht="16.5" thickBot="1">
      <c r="A21" s="13" t="s">
        <v>10</v>
      </c>
      <c r="B21" s="21"/>
      <c r="C21" s="20"/>
      <c r="D21" s="14">
        <f>SUM(D5,D8,D12,D17,D19)</f>
        <v>1499728</v>
      </c>
      <c r="E21" s="14">
        <f aca="true" t="shared" si="7" ref="E21:M21">SUM(E5,E8,E12,E17,E19)</f>
        <v>0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0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1499728</v>
      </c>
      <c r="O21" s="35">
        <f t="shared" si="2"/>
        <v>2238.4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5" ht="15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5" ht="15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43</v>
      </c>
      <c r="M23" s="90"/>
      <c r="N23" s="90"/>
      <c r="O23" s="39">
        <v>670</v>
      </c>
    </row>
    <row r="24" spans="1:15" ht="15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5" ht="15.75" customHeight="1" thickBot="1">
      <c r="A25" s="94" t="s">
        <v>37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sheetProtection/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154859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1">SUM(D5:M5)</f>
        <v>154859</v>
      </c>
      <c r="O5" s="30">
        <f aca="true" t="shared" si="2" ref="O5:O21">(N5/O$23)</f>
        <v>229.42074074074074</v>
      </c>
      <c r="P5" s="6"/>
    </row>
    <row r="6" spans="1:16" ht="15">
      <c r="A6" s="12"/>
      <c r="B6" s="42">
        <v>513</v>
      </c>
      <c r="C6" s="19" t="s">
        <v>19</v>
      </c>
      <c r="D6" s="43">
        <v>133845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133845</v>
      </c>
      <c r="O6" s="44">
        <f t="shared" si="2"/>
        <v>198.2888888888889</v>
      </c>
      <c r="P6" s="9"/>
    </row>
    <row r="7" spans="1:16" ht="15">
      <c r="A7" s="12"/>
      <c r="B7" s="42">
        <v>514</v>
      </c>
      <c r="C7" s="19" t="s">
        <v>20</v>
      </c>
      <c r="D7" s="43">
        <v>21014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21014</v>
      </c>
      <c r="O7" s="44">
        <f t="shared" si="2"/>
        <v>31.131851851851852</v>
      </c>
      <c r="P7" s="9"/>
    </row>
    <row r="8" spans="1:16" ht="15.75">
      <c r="A8" s="26" t="s">
        <v>22</v>
      </c>
      <c r="B8" s="27"/>
      <c r="C8" s="28"/>
      <c r="D8" s="29">
        <f aca="true" t="shared" si="3" ref="D8:M8">SUM(D9:D11)</f>
        <v>1122741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1122741</v>
      </c>
      <c r="O8" s="41">
        <f t="shared" si="2"/>
        <v>1663.32</v>
      </c>
      <c r="P8" s="10"/>
    </row>
    <row r="9" spans="1:16" ht="15">
      <c r="A9" s="12"/>
      <c r="B9" s="42">
        <v>521</v>
      </c>
      <c r="C9" s="19" t="s">
        <v>23</v>
      </c>
      <c r="D9" s="43">
        <v>931312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931312</v>
      </c>
      <c r="O9" s="44">
        <f t="shared" si="2"/>
        <v>1379.7214814814815</v>
      </c>
      <c r="P9" s="9"/>
    </row>
    <row r="10" spans="1:16" ht="15">
      <c r="A10" s="12"/>
      <c r="B10" s="42">
        <v>522</v>
      </c>
      <c r="C10" s="19" t="s">
        <v>24</v>
      </c>
      <c r="D10" s="43">
        <v>167580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167580</v>
      </c>
      <c r="O10" s="44">
        <f t="shared" si="2"/>
        <v>248.26666666666668</v>
      </c>
      <c r="P10" s="9"/>
    </row>
    <row r="11" spans="1:16" ht="15">
      <c r="A11" s="12"/>
      <c r="B11" s="42">
        <v>524</v>
      </c>
      <c r="C11" s="19" t="s">
        <v>25</v>
      </c>
      <c r="D11" s="43">
        <v>23849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23849</v>
      </c>
      <c r="O11" s="44">
        <f t="shared" si="2"/>
        <v>35.33185185185185</v>
      </c>
      <c r="P11" s="9"/>
    </row>
    <row r="12" spans="1:16" ht="15.75">
      <c r="A12" s="26" t="s">
        <v>26</v>
      </c>
      <c r="B12" s="27"/>
      <c r="C12" s="28"/>
      <c r="D12" s="29">
        <f aca="true" t="shared" si="4" ref="D12:M12">SUM(D13:D16)</f>
        <v>88625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88625</v>
      </c>
      <c r="O12" s="41">
        <f t="shared" si="2"/>
        <v>131.2962962962963</v>
      </c>
      <c r="P12" s="10"/>
    </row>
    <row r="13" spans="1:16" ht="15">
      <c r="A13" s="12"/>
      <c r="B13" s="42">
        <v>531</v>
      </c>
      <c r="C13" s="19" t="s">
        <v>27</v>
      </c>
      <c r="D13" s="43">
        <v>6307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6307</v>
      </c>
      <c r="O13" s="44">
        <f t="shared" si="2"/>
        <v>9.343703703703703</v>
      </c>
      <c r="P13" s="9"/>
    </row>
    <row r="14" spans="1:16" ht="15">
      <c r="A14" s="12"/>
      <c r="B14" s="42">
        <v>533</v>
      </c>
      <c r="C14" s="19" t="s">
        <v>28</v>
      </c>
      <c r="D14" s="43">
        <v>6818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6818</v>
      </c>
      <c r="O14" s="44">
        <f t="shared" si="2"/>
        <v>10.10074074074074</v>
      </c>
      <c r="P14" s="9"/>
    </row>
    <row r="15" spans="1:16" ht="15">
      <c r="A15" s="12"/>
      <c r="B15" s="42">
        <v>534</v>
      </c>
      <c r="C15" s="19" t="s">
        <v>29</v>
      </c>
      <c r="D15" s="43">
        <v>69341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69341</v>
      </c>
      <c r="O15" s="44">
        <f t="shared" si="2"/>
        <v>102.72740740740741</v>
      </c>
      <c r="P15" s="9"/>
    </row>
    <row r="16" spans="1:16" ht="15">
      <c r="A16" s="12"/>
      <c r="B16" s="42">
        <v>539</v>
      </c>
      <c r="C16" s="19" t="s">
        <v>30</v>
      </c>
      <c r="D16" s="43">
        <v>6159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6159</v>
      </c>
      <c r="O16" s="44">
        <f t="shared" si="2"/>
        <v>9.124444444444444</v>
      </c>
      <c r="P16" s="9"/>
    </row>
    <row r="17" spans="1:16" ht="15.75">
      <c r="A17" s="26" t="s">
        <v>31</v>
      </c>
      <c r="B17" s="27"/>
      <c r="C17" s="28"/>
      <c r="D17" s="29">
        <f aca="true" t="shared" si="5" ref="D17:M17">SUM(D18:D18)</f>
        <v>734807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734807</v>
      </c>
      <c r="O17" s="41">
        <f t="shared" si="2"/>
        <v>1088.602962962963</v>
      </c>
      <c r="P17" s="10"/>
    </row>
    <row r="18" spans="1:16" ht="15">
      <c r="A18" s="12"/>
      <c r="B18" s="42">
        <v>541</v>
      </c>
      <c r="C18" s="19" t="s">
        <v>32</v>
      </c>
      <c r="D18" s="43">
        <v>734807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734807</v>
      </c>
      <c r="O18" s="44">
        <f t="shared" si="2"/>
        <v>1088.602962962963</v>
      </c>
      <c r="P18" s="9"/>
    </row>
    <row r="19" spans="1:16" ht="15.75">
      <c r="A19" s="26" t="s">
        <v>39</v>
      </c>
      <c r="B19" s="27"/>
      <c r="C19" s="28"/>
      <c r="D19" s="29">
        <f aca="true" t="shared" si="6" ref="D19:M19">SUM(D20:D20)</f>
        <v>731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731</v>
      </c>
      <c r="O19" s="41">
        <f t="shared" si="2"/>
        <v>1.082962962962963</v>
      </c>
      <c r="P19" s="9"/>
    </row>
    <row r="20" spans="1:16" ht="15.75" thickBot="1">
      <c r="A20" s="12"/>
      <c r="B20" s="42">
        <v>584</v>
      </c>
      <c r="C20" s="19" t="s">
        <v>40</v>
      </c>
      <c r="D20" s="43">
        <v>731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731</v>
      </c>
      <c r="O20" s="44">
        <f t="shared" si="2"/>
        <v>1.082962962962963</v>
      </c>
      <c r="P20" s="9"/>
    </row>
    <row r="21" spans="1:119" ht="16.5" thickBot="1">
      <c r="A21" s="13" t="s">
        <v>10</v>
      </c>
      <c r="B21" s="21"/>
      <c r="C21" s="20"/>
      <c r="D21" s="14">
        <f>SUM(D5,D8,D12,D17,D19)</f>
        <v>2101763</v>
      </c>
      <c r="E21" s="14">
        <f aca="true" t="shared" si="7" ref="E21:M21">SUM(E5,E8,E12,E17,E19)</f>
        <v>0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0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2101763</v>
      </c>
      <c r="O21" s="35">
        <f t="shared" si="2"/>
        <v>3113.722962962963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5" ht="15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5" ht="15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41</v>
      </c>
      <c r="M23" s="90"/>
      <c r="N23" s="90"/>
      <c r="O23" s="39">
        <v>675</v>
      </c>
    </row>
    <row r="24" spans="1:15" ht="15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5" ht="15.75" customHeight="1" thickBot="1">
      <c r="A25" s="94" t="s">
        <v>37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sheetProtection/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163618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163618</v>
      </c>
      <c r="O5" s="30">
        <f aca="true" t="shared" si="2" ref="O5:O19">(N5/O$21)</f>
        <v>244.20597014925374</v>
      </c>
      <c r="P5" s="6"/>
    </row>
    <row r="6" spans="1:16" ht="15">
      <c r="A6" s="12"/>
      <c r="B6" s="42">
        <v>513</v>
      </c>
      <c r="C6" s="19" t="s">
        <v>19</v>
      </c>
      <c r="D6" s="43">
        <v>139802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139802</v>
      </c>
      <c r="O6" s="44">
        <f t="shared" si="2"/>
        <v>208.65970149253732</v>
      </c>
      <c r="P6" s="9"/>
    </row>
    <row r="7" spans="1:16" ht="15">
      <c r="A7" s="12"/>
      <c r="B7" s="42">
        <v>514</v>
      </c>
      <c r="C7" s="19" t="s">
        <v>20</v>
      </c>
      <c r="D7" s="43">
        <v>23816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23816</v>
      </c>
      <c r="O7" s="44">
        <f t="shared" si="2"/>
        <v>35.54626865671642</v>
      </c>
      <c r="P7" s="9"/>
    </row>
    <row r="8" spans="1:16" ht="15.75">
      <c r="A8" s="26" t="s">
        <v>22</v>
      </c>
      <c r="B8" s="27"/>
      <c r="C8" s="28"/>
      <c r="D8" s="29">
        <f aca="true" t="shared" si="3" ref="D8:M8">SUM(D9:D11)</f>
        <v>1112346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1112346</v>
      </c>
      <c r="O8" s="41">
        <f t="shared" si="2"/>
        <v>1660.2179104477611</v>
      </c>
      <c r="P8" s="10"/>
    </row>
    <row r="9" spans="1:16" ht="15">
      <c r="A9" s="12"/>
      <c r="B9" s="42">
        <v>521</v>
      </c>
      <c r="C9" s="19" t="s">
        <v>23</v>
      </c>
      <c r="D9" s="43">
        <v>926533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926533</v>
      </c>
      <c r="O9" s="44">
        <f t="shared" si="2"/>
        <v>1382.8850746268656</v>
      </c>
      <c r="P9" s="9"/>
    </row>
    <row r="10" spans="1:16" ht="15">
      <c r="A10" s="12"/>
      <c r="B10" s="42">
        <v>522</v>
      </c>
      <c r="C10" s="19" t="s">
        <v>24</v>
      </c>
      <c r="D10" s="43">
        <v>159600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159600</v>
      </c>
      <c r="O10" s="44">
        <f t="shared" si="2"/>
        <v>238.2089552238806</v>
      </c>
      <c r="P10" s="9"/>
    </row>
    <row r="11" spans="1:16" ht="15">
      <c r="A11" s="12"/>
      <c r="B11" s="42">
        <v>524</v>
      </c>
      <c r="C11" s="19" t="s">
        <v>25</v>
      </c>
      <c r="D11" s="43">
        <v>26213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26213</v>
      </c>
      <c r="O11" s="44">
        <f t="shared" si="2"/>
        <v>39.123880597014924</v>
      </c>
      <c r="P11" s="9"/>
    </row>
    <row r="12" spans="1:16" ht="15.75">
      <c r="A12" s="26" t="s">
        <v>26</v>
      </c>
      <c r="B12" s="27"/>
      <c r="C12" s="28"/>
      <c r="D12" s="29">
        <f aca="true" t="shared" si="4" ref="D12:M12">SUM(D13:D16)</f>
        <v>84294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84294</v>
      </c>
      <c r="O12" s="41">
        <f t="shared" si="2"/>
        <v>125.81194029850747</v>
      </c>
      <c r="P12" s="10"/>
    </row>
    <row r="13" spans="1:16" ht="15">
      <c r="A13" s="12"/>
      <c r="B13" s="42">
        <v>531</v>
      </c>
      <c r="C13" s="19" t="s">
        <v>27</v>
      </c>
      <c r="D13" s="43">
        <v>5598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5598</v>
      </c>
      <c r="O13" s="44">
        <f t="shared" si="2"/>
        <v>8.355223880597014</v>
      </c>
      <c r="P13" s="9"/>
    </row>
    <row r="14" spans="1:16" ht="15">
      <c r="A14" s="12"/>
      <c r="B14" s="42">
        <v>533</v>
      </c>
      <c r="C14" s="19" t="s">
        <v>28</v>
      </c>
      <c r="D14" s="43">
        <v>6014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6014</v>
      </c>
      <c r="O14" s="44">
        <f t="shared" si="2"/>
        <v>8.976119402985075</v>
      </c>
      <c r="P14" s="9"/>
    </row>
    <row r="15" spans="1:16" ht="15">
      <c r="A15" s="12"/>
      <c r="B15" s="42">
        <v>534</v>
      </c>
      <c r="C15" s="19" t="s">
        <v>29</v>
      </c>
      <c r="D15" s="43">
        <v>68074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68074</v>
      </c>
      <c r="O15" s="44">
        <f t="shared" si="2"/>
        <v>101.60298507462687</v>
      </c>
      <c r="P15" s="9"/>
    </row>
    <row r="16" spans="1:16" ht="15">
      <c r="A16" s="12"/>
      <c r="B16" s="42">
        <v>539</v>
      </c>
      <c r="C16" s="19" t="s">
        <v>30</v>
      </c>
      <c r="D16" s="43">
        <v>4608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4608</v>
      </c>
      <c r="O16" s="44">
        <f t="shared" si="2"/>
        <v>6.877611940298507</v>
      </c>
      <c r="P16" s="9"/>
    </row>
    <row r="17" spans="1:16" ht="15.75">
      <c r="A17" s="26" t="s">
        <v>31</v>
      </c>
      <c r="B17" s="27"/>
      <c r="C17" s="28"/>
      <c r="D17" s="29">
        <f aca="true" t="shared" si="5" ref="D17:M17">SUM(D18:D18)</f>
        <v>56104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56104</v>
      </c>
      <c r="O17" s="41">
        <f t="shared" si="2"/>
        <v>83.73731343283582</v>
      </c>
      <c r="P17" s="10"/>
    </row>
    <row r="18" spans="1:16" ht="15.75" thickBot="1">
      <c r="A18" s="12"/>
      <c r="B18" s="42">
        <v>541</v>
      </c>
      <c r="C18" s="19" t="s">
        <v>32</v>
      </c>
      <c r="D18" s="43">
        <v>56104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56104</v>
      </c>
      <c r="O18" s="44">
        <f t="shared" si="2"/>
        <v>83.73731343283582</v>
      </c>
      <c r="P18" s="9"/>
    </row>
    <row r="19" spans="1:119" ht="16.5" thickBot="1">
      <c r="A19" s="13" t="s">
        <v>10</v>
      </c>
      <c r="B19" s="21"/>
      <c r="C19" s="20"/>
      <c r="D19" s="14">
        <f>SUM(D5,D8,D12,D17)</f>
        <v>1416362</v>
      </c>
      <c r="E19" s="14">
        <f aca="true" t="shared" si="6" ref="E19:M19">SUM(E5,E8,E12,E17)</f>
        <v>0</v>
      </c>
      <c r="F19" s="14">
        <f t="shared" si="6"/>
        <v>0</v>
      </c>
      <c r="G19" s="14">
        <f t="shared" si="6"/>
        <v>0</v>
      </c>
      <c r="H19" s="14">
        <f t="shared" si="6"/>
        <v>0</v>
      </c>
      <c r="I19" s="14">
        <f t="shared" si="6"/>
        <v>0</v>
      </c>
      <c r="J19" s="14">
        <f t="shared" si="6"/>
        <v>0</v>
      </c>
      <c r="K19" s="14">
        <f t="shared" si="6"/>
        <v>0</v>
      </c>
      <c r="L19" s="14">
        <f t="shared" si="6"/>
        <v>0</v>
      </c>
      <c r="M19" s="14">
        <f t="shared" si="6"/>
        <v>0</v>
      </c>
      <c r="N19" s="14">
        <f t="shared" si="1"/>
        <v>1416362</v>
      </c>
      <c r="O19" s="35">
        <f t="shared" si="2"/>
        <v>2113.9731343283584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36</v>
      </c>
      <c r="M21" s="90"/>
      <c r="N21" s="90"/>
      <c r="O21" s="39">
        <v>670</v>
      </c>
    </row>
    <row r="22" spans="1:15" ht="1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5" ht="15.75" thickBot="1">
      <c r="A23" s="94" t="s">
        <v>37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sheetProtection/>
  <mergeCells count="10">
    <mergeCell ref="A23:O23"/>
    <mergeCell ref="L21:N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154485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154485</v>
      </c>
      <c r="O5" s="30">
        <f aca="true" t="shared" si="2" ref="O5:O20">(N5/O$22)</f>
        <v>211.62328767123287</v>
      </c>
      <c r="P5" s="6"/>
    </row>
    <row r="6" spans="1:16" ht="15">
      <c r="A6" s="12"/>
      <c r="B6" s="42">
        <v>513</v>
      </c>
      <c r="C6" s="19" t="s">
        <v>19</v>
      </c>
      <c r="D6" s="43">
        <v>128981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128981</v>
      </c>
      <c r="O6" s="44">
        <f t="shared" si="2"/>
        <v>176.686301369863</v>
      </c>
      <c r="P6" s="9"/>
    </row>
    <row r="7" spans="1:16" ht="15">
      <c r="A7" s="12"/>
      <c r="B7" s="42">
        <v>514</v>
      </c>
      <c r="C7" s="19" t="s">
        <v>20</v>
      </c>
      <c r="D7" s="43">
        <v>19172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19172</v>
      </c>
      <c r="O7" s="44">
        <f t="shared" si="2"/>
        <v>26.263013698630136</v>
      </c>
      <c r="P7" s="9"/>
    </row>
    <row r="8" spans="1:16" ht="15">
      <c r="A8" s="12"/>
      <c r="B8" s="42">
        <v>519</v>
      </c>
      <c r="C8" s="19" t="s">
        <v>21</v>
      </c>
      <c r="D8" s="43">
        <v>6332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6332</v>
      </c>
      <c r="O8" s="44">
        <f t="shared" si="2"/>
        <v>8.673972602739726</v>
      </c>
      <c r="P8" s="9"/>
    </row>
    <row r="9" spans="1:16" ht="15.75">
      <c r="A9" s="26" t="s">
        <v>22</v>
      </c>
      <c r="B9" s="27"/>
      <c r="C9" s="28"/>
      <c r="D9" s="29">
        <f aca="true" t="shared" si="3" ref="D9:M9">SUM(D10:D12)</f>
        <v>997447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997447</v>
      </c>
      <c r="O9" s="41">
        <f t="shared" si="2"/>
        <v>1366.3657534246574</v>
      </c>
      <c r="P9" s="10"/>
    </row>
    <row r="10" spans="1:16" ht="15">
      <c r="A10" s="12"/>
      <c r="B10" s="42">
        <v>521</v>
      </c>
      <c r="C10" s="19" t="s">
        <v>23</v>
      </c>
      <c r="D10" s="43">
        <v>817327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817327</v>
      </c>
      <c r="O10" s="44">
        <f t="shared" si="2"/>
        <v>1119.6260273972603</v>
      </c>
      <c r="P10" s="9"/>
    </row>
    <row r="11" spans="1:16" ht="15">
      <c r="A11" s="12"/>
      <c r="B11" s="42">
        <v>522</v>
      </c>
      <c r="C11" s="19" t="s">
        <v>24</v>
      </c>
      <c r="D11" s="43">
        <v>152000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152000</v>
      </c>
      <c r="O11" s="44">
        <f t="shared" si="2"/>
        <v>208.21917808219177</v>
      </c>
      <c r="P11" s="9"/>
    </row>
    <row r="12" spans="1:16" ht="15">
      <c r="A12" s="12"/>
      <c r="B12" s="42">
        <v>524</v>
      </c>
      <c r="C12" s="19" t="s">
        <v>25</v>
      </c>
      <c r="D12" s="43">
        <v>28120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28120</v>
      </c>
      <c r="O12" s="44">
        <f t="shared" si="2"/>
        <v>38.52054794520548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SUM(D14:D17)</f>
        <v>83034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83034</v>
      </c>
      <c r="O13" s="41">
        <f t="shared" si="2"/>
        <v>113.74520547945205</v>
      </c>
      <c r="P13" s="10"/>
    </row>
    <row r="14" spans="1:16" ht="15">
      <c r="A14" s="12"/>
      <c r="B14" s="42">
        <v>531</v>
      </c>
      <c r="C14" s="19" t="s">
        <v>27</v>
      </c>
      <c r="D14" s="43">
        <v>5780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5780</v>
      </c>
      <c r="O14" s="44">
        <f t="shared" si="2"/>
        <v>7.917808219178082</v>
      </c>
      <c r="P14" s="9"/>
    </row>
    <row r="15" spans="1:16" ht="15">
      <c r="A15" s="12"/>
      <c r="B15" s="42">
        <v>533</v>
      </c>
      <c r="C15" s="19" t="s">
        <v>28</v>
      </c>
      <c r="D15" s="43">
        <v>5414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5414</v>
      </c>
      <c r="O15" s="44">
        <f t="shared" si="2"/>
        <v>7.416438356164384</v>
      </c>
      <c r="P15" s="9"/>
    </row>
    <row r="16" spans="1:16" ht="15">
      <c r="A16" s="12"/>
      <c r="B16" s="42">
        <v>534</v>
      </c>
      <c r="C16" s="19" t="s">
        <v>29</v>
      </c>
      <c r="D16" s="43">
        <v>70378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70378</v>
      </c>
      <c r="O16" s="44">
        <f t="shared" si="2"/>
        <v>96.40821917808219</v>
      </c>
      <c r="P16" s="9"/>
    </row>
    <row r="17" spans="1:16" ht="15">
      <c r="A17" s="12"/>
      <c r="B17" s="42">
        <v>539</v>
      </c>
      <c r="C17" s="19" t="s">
        <v>30</v>
      </c>
      <c r="D17" s="43">
        <v>1462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1462</v>
      </c>
      <c r="O17" s="44">
        <f t="shared" si="2"/>
        <v>2.0027397260273974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SUM(D19:D19)</f>
        <v>57475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57475</v>
      </c>
      <c r="O18" s="41">
        <f t="shared" si="2"/>
        <v>78.73287671232876</v>
      </c>
      <c r="P18" s="10"/>
    </row>
    <row r="19" spans="1:16" ht="15.75" thickBot="1">
      <c r="A19" s="12"/>
      <c r="B19" s="42">
        <v>541</v>
      </c>
      <c r="C19" s="19" t="s">
        <v>32</v>
      </c>
      <c r="D19" s="43">
        <v>57475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57475</v>
      </c>
      <c r="O19" s="44">
        <f t="shared" si="2"/>
        <v>78.73287671232876</v>
      </c>
      <c r="P19" s="9"/>
    </row>
    <row r="20" spans="1:119" ht="16.5" thickBot="1">
      <c r="A20" s="13" t="s">
        <v>10</v>
      </c>
      <c r="B20" s="21"/>
      <c r="C20" s="20"/>
      <c r="D20" s="14">
        <f>SUM(D5,D9,D13,D18)</f>
        <v>1292441</v>
      </c>
      <c r="E20" s="14">
        <f aca="true" t="shared" si="6" ref="E20:M20">SUM(E5,E9,E13,E18)</f>
        <v>0</v>
      </c>
      <c r="F20" s="14">
        <f t="shared" si="6"/>
        <v>0</v>
      </c>
      <c r="G20" s="14">
        <f t="shared" si="6"/>
        <v>0</v>
      </c>
      <c r="H20" s="14">
        <f t="shared" si="6"/>
        <v>0</v>
      </c>
      <c r="I20" s="14">
        <f t="shared" si="6"/>
        <v>0</v>
      </c>
      <c r="J20" s="14">
        <f t="shared" si="6"/>
        <v>0</v>
      </c>
      <c r="K20" s="14">
        <f t="shared" si="6"/>
        <v>0</v>
      </c>
      <c r="L20" s="14">
        <f t="shared" si="6"/>
        <v>0</v>
      </c>
      <c r="M20" s="14">
        <f t="shared" si="6"/>
        <v>0</v>
      </c>
      <c r="N20" s="14">
        <f t="shared" si="1"/>
        <v>1292441</v>
      </c>
      <c r="O20" s="35">
        <f t="shared" si="2"/>
        <v>1770.4671232876713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33</v>
      </c>
      <c r="M22" s="90"/>
      <c r="N22" s="90"/>
      <c r="O22" s="39">
        <v>730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thickBot="1">
      <c r="A24" s="94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A24:O24"/>
    <mergeCell ref="A23:O23"/>
    <mergeCell ref="L22:N2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180657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1">SUM(D5:M5)</f>
        <v>180657</v>
      </c>
      <c r="O5" s="30">
        <f aca="true" t="shared" si="2" ref="O5:O21">(N5/O$23)</f>
        <v>247.4753424657534</v>
      </c>
      <c r="P5" s="6"/>
    </row>
    <row r="6" spans="1:16" ht="15">
      <c r="A6" s="12"/>
      <c r="B6" s="42">
        <v>513</v>
      </c>
      <c r="C6" s="19" t="s">
        <v>19</v>
      </c>
      <c r="D6" s="43">
        <v>152535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152535</v>
      </c>
      <c r="O6" s="44">
        <f t="shared" si="2"/>
        <v>208.95205479452054</v>
      </c>
      <c r="P6" s="9"/>
    </row>
    <row r="7" spans="1:16" ht="15">
      <c r="A7" s="12"/>
      <c r="B7" s="42">
        <v>514</v>
      </c>
      <c r="C7" s="19" t="s">
        <v>20</v>
      </c>
      <c r="D7" s="43">
        <v>20194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20194</v>
      </c>
      <c r="O7" s="44">
        <f t="shared" si="2"/>
        <v>27.663013698630138</v>
      </c>
      <c r="P7" s="9"/>
    </row>
    <row r="8" spans="1:16" ht="15">
      <c r="A8" s="12"/>
      <c r="B8" s="42">
        <v>517</v>
      </c>
      <c r="C8" s="19" t="s">
        <v>47</v>
      </c>
      <c r="D8" s="43">
        <v>1125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1125</v>
      </c>
      <c r="O8" s="44">
        <f t="shared" si="2"/>
        <v>1.5410958904109588</v>
      </c>
      <c r="P8" s="9"/>
    </row>
    <row r="9" spans="1:16" ht="15">
      <c r="A9" s="12"/>
      <c r="B9" s="42">
        <v>519</v>
      </c>
      <c r="C9" s="19" t="s">
        <v>21</v>
      </c>
      <c r="D9" s="43">
        <v>6803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6803</v>
      </c>
      <c r="O9" s="44">
        <f t="shared" si="2"/>
        <v>9.319178082191781</v>
      </c>
      <c r="P9" s="9"/>
    </row>
    <row r="10" spans="1:16" ht="15.75">
      <c r="A10" s="26" t="s">
        <v>22</v>
      </c>
      <c r="B10" s="27"/>
      <c r="C10" s="28"/>
      <c r="D10" s="29">
        <f aca="true" t="shared" si="3" ref="D10:M10">SUM(D11:D13)</f>
        <v>853226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853226</v>
      </c>
      <c r="O10" s="41">
        <f t="shared" si="2"/>
        <v>1168.8027397260273</v>
      </c>
      <c r="P10" s="10"/>
    </row>
    <row r="11" spans="1:16" ht="15">
      <c r="A11" s="12"/>
      <c r="B11" s="42">
        <v>521</v>
      </c>
      <c r="C11" s="19" t="s">
        <v>23</v>
      </c>
      <c r="D11" s="43">
        <v>775549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775549</v>
      </c>
      <c r="O11" s="44">
        <f t="shared" si="2"/>
        <v>1062.3958904109588</v>
      </c>
      <c r="P11" s="9"/>
    </row>
    <row r="12" spans="1:16" ht="15">
      <c r="A12" s="12"/>
      <c r="B12" s="42">
        <v>522</v>
      </c>
      <c r="C12" s="19" t="s">
        <v>24</v>
      </c>
      <c r="D12" s="43">
        <v>54076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54076</v>
      </c>
      <c r="O12" s="44">
        <f t="shared" si="2"/>
        <v>74.07671232876713</v>
      </c>
      <c r="P12" s="9"/>
    </row>
    <row r="13" spans="1:16" ht="15">
      <c r="A13" s="12"/>
      <c r="B13" s="42">
        <v>524</v>
      </c>
      <c r="C13" s="19" t="s">
        <v>25</v>
      </c>
      <c r="D13" s="43">
        <v>23601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23601</v>
      </c>
      <c r="O13" s="44">
        <f t="shared" si="2"/>
        <v>32.33013698630137</v>
      </c>
      <c r="P13" s="9"/>
    </row>
    <row r="14" spans="1:16" ht="15.75">
      <c r="A14" s="26" t="s">
        <v>26</v>
      </c>
      <c r="B14" s="27"/>
      <c r="C14" s="28"/>
      <c r="D14" s="29">
        <f aca="true" t="shared" si="4" ref="D14:M14">SUM(D15:D18)</f>
        <v>83919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83919</v>
      </c>
      <c r="O14" s="41">
        <f t="shared" si="2"/>
        <v>114.95753424657535</v>
      </c>
      <c r="P14" s="10"/>
    </row>
    <row r="15" spans="1:16" ht="15">
      <c r="A15" s="12"/>
      <c r="B15" s="42">
        <v>531</v>
      </c>
      <c r="C15" s="19" t="s">
        <v>27</v>
      </c>
      <c r="D15" s="43">
        <v>5631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5631</v>
      </c>
      <c r="O15" s="44">
        <f t="shared" si="2"/>
        <v>7.713698630136986</v>
      </c>
      <c r="P15" s="9"/>
    </row>
    <row r="16" spans="1:16" ht="15">
      <c r="A16" s="12"/>
      <c r="B16" s="42">
        <v>533</v>
      </c>
      <c r="C16" s="19" t="s">
        <v>28</v>
      </c>
      <c r="D16" s="43">
        <v>4349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4349</v>
      </c>
      <c r="O16" s="44">
        <f t="shared" si="2"/>
        <v>5.957534246575342</v>
      </c>
      <c r="P16" s="9"/>
    </row>
    <row r="17" spans="1:16" ht="15">
      <c r="A17" s="12"/>
      <c r="B17" s="42">
        <v>534</v>
      </c>
      <c r="C17" s="19" t="s">
        <v>29</v>
      </c>
      <c r="D17" s="43">
        <v>70806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70806</v>
      </c>
      <c r="O17" s="44">
        <f t="shared" si="2"/>
        <v>96.9945205479452</v>
      </c>
      <c r="P17" s="9"/>
    </row>
    <row r="18" spans="1:16" ht="15">
      <c r="A18" s="12"/>
      <c r="B18" s="42">
        <v>539</v>
      </c>
      <c r="C18" s="19" t="s">
        <v>30</v>
      </c>
      <c r="D18" s="43">
        <v>3133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3133</v>
      </c>
      <c r="O18" s="44">
        <f t="shared" si="2"/>
        <v>4.291780821917809</v>
      </c>
      <c r="P18" s="9"/>
    </row>
    <row r="19" spans="1:16" ht="15.75">
      <c r="A19" s="26" t="s">
        <v>31</v>
      </c>
      <c r="B19" s="27"/>
      <c r="C19" s="28"/>
      <c r="D19" s="29">
        <f aca="true" t="shared" si="5" ref="D19:M19">SUM(D20:D20)</f>
        <v>50594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50594</v>
      </c>
      <c r="O19" s="41">
        <f t="shared" si="2"/>
        <v>69.30684931506849</v>
      </c>
      <c r="P19" s="10"/>
    </row>
    <row r="20" spans="1:16" ht="15.75" thickBot="1">
      <c r="A20" s="12"/>
      <c r="B20" s="42">
        <v>541</v>
      </c>
      <c r="C20" s="19" t="s">
        <v>32</v>
      </c>
      <c r="D20" s="43">
        <v>50594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50594</v>
      </c>
      <c r="O20" s="44">
        <f t="shared" si="2"/>
        <v>69.30684931506849</v>
      </c>
      <c r="P20" s="9"/>
    </row>
    <row r="21" spans="1:119" ht="16.5" thickBot="1">
      <c r="A21" s="13" t="s">
        <v>10</v>
      </c>
      <c r="B21" s="21"/>
      <c r="C21" s="20"/>
      <c r="D21" s="14">
        <f>SUM(D5,D10,D14,D19)</f>
        <v>1168396</v>
      </c>
      <c r="E21" s="14">
        <f aca="true" t="shared" si="6" ref="E21:M21">SUM(E5,E10,E14,E19)</f>
        <v>0</v>
      </c>
      <c r="F21" s="14">
        <f t="shared" si="6"/>
        <v>0</v>
      </c>
      <c r="G21" s="14">
        <f t="shared" si="6"/>
        <v>0</v>
      </c>
      <c r="H21" s="14">
        <f t="shared" si="6"/>
        <v>0</v>
      </c>
      <c r="I21" s="14">
        <f t="shared" si="6"/>
        <v>0</v>
      </c>
      <c r="J21" s="14">
        <f t="shared" si="6"/>
        <v>0</v>
      </c>
      <c r="K21" s="14">
        <f t="shared" si="6"/>
        <v>0</v>
      </c>
      <c r="L21" s="14">
        <f t="shared" si="6"/>
        <v>0</v>
      </c>
      <c r="M21" s="14">
        <f t="shared" si="6"/>
        <v>0</v>
      </c>
      <c r="N21" s="14">
        <f t="shared" si="1"/>
        <v>1168396</v>
      </c>
      <c r="O21" s="35">
        <f t="shared" si="2"/>
        <v>1600.5424657534247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5" ht="15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5" ht="15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48</v>
      </c>
      <c r="M23" s="90"/>
      <c r="N23" s="90"/>
      <c r="O23" s="39">
        <v>730</v>
      </c>
    </row>
    <row r="24" spans="1:15" ht="15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5" ht="15.75" customHeight="1" thickBot="1">
      <c r="A25" s="94" t="s">
        <v>37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sheetProtection/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7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355579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1">SUM(D5:M5)</f>
        <v>355579</v>
      </c>
      <c r="O5" s="30">
        <f aca="true" t="shared" si="2" ref="O5:O21">(N5/O$23)</f>
        <v>485.7636612021858</v>
      </c>
      <c r="P5" s="6"/>
    </row>
    <row r="6" spans="1:16" ht="15">
      <c r="A6" s="12"/>
      <c r="B6" s="42">
        <v>513</v>
      </c>
      <c r="C6" s="19" t="s">
        <v>19</v>
      </c>
      <c r="D6" s="43">
        <v>145392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145392</v>
      </c>
      <c r="O6" s="44">
        <f t="shared" si="2"/>
        <v>198.62295081967213</v>
      </c>
      <c r="P6" s="9"/>
    </row>
    <row r="7" spans="1:16" ht="15">
      <c r="A7" s="12"/>
      <c r="B7" s="42">
        <v>514</v>
      </c>
      <c r="C7" s="19" t="s">
        <v>20</v>
      </c>
      <c r="D7" s="43">
        <v>16873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16873</v>
      </c>
      <c r="O7" s="44">
        <f t="shared" si="2"/>
        <v>23.05054644808743</v>
      </c>
      <c r="P7" s="9"/>
    </row>
    <row r="8" spans="1:16" ht="15">
      <c r="A8" s="12"/>
      <c r="B8" s="42">
        <v>517</v>
      </c>
      <c r="C8" s="19" t="s">
        <v>47</v>
      </c>
      <c r="D8" s="43">
        <v>192079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192079</v>
      </c>
      <c r="O8" s="44">
        <f t="shared" si="2"/>
        <v>262.4030054644809</v>
      </c>
      <c r="P8" s="9"/>
    </row>
    <row r="9" spans="1:16" ht="15">
      <c r="A9" s="12"/>
      <c r="B9" s="42">
        <v>519</v>
      </c>
      <c r="C9" s="19" t="s">
        <v>21</v>
      </c>
      <c r="D9" s="43">
        <v>1235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1235</v>
      </c>
      <c r="O9" s="44">
        <f t="shared" si="2"/>
        <v>1.6871584699453552</v>
      </c>
      <c r="P9" s="9"/>
    </row>
    <row r="10" spans="1:16" ht="15.75">
      <c r="A10" s="26" t="s">
        <v>22</v>
      </c>
      <c r="B10" s="27"/>
      <c r="C10" s="28"/>
      <c r="D10" s="29">
        <f aca="true" t="shared" si="3" ref="D10:M10">SUM(D11:D13)</f>
        <v>845526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845526</v>
      </c>
      <c r="O10" s="41">
        <f t="shared" si="2"/>
        <v>1155.0901639344263</v>
      </c>
      <c r="P10" s="10"/>
    </row>
    <row r="11" spans="1:16" ht="15">
      <c r="A11" s="12"/>
      <c r="B11" s="42">
        <v>521</v>
      </c>
      <c r="C11" s="19" t="s">
        <v>23</v>
      </c>
      <c r="D11" s="43">
        <v>762383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762383</v>
      </c>
      <c r="O11" s="44">
        <f t="shared" si="2"/>
        <v>1041.5068306010928</v>
      </c>
      <c r="P11" s="9"/>
    </row>
    <row r="12" spans="1:16" ht="15">
      <c r="A12" s="12"/>
      <c r="B12" s="42">
        <v>522</v>
      </c>
      <c r="C12" s="19" t="s">
        <v>24</v>
      </c>
      <c r="D12" s="43">
        <v>54212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54212</v>
      </c>
      <c r="O12" s="44">
        <f t="shared" si="2"/>
        <v>74.06010928961749</v>
      </c>
      <c r="P12" s="9"/>
    </row>
    <row r="13" spans="1:16" ht="15">
      <c r="A13" s="12"/>
      <c r="B13" s="42">
        <v>524</v>
      </c>
      <c r="C13" s="19" t="s">
        <v>25</v>
      </c>
      <c r="D13" s="43">
        <v>28931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28931</v>
      </c>
      <c r="O13" s="44">
        <f t="shared" si="2"/>
        <v>39.52322404371585</v>
      </c>
      <c r="P13" s="9"/>
    </row>
    <row r="14" spans="1:16" ht="15.75">
      <c r="A14" s="26" t="s">
        <v>26</v>
      </c>
      <c r="B14" s="27"/>
      <c r="C14" s="28"/>
      <c r="D14" s="29">
        <f aca="true" t="shared" si="4" ref="D14:M14">SUM(D15:D18)</f>
        <v>102092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102092</v>
      </c>
      <c r="O14" s="41">
        <f t="shared" si="2"/>
        <v>139.46994535519124</v>
      </c>
      <c r="P14" s="10"/>
    </row>
    <row r="15" spans="1:16" ht="15">
      <c r="A15" s="12"/>
      <c r="B15" s="42">
        <v>531</v>
      </c>
      <c r="C15" s="19" t="s">
        <v>27</v>
      </c>
      <c r="D15" s="43">
        <v>5760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5760</v>
      </c>
      <c r="O15" s="44">
        <f t="shared" si="2"/>
        <v>7.868852459016393</v>
      </c>
      <c r="P15" s="9"/>
    </row>
    <row r="16" spans="1:16" ht="15">
      <c r="A16" s="12"/>
      <c r="B16" s="42">
        <v>533</v>
      </c>
      <c r="C16" s="19" t="s">
        <v>28</v>
      </c>
      <c r="D16" s="43">
        <v>5051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5051</v>
      </c>
      <c r="O16" s="44">
        <f t="shared" si="2"/>
        <v>6.9002732240437155</v>
      </c>
      <c r="P16" s="9"/>
    </row>
    <row r="17" spans="1:16" ht="15">
      <c r="A17" s="12"/>
      <c r="B17" s="42">
        <v>534</v>
      </c>
      <c r="C17" s="19" t="s">
        <v>29</v>
      </c>
      <c r="D17" s="43">
        <v>66621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66621</v>
      </c>
      <c r="O17" s="44">
        <f t="shared" si="2"/>
        <v>91.01229508196721</v>
      </c>
      <c r="P17" s="9"/>
    </row>
    <row r="18" spans="1:16" ht="15">
      <c r="A18" s="12"/>
      <c r="B18" s="42">
        <v>539</v>
      </c>
      <c r="C18" s="19" t="s">
        <v>30</v>
      </c>
      <c r="D18" s="43">
        <v>24660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24660</v>
      </c>
      <c r="O18" s="44">
        <f t="shared" si="2"/>
        <v>33.68852459016394</v>
      </c>
      <c r="P18" s="9"/>
    </row>
    <row r="19" spans="1:16" ht="15.75">
      <c r="A19" s="26" t="s">
        <v>31</v>
      </c>
      <c r="B19" s="27"/>
      <c r="C19" s="28"/>
      <c r="D19" s="29">
        <f aca="true" t="shared" si="5" ref="D19:M19">SUM(D20:D20)</f>
        <v>39706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39706</v>
      </c>
      <c r="O19" s="41">
        <f t="shared" si="2"/>
        <v>54.243169398907106</v>
      </c>
      <c r="P19" s="10"/>
    </row>
    <row r="20" spans="1:16" ht="15.75" thickBot="1">
      <c r="A20" s="12"/>
      <c r="B20" s="42">
        <v>541</v>
      </c>
      <c r="C20" s="19" t="s">
        <v>32</v>
      </c>
      <c r="D20" s="43">
        <v>39706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39706</v>
      </c>
      <c r="O20" s="44">
        <f t="shared" si="2"/>
        <v>54.243169398907106</v>
      </c>
      <c r="P20" s="9"/>
    </row>
    <row r="21" spans="1:119" ht="16.5" thickBot="1">
      <c r="A21" s="13" t="s">
        <v>10</v>
      </c>
      <c r="B21" s="21"/>
      <c r="C21" s="20"/>
      <c r="D21" s="14">
        <f>SUM(D5,D10,D14,D19)</f>
        <v>1342903</v>
      </c>
      <c r="E21" s="14">
        <f aca="true" t="shared" si="6" ref="E21:M21">SUM(E5,E10,E14,E19)</f>
        <v>0</v>
      </c>
      <c r="F21" s="14">
        <f t="shared" si="6"/>
        <v>0</v>
      </c>
      <c r="G21" s="14">
        <f t="shared" si="6"/>
        <v>0</v>
      </c>
      <c r="H21" s="14">
        <f t="shared" si="6"/>
        <v>0</v>
      </c>
      <c r="I21" s="14">
        <f t="shared" si="6"/>
        <v>0</v>
      </c>
      <c r="J21" s="14">
        <f t="shared" si="6"/>
        <v>0</v>
      </c>
      <c r="K21" s="14">
        <f t="shared" si="6"/>
        <v>0</v>
      </c>
      <c r="L21" s="14">
        <f t="shared" si="6"/>
        <v>0</v>
      </c>
      <c r="M21" s="14">
        <f t="shared" si="6"/>
        <v>0</v>
      </c>
      <c r="N21" s="14">
        <f t="shared" si="1"/>
        <v>1342903</v>
      </c>
      <c r="O21" s="35">
        <f t="shared" si="2"/>
        <v>1834.5669398907103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5" ht="15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5" ht="15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58</v>
      </c>
      <c r="M23" s="90"/>
      <c r="N23" s="90"/>
      <c r="O23" s="39">
        <v>732</v>
      </c>
    </row>
    <row r="24" spans="1:15" ht="15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5" ht="15.75" customHeight="1" thickBot="1">
      <c r="A25" s="94" t="s">
        <v>37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sheetProtection/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245482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7">SUM(D5:M5)</f>
        <v>245482</v>
      </c>
      <c r="O5" s="30">
        <f aca="true" t="shared" si="2" ref="O5:O17">(N5/O$19)</f>
        <v>359.9442815249267</v>
      </c>
      <c r="P5" s="6"/>
    </row>
    <row r="6" spans="1:16" ht="15">
      <c r="A6" s="12"/>
      <c r="B6" s="42">
        <v>513</v>
      </c>
      <c r="C6" s="19" t="s">
        <v>19</v>
      </c>
      <c r="D6" s="43">
        <v>223122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223122</v>
      </c>
      <c r="O6" s="44">
        <f t="shared" si="2"/>
        <v>327.158357771261</v>
      </c>
      <c r="P6" s="9"/>
    </row>
    <row r="7" spans="1:16" ht="15">
      <c r="A7" s="12"/>
      <c r="B7" s="42">
        <v>514</v>
      </c>
      <c r="C7" s="19" t="s">
        <v>20</v>
      </c>
      <c r="D7" s="43">
        <v>22360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22360</v>
      </c>
      <c r="O7" s="44">
        <f t="shared" si="2"/>
        <v>32.78592375366569</v>
      </c>
      <c r="P7" s="9"/>
    </row>
    <row r="8" spans="1:16" ht="15.75">
      <c r="A8" s="26" t="s">
        <v>22</v>
      </c>
      <c r="B8" s="27"/>
      <c r="C8" s="28"/>
      <c r="D8" s="29">
        <f aca="true" t="shared" si="3" ref="D8:M8">SUM(D9:D11)</f>
        <v>1419669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1419669</v>
      </c>
      <c r="O8" s="41">
        <f t="shared" si="2"/>
        <v>2081.6260997067448</v>
      </c>
      <c r="P8" s="10"/>
    </row>
    <row r="9" spans="1:16" ht="15">
      <c r="A9" s="12"/>
      <c r="B9" s="42">
        <v>521</v>
      </c>
      <c r="C9" s="19" t="s">
        <v>23</v>
      </c>
      <c r="D9" s="43">
        <v>1124204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1124204</v>
      </c>
      <c r="O9" s="44">
        <f t="shared" si="2"/>
        <v>1648.392961876833</v>
      </c>
      <c r="P9" s="9"/>
    </row>
    <row r="10" spans="1:16" ht="15">
      <c r="A10" s="12"/>
      <c r="B10" s="42">
        <v>522</v>
      </c>
      <c r="C10" s="19" t="s">
        <v>24</v>
      </c>
      <c r="D10" s="43">
        <v>223408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223408</v>
      </c>
      <c r="O10" s="44">
        <f t="shared" si="2"/>
        <v>327.57771260997066</v>
      </c>
      <c r="P10" s="9"/>
    </row>
    <row r="11" spans="1:16" ht="15">
      <c r="A11" s="12"/>
      <c r="B11" s="42">
        <v>524</v>
      </c>
      <c r="C11" s="19" t="s">
        <v>25</v>
      </c>
      <c r="D11" s="43">
        <v>72057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72057</v>
      </c>
      <c r="O11" s="44">
        <f t="shared" si="2"/>
        <v>105.65542521994135</v>
      </c>
      <c r="P11" s="9"/>
    </row>
    <row r="12" spans="1:16" ht="15.75">
      <c r="A12" s="26" t="s">
        <v>26</v>
      </c>
      <c r="B12" s="27"/>
      <c r="C12" s="28"/>
      <c r="D12" s="29">
        <f aca="true" t="shared" si="4" ref="D12:M12">SUM(D13:D16)</f>
        <v>134758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134758</v>
      </c>
      <c r="O12" s="41">
        <f t="shared" si="2"/>
        <v>197.59237536656892</v>
      </c>
      <c r="P12" s="10"/>
    </row>
    <row r="13" spans="1:16" ht="15">
      <c r="A13" s="12"/>
      <c r="B13" s="42">
        <v>531</v>
      </c>
      <c r="C13" s="19" t="s">
        <v>27</v>
      </c>
      <c r="D13" s="43">
        <v>6528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6528</v>
      </c>
      <c r="O13" s="44">
        <f t="shared" si="2"/>
        <v>9.571847507331379</v>
      </c>
      <c r="P13" s="9"/>
    </row>
    <row r="14" spans="1:16" ht="15">
      <c r="A14" s="12"/>
      <c r="B14" s="42">
        <v>533</v>
      </c>
      <c r="C14" s="19" t="s">
        <v>28</v>
      </c>
      <c r="D14" s="43">
        <v>24323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24323</v>
      </c>
      <c r="O14" s="44">
        <f t="shared" si="2"/>
        <v>35.66422287390029</v>
      </c>
      <c r="P14" s="9"/>
    </row>
    <row r="15" spans="1:16" ht="15">
      <c r="A15" s="12"/>
      <c r="B15" s="42">
        <v>534</v>
      </c>
      <c r="C15" s="19" t="s">
        <v>50</v>
      </c>
      <c r="D15" s="43">
        <v>72467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72467</v>
      </c>
      <c r="O15" s="44">
        <f t="shared" si="2"/>
        <v>106.2565982404692</v>
      </c>
      <c r="P15" s="9"/>
    </row>
    <row r="16" spans="1:16" ht="15.75" thickBot="1">
      <c r="A16" s="12"/>
      <c r="B16" s="42">
        <v>539</v>
      </c>
      <c r="C16" s="19" t="s">
        <v>30</v>
      </c>
      <c r="D16" s="43">
        <v>31440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31440</v>
      </c>
      <c r="O16" s="44">
        <f t="shared" si="2"/>
        <v>46.09970674486804</v>
      </c>
      <c r="P16" s="9"/>
    </row>
    <row r="17" spans="1:119" ht="16.5" thickBot="1">
      <c r="A17" s="13" t="s">
        <v>10</v>
      </c>
      <c r="B17" s="21"/>
      <c r="C17" s="20"/>
      <c r="D17" s="14">
        <f>SUM(D5,D8,D12)</f>
        <v>1799909</v>
      </c>
      <c r="E17" s="14">
        <f aca="true" t="shared" si="5" ref="E17:M17">SUM(E5,E8,E12)</f>
        <v>0</v>
      </c>
      <c r="F17" s="14">
        <f t="shared" si="5"/>
        <v>0</v>
      </c>
      <c r="G17" s="14">
        <f t="shared" si="5"/>
        <v>0</v>
      </c>
      <c r="H17" s="14">
        <f t="shared" si="5"/>
        <v>0</v>
      </c>
      <c r="I17" s="14">
        <f t="shared" si="5"/>
        <v>0</v>
      </c>
      <c r="J17" s="14">
        <f t="shared" si="5"/>
        <v>0</v>
      </c>
      <c r="K17" s="14">
        <f t="shared" si="5"/>
        <v>0</v>
      </c>
      <c r="L17" s="14">
        <f t="shared" si="5"/>
        <v>0</v>
      </c>
      <c r="M17" s="14">
        <f t="shared" si="5"/>
        <v>0</v>
      </c>
      <c r="N17" s="14">
        <f t="shared" si="1"/>
        <v>1799909</v>
      </c>
      <c r="O17" s="35">
        <f t="shared" si="2"/>
        <v>2639.1627565982403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5" ht="15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5" ht="15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69</v>
      </c>
      <c r="M19" s="90"/>
      <c r="N19" s="90"/>
      <c r="O19" s="39">
        <v>682</v>
      </c>
    </row>
    <row r="20" spans="1:15" ht="15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5" ht="15.75" customHeight="1" thickBot="1">
      <c r="A21" s="94" t="s">
        <v>37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sheetProtection/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204504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204504</v>
      </c>
      <c r="O5" s="30">
        <f aca="true" t="shared" si="2" ref="O5:O18">(N5/O$20)</f>
        <v>297.24418604651163</v>
      </c>
      <c r="P5" s="6"/>
    </row>
    <row r="6" spans="1:16" ht="15">
      <c r="A6" s="12"/>
      <c r="B6" s="42">
        <v>513</v>
      </c>
      <c r="C6" s="19" t="s">
        <v>19</v>
      </c>
      <c r="D6" s="43">
        <v>188829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188829</v>
      </c>
      <c r="O6" s="44">
        <f t="shared" si="2"/>
        <v>274.4607558139535</v>
      </c>
      <c r="P6" s="9"/>
    </row>
    <row r="7" spans="1:16" ht="15">
      <c r="A7" s="12"/>
      <c r="B7" s="42">
        <v>514</v>
      </c>
      <c r="C7" s="19" t="s">
        <v>20</v>
      </c>
      <c r="D7" s="43">
        <v>15675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15675</v>
      </c>
      <c r="O7" s="44">
        <f t="shared" si="2"/>
        <v>22.78343023255814</v>
      </c>
      <c r="P7" s="9"/>
    </row>
    <row r="8" spans="1:16" ht="15.75">
      <c r="A8" s="26" t="s">
        <v>22</v>
      </c>
      <c r="B8" s="27"/>
      <c r="C8" s="28"/>
      <c r="D8" s="29">
        <f aca="true" t="shared" si="3" ref="D8:M8">SUM(D9:D11)</f>
        <v>1343854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1343854</v>
      </c>
      <c r="O8" s="41">
        <f t="shared" si="2"/>
        <v>1953.2761627906978</v>
      </c>
      <c r="P8" s="10"/>
    </row>
    <row r="9" spans="1:16" ht="15">
      <c r="A9" s="12"/>
      <c r="B9" s="42">
        <v>521</v>
      </c>
      <c r="C9" s="19" t="s">
        <v>23</v>
      </c>
      <c r="D9" s="43">
        <v>1082897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1082897</v>
      </c>
      <c r="O9" s="44">
        <f t="shared" si="2"/>
        <v>1573.9781976744187</v>
      </c>
      <c r="P9" s="9"/>
    </row>
    <row r="10" spans="1:16" ht="15">
      <c r="A10" s="12"/>
      <c r="B10" s="42">
        <v>522</v>
      </c>
      <c r="C10" s="19" t="s">
        <v>24</v>
      </c>
      <c r="D10" s="43">
        <v>216501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216501</v>
      </c>
      <c r="O10" s="44">
        <f t="shared" si="2"/>
        <v>314.68168604651163</v>
      </c>
      <c r="P10" s="9"/>
    </row>
    <row r="11" spans="1:16" ht="15">
      <c r="A11" s="12"/>
      <c r="B11" s="42">
        <v>524</v>
      </c>
      <c r="C11" s="19" t="s">
        <v>25</v>
      </c>
      <c r="D11" s="43">
        <v>44456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44456</v>
      </c>
      <c r="O11" s="44">
        <f t="shared" si="2"/>
        <v>64.61627906976744</v>
      </c>
      <c r="P11" s="9"/>
    </row>
    <row r="12" spans="1:16" ht="15.75">
      <c r="A12" s="26" t="s">
        <v>26</v>
      </c>
      <c r="B12" s="27"/>
      <c r="C12" s="28"/>
      <c r="D12" s="29">
        <f aca="true" t="shared" si="4" ref="D12:M12">SUM(D13:D15)</f>
        <v>94406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94406</v>
      </c>
      <c r="O12" s="41">
        <f t="shared" si="2"/>
        <v>137.21802325581396</v>
      </c>
      <c r="P12" s="10"/>
    </row>
    <row r="13" spans="1:16" ht="15">
      <c r="A13" s="12"/>
      <c r="B13" s="42">
        <v>531</v>
      </c>
      <c r="C13" s="19" t="s">
        <v>27</v>
      </c>
      <c r="D13" s="43">
        <v>5745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5745</v>
      </c>
      <c r="O13" s="44">
        <f t="shared" si="2"/>
        <v>8.350290697674419</v>
      </c>
      <c r="P13" s="9"/>
    </row>
    <row r="14" spans="1:16" ht="15">
      <c r="A14" s="12"/>
      <c r="B14" s="42">
        <v>534</v>
      </c>
      <c r="C14" s="19" t="s">
        <v>50</v>
      </c>
      <c r="D14" s="43">
        <v>64818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64818</v>
      </c>
      <c r="O14" s="44">
        <f t="shared" si="2"/>
        <v>94.21220930232558</v>
      </c>
      <c r="P14" s="9"/>
    </row>
    <row r="15" spans="1:16" ht="15">
      <c r="A15" s="12"/>
      <c r="B15" s="42">
        <v>536</v>
      </c>
      <c r="C15" s="19" t="s">
        <v>55</v>
      </c>
      <c r="D15" s="43">
        <v>23843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23843</v>
      </c>
      <c r="O15" s="44">
        <f t="shared" si="2"/>
        <v>34.655523255813954</v>
      </c>
      <c r="P15" s="9"/>
    </row>
    <row r="16" spans="1:16" ht="15.75">
      <c r="A16" s="26" t="s">
        <v>31</v>
      </c>
      <c r="B16" s="27"/>
      <c r="C16" s="28"/>
      <c r="D16" s="29">
        <f aca="true" t="shared" si="5" ref="D16:M16">SUM(D17:D17)</f>
        <v>85297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85297</v>
      </c>
      <c r="O16" s="41">
        <f t="shared" si="2"/>
        <v>123.97819767441861</v>
      </c>
      <c r="P16" s="10"/>
    </row>
    <row r="17" spans="1:16" ht="15.75" thickBot="1">
      <c r="A17" s="12"/>
      <c r="B17" s="42">
        <v>541</v>
      </c>
      <c r="C17" s="19" t="s">
        <v>51</v>
      </c>
      <c r="D17" s="43">
        <v>85297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85297</v>
      </c>
      <c r="O17" s="44">
        <f t="shared" si="2"/>
        <v>123.97819767441861</v>
      </c>
      <c r="P17" s="9"/>
    </row>
    <row r="18" spans="1:119" ht="16.5" thickBot="1">
      <c r="A18" s="13" t="s">
        <v>10</v>
      </c>
      <c r="B18" s="21"/>
      <c r="C18" s="20"/>
      <c r="D18" s="14">
        <f>SUM(D5,D8,D12,D16)</f>
        <v>1728061</v>
      </c>
      <c r="E18" s="14">
        <f aca="true" t="shared" si="6" ref="E18:M18">SUM(E5,E8,E12,E16)</f>
        <v>0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1728061</v>
      </c>
      <c r="O18" s="35">
        <f t="shared" si="2"/>
        <v>2511.716569767442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67</v>
      </c>
      <c r="M20" s="90"/>
      <c r="N20" s="90"/>
      <c r="O20" s="39">
        <v>688</v>
      </c>
    </row>
    <row r="21" spans="1:15" ht="15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5" ht="15.75" customHeight="1" thickBot="1">
      <c r="A22" s="94" t="s">
        <v>37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211017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211017</v>
      </c>
      <c r="O5" s="30">
        <f aca="true" t="shared" si="2" ref="O5:O18">(N5/O$20)</f>
        <v>303.62158273381294</v>
      </c>
      <c r="P5" s="6"/>
    </row>
    <row r="6" spans="1:16" ht="15">
      <c r="A6" s="12"/>
      <c r="B6" s="42">
        <v>513</v>
      </c>
      <c r="C6" s="19" t="s">
        <v>19</v>
      </c>
      <c r="D6" s="43">
        <v>195468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195468</v>
      </c>
      <c r="O6" s="44">
        <f t="shared" si="2"/>
        <v>281.24892086330937</v>
      </c>
      <c r="P6" s="9"/>
    </row>
    <row r="7" spans="1:16" ht="15">
      <c r="A7" s="12"/>
      <c r="B7" s="42">
        <v>514</v>
      </c>
      <c r="C7" s="19" t="s">
        <v>20</v>
      </c>
      <c r="D7" s="43">
        <v>15549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15549</v>
      </c>
      <c r="O7" s="44">
        <f t="shared" si="2"/>
        <v>22.3726618705036</v>
      </c>
      <c r="P7" s="9"/>
    </row>
    <row r="8" spans="1:16" ht="15.75">
      <c r="A8" s="26" t="s">
        <v>22</v>
      </c>
      <c r="B8" s="27"/>
      <c r="C8" s="28"/>
      <c r="D8" s="29">
        <f aca="true" t="shared" si="3" ref="D8:M8">SUM(D9:D11)</f>
        <v>1385616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1385616</v>
      </c>
      <c r="O8" s="41">
        <f t="shared" si="2"/>
        <v>1993.6920863309354</v>
      </c>
      <c r="P8" s="10"/>
    </row>
    <row r="9" spans="1:16" ht="15">
      <c r="A9" s="12"/>
      <c r="B9" s="42">
        <v>521</v>
      </c>
      <c r="C9" s="19" t="s">
        <v>23</v>
      </c>
      <c r="D9" s="43">
        <v>1127873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1127873</v>
      </c>
      <c r="O9" s="44">
        <f t="shared" si="2"/>
        <v>1622.8388489208633</v>
      </c>
      <c r="P9" s="9"/>
    </row>
    <row r="10" spans="1:16" ht="15">
      <c r="A10" s="12"/>
      <c r="B10" s="42">
        <v>522</v>
      </c>
      <c r="C10" s="19" t="s">
        <v>24</v>
      </c>
      <c r="D10" s="43">
        <v>207178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207178</v>
      </c>
      <c r="O10" s="44">
        <f t="shared" si="2"/>
        <v>298.0978417266187</v>
      </c>
      <c r="P10" s="9"/>
    </row>
    <row r="11" spans="1:16" ht="15">
      <c r="A11" s="12"/>
      <c r="B11" s="42">
        <v>524</v>
      </c>
      <c r="C11" s="19" t="s">
        <v>25</v>
      </c>
      <c r="D11" s="43">
        <v>50565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50565</v>
      </c>
      <c r="O11" s="44">
        <f t="shared" si="2"/>
        <v>72.75539568345324</v>
      </c>
      <c r="P11" s="9"/>
    </row>
    <row r="12" spans="1:16" ht="15.75">
      <c r="A12" s="26" t="s">
        <v>26</v>
      </c>
      <c r="B12" s="27"/>
      <c r="C12" s="28"/>
      <c r="D12" s="29">
        <f aca="true" t="shared" si="4" ref="D12:M12">SUM(D13:D15)</f>
        <v>74370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74370</v>
      </c>
      <c r="O12" s="41">
        <f t="shared" si="2"/>
        <v>107.00719424460432</v>
      </c>
      <c r="P12" s="10"/>
    </row>
    <row r="13" spans="1:16" ht="15">
      <c r="A13" s="12"/>
      <c r="B13" s="42">
        <v>531</v>
      </c>
      <c r="C13" s="19" t="s">
        <v>27</v>
      </c>
      <c r="D13" s="43">
        <v>5810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5810</v>
      </c>
      <c r="O13" s="44">
        <f t="shared" si="2"/>
        <v>8.359712230215827</v>
      </c>
      <c r="P13" s="9"/>
    </row>
    <row r="14" spans="1:16" ht="15">
      <c r="A14" s="12"/>
      <c r="B14" s="42">
        <v>534</v>
      </c>
      <c r="C14" s="19" t="s">
        <v>50</v>
      </c>
      <c r="D14" s="43">
        <v>53396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53396</v>
      </c>
      <c r="O14" s="44">
        <f t="shared" si="2"/>
        <v>76.82877697841727</v>
      </c>
      <c r="P14" s="9"/>
    </row>
    <row r="15" spans="1:16" ht="15">
      <c r="A15" s="12"/>
      <c r="B15" s="42">
        <v>536</v>
      </c>
      <c r="C15" s="19" t="s">
        <v>55</v>
      </c>
      <c r="D15" s="43">
        <v>15164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15164</v>
      </c>
      <c r="O15" s="44">
        <f t="shared" si="2"/>
        <v>21.818705035971224</v>
      </c>
      <c r="P15" s="9"/>
    </row>
    <row r="16" spans="1:16" ht="15.75">
      <c r="A16" s="26" t="s">
        <v>31</v>
      </c>
      <c r="B16" s="27"/>
      <c r="C16" s="28"/>
      <c r="D16" s="29">
        <f aca="true" t="shared" si="5" ref="D16:M16">SUM(D17:D17)</f>
        <v>47803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47803</v>
      </c>
      <c r="O16" s="41">
        <f t="shared" si="2"/>
        <v>68.78129496402877</v>
      </c>
      <c r="P16" s="10"/>
    </row>
    <row r="17" spans="1:16" ht="15.75" thickBot="1">
      <c r="A17" s="12"/>
      <c r="B17" s="42">
        <v>541</v>
      </c>
      <c r="C17" s="19" t="s">
        <v>51</v>
      </c>
      <c r="D17" s="43">
        <v>47803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47803</v>
      </c>
      <c r="O17" s="44">
        <f t="shared" si="2"/>
        <v>68.78129496402877</v>
      </c>
      <c r="P17" s="9"/>
    </row>
    <row r="18" spans="1:119" ht="16.5" thickBot="1">
      <c r="A18" s="13" t="s">
        <v>10</v>
      </c>
      <c r="B18" s="21"/>
      <c r="C18" s="20"/>
      <c r="D18" s="14">
        <f>SUM(D5,D8,D12,D16)</f>
        <v>1718806</v>
      </c>
      <c r="E18" s="14">
        <f aca="true" t="shared" si="6" ref="E18:M18">SUM(E5,E8,E12,E16)</f>
        <v>0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1718806</v>
      </c>
      <c r="O18" s="35">
        <f t="shared" si="2"/>
        <v>2473.1021582733815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65</v>
      </c>
      <c r="M20" s="90"/>
      <c r="N20" s="90"/>
      <c r="O20" s="39">
        <v>695</v>
      </c>
    </row>
    <row r="21" spans="1:15" ht="15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5" ht="15.75" customHeight="1" thickBot="1">
      <c r="A22" s="94" t="s">
        <v>37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189182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189182</v>
      </c>
      <c r="O5" s="30">
        <f aca="true" t="shared" si="2" ref="O5:O20">(N5/O$22)</f>
        <v>273.38439306358384</v>
      </c>
      <c r="P5" s="6"/>
    </row>
    <row r="6" spans="1:16" ht="15">
      <c r="A6" s="12"/>
      <c r="B6" s="42">
        <v>513</v>
      </c>
      <c r="C6" s="19" t="s">
        <v>19</v>
      </c>
      <c r="D6" s="43">
        <v>171681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171681</v>
      </c>
      <c r="O6" s="44">
        <f t="shared" si="2"/>
        <v>248.09393063583815</v>
      </c>
      <c r="P6" s="9"/>
    </row>
    <row r="7" spans="1:16" ht="15">
      <c r="A7" s="12"/>
      <c r="B7" s="42">
        <v>514</v>
      </c>
      <c r="C7" s="19" t="s">
        <v>20</v>
      </c>
      <c r="D7" s="43">
        <v>14235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14235</v>
      </c>
      <c r="O7" s="44">
        <f t="shared" si="2"/>
        <v>20.570809248554912</v>
      </c>
      <c r="P7" s="9"/>
    </row>
    <row r="8" spans="1:16" ht="15">
      <c r="A8" s="12"/>
      <c r="B8" s="42">
        <v>517</v>
      </c>
      <c r="C8" s="19" t="s">
        <v>47</v>
      </c>
      <c r="D8" s="43">
        <v>34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34</v>
      </c>
      <c r="O8" s="44">
        <f t="shared" si="2"/>
        <v>0.049132947976878616</v>
      </c>
      <c r="P8" s="9"/>
    </row>
    <row r="9" spans="1:16" ht="15">
      <c r="A9" s="12"/>
      <c r="B9" s="42">
        <v>519</v>
      </c>
      <c r="C9" s="19" t="s">
        <v>62</v>
      </c>
      <c r="D9" s="43">
        <v>3232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3232</v>
      </c>
      <c r="O9" s="44">
        <f t="shared" si="2"/>
        <v>4.670520231213873</v>
      </c>
      <c r="P9" s="9"/>
    </row>
    <row r="10" spans="1:16" ht="15.75">
      <c r="A10" s="26" t="s">
        <v>22</v>
      </c>
      <c r="B10" s="27"/>
      <c r="C10" s="28"/>
      <c r="D10" s="29">
        <f aca="true" t="shared" si="3" ref="D10:M10">SUM(D11:D13)</f>
        <v>1342358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1342358</v>
      </c>
      <c r="O10" s="41">
        <f t="shared" si="2"/>
        <v>1939.8236994219653</v>
      </c>
      <c r="P10" s="10"/>
    </row>
    <row r="11" spans="1:16" ht="15">
      <c r="A11" s="12"/>
      <c r="B11" s="42">
        <v>521</v>
      </c>
      <c r="C11" s="19" t="s">
        <v>23</v>
      </c>
      <c r="D11" s="43">
        <v>1093914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1093914</v>
      </c>
      <c r="O11" s="44">
        <f t="shared" si="2"/>
        <v>1580.800578034682</v>
      </c>
      <c r="P11" s="9"/>
    </row>
    <row r="12" spans="1:16" ht="15">
      <c r="A12" s="12"/>
      <c r="B12" s="42">
        <v>522</v>
      </c>
      <c r="C12" s="19" t="s">
        <v>24</v>
      </c>
      <c r="D12" s="43">
        <v>197316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197316</v>
      </c>
      <c r="O12" s="44">
        <f t="shared" si="2"/>
        <v>285.1387283236994</v>
      </c>
      <c r="P12" s="9"/>
    </row>
    <row r="13" spans="1:16" ht="15">
      <c r="A13" s="12"/>
      <c r="B13" s="42">
        <v>524</v>
      </c>
      <c r="C13" s="19" t="s">
        <v>25</v>
      </c>
      <c r="D13" s="43">
        <v>51128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51128</v>
      </c>
      <c r="O13" s="44">
        <f t="shared" si="2"/>
        <v>73.88439306358381</v>
      </c>
      <c r="P13" s="9"/>
    </row>
    <row r="14" spans="1:16" ht="15.75">
      <c r="A14" s="26" t="s">
        <v>26</v>
      </c>
      <c r="B14" s="27"/>
      <c r="C14" s="28"/>
      <c r="D14" s="29">
        <f aca="true" t="shared" si="4" ref="D14:M14">SUM(D15:D17)</f>
        <v>71925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71925</v>
      </c>
      <c r="O14" s="41">
        <f t="shared" si="2"/>
        <v>103.9378612716763</v>
      </c>
      <c r="P14" s="10"/>
    </row>
    <row r="15" spans="1:16" ht="15">
      <c r="A15" s="12"/>
      <c r="B15" s="42">
        <v>531</v>
      </c>
      <c r="C15" s="19" t="s">
        <v>27</v>
      </c>
      <c r="D15" s="43">
        <v>5993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5993</v>
      </c>
      <c r="O15" s="44">
        <f t="shared" si="2"/>
        <v>8.660404624277456</v>
      </c>
      <c r="P15" s="9"/>
    </row>
    <row r="16" spans="1:16" ht="15">
      <c r="A16" s="12"/>
      <c r="B16" s="42">
        <v>534</v>
      </c>
      <c r="C16" s="19" t="s">
        <v>50</v>
      </c>
      <c r="D16" s="43">
        <v>51961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51961</v>
      </c>
      <c r="O16" s="44">
        <f t="shared" si="2"/>
        <v>75.08815028901734</v>
      </c>
      <c r="P16" s="9"/>
    </row>
    <row r="17" spans="1:16" ht="15">
      <c r="A17" s="12"/>
      <c r="B17" s="42">
        <v>536</v>
      </c>
      <c r="C17" s="19" t="s">
        <v>55</v>
      </c>
      <c r="D17" s="43">
        <v>13971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13971</v>
      </c>
      <c r="O17" s="44">
        <f t="shared" si="2"/>
        <v>20.189306358381504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SUM(D19:D19)</f>
        <v>88985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88985</v>
      </c>
      <c r="O18" s="41">
        <f t="shared" si="2"/>
        <v>128.59104046242774</v>
      </c>
      <c r="P18" s="10"/>
    </row>
    <row r="19" spans="1:16" ht="15.75" thickBot="1">
      <c r="A19" s="12"/>
      <c r="B19" s="42">
        <v>541</v>
      </c>
      <c r="C19" s="19" t="s">
        <v>51</v>
      </c>
      <c r="D19" s="43">
        <v>88985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88985</v>
      </c>
      <c r="O19" s="44">
        <f t="shared" si="2"/>
        <v>128.59104046242774</v>
      </c>
      <c r="P19" s="9"/>
    </row>
    <row r="20" spans="1:119" ht="16.5" thickBot="1">
      <c r="A20" s="13" t="s">
        <v>10</v>
      </c>
      <c r="B20" s="21"/>
      <c r="C20" s="20"/>
      <c r="D20" s="14">
        <f>SUM(D5,D10,D14,D18)</f>
        <v>1692450</v>
      </c>
      <c r="E20" s="14">
        <f aca="true" t="shared" si="6" ref="E20:M20">SUM(E5,E10,E14,E18)</f>
        <v>0</v>
      </c>
      <c r="F20" s="14">
        <f t="shared" si="6"/>
        <v>0</v>
      </c>
      <c r="G20" s="14">
        <f t="shared" si="6"/>
        <v>0</v>
      </c>
      <c r="H20" s="14">
        <f t="shared" si="6"/>
        <v>0</v>
      </c>
      <c r="I20" s="14">
        <f t="shared" si="6"/>
        <v>0</v>
      </c>
      <c r="J20" s="14">
        <f t="shared" si="6"/>
        <v>0</v>
      </c>
      <c r="K20" s="14">
        <f t="shared" si="6"/>
        <v>0</v>
      </c>
      <c r="L20" s="14">
        <f t="shared" si="6"/>
        <v>0</v>
      </c>
      <c r="M20" s="14">
        <f t="shared" si="6"/>
        <v>0</v>
      </c>
      <c r="N20" s="14">
        <f t="shared" si="1"/>
        <v>1692450</v>
      </c>
      <c r="O20" s="35">
        <f t="shared" si="2"/>
        <v>2445.7369942196533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63</v>
      </c>
      <c r="M22" s="90"/>
      <c r="N22" s="90"/>
      <c r="O22" s="39">
        <v>692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customHeight="1" thickBot="1">
      <c r="A24" s="94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171130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171130</v>
      </c>
      <c r="O5" s="30">
        <f aca="true" t="shared" si="2" ref="O5:O20">(N5/O$22)</f>
        <v>252.77695716395863</v>
      </c>
      <c r="P5" s="6"/>
    </row>
    <row r="6" spans="1:16" ht="15">
      <c r="A6" s="12"/>
      <c r="B6" s="42">
        <v>513</v>
      </c>
      <c r="C6" s="19" t="s">
        <v>19</v>
      </c>
      <c r="D6" s="43">
        <v>160620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160620</v>
      </c>
      <c r="O6" s="44">
        <f t="shared" si="2"/>
        <v>237.25258493353027</v>
      </c>
      <c r="P6" s="9"/>
    </row>
    <row r="7" spans="1:16" ht="15">
      <c r="A7" s="12"/>
      <c r="B7" s="42">
        <v>514</v>
      </c>
      <c r="C7" s="19" t="s">
        <v>20</v>
      </c>
      <c r="D7" s="43">
        <v>10510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10510</v>
      </c>
      <c r="O7" s="44">
        <f t="shared" si="2"/>
        <v>15.52437223042836</v>
      </c>
      <c r="P7" s="9"/>
    </row>
    <row r="8" spans="1:16" ht="15.75">
      <c r="A8" s="26" t="s">
        <v>22</v>
      </c>
      <c r="B8" s="27"/>
      <c r="C8" s="28"/>
      <c r="D8" s="29">
        <f aca="true" t="shared" si="3" ref="D8:M8">SUM(D9:D11)</f>
        <v>1248255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1248255</v>
      </c>
      <c r="O8" s="41">
        <f t="shared" si="2"/>
        <v>1843.8035450516986</v>
      </c>
      <c r="P8" s="10"/>
    </row>
    <row r="9" spans="1:16" ht="15">
      <c r="A9" s="12"/>
      <c r="B9" s="42">
        <v>521</v>
      </c>
      <c r="C9" s="19" t="s">
        <v>23</v>
      </c>
      <c r="D9" s="43">
        <v>1012208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1012208</v>
      </c>
      <c r="O9" s="44">
        <f t="shared" si="2"/>
        <v>1495.1373707533235</v>
      </c>
      <c r="P9" s="9"/>
    </row>
    <row r="10" spans="1:16" ht="15">
      <c r="A10" s="12"/>
      <c r="B10" s="42">
        <v>522</v>
      </c>
      <c r="C10" s="19" t="s">
        <v>24</v>
      </c>
      <c r="D10" s="43">
        <v>187920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187920</v>
      </c>
      <c r="O10" s="44">
        <f t="shared" si="2"/>
        <v>277.5775480059084</v>
      </c>
      <c r="P10" s="9"/>
    </row>
    <row r="11" spans="1:16" ht="15">
      <c r="A11" s="12"/>
      <c r="B11" s="42">
        <v>524</v>
      </c>
      <c r="C11" s="19" t="s">
        <v>25</v>
      </c>
      <c r="D11" s="43">
        <v>48127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48127</v>
      </c>
      <c r="O11" s="44">
        <f t="shared" si="2"/>
        <v>71.08862629246677</v>
      </c>
      <c r="P11" s="9"/>
    </row>
    <row r="12" spans="1:16" ht="15.75">
      <c r="A12" s="26" t="s">
        <v>26</v>
      </c>
      <c r="B12" s="27"/>
      <c r="C12" s="28"/>
      <c r="D12" s="29">
        <f aca="true" t="shared" si="4" ref="D12:M12">SUM(D13:D15)</f>
        <v>81954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81954</v>
      </c>
      <c r="O12" s="41">
        <f t="shared" si="2"/>
        <v>121.05465288035451</v>
      </c>
      <c r="P12" s="10"/>
    </row>
    <row r="13" spans="1:16" ht="15">
      <c r="A13" s="12"/>
      <c r="B13" s="42">
        <v>531</v>
      </c>
      <c r="C13" s="19" t="s">
        <v>27</v>
      </c>
      <c r="D13" s="43">
        <v>7398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7398</v>
      </c>
      <c r="O13" s="44">
        <f t="shared" si="2"/>
        <v>10.927621861152142</v>
      </c>
      <c r="P13" s="9"/>
    </row>
    <row r="14" spans="1:16" ht="15">
      <c r="A14" s="12"/>
      <c r="B14" s="42">
        <v>534</v>
      </c>
      <c r="C14" s="19" t="s">
        <v>50</v>
      </c>
      <c r="D14" s="43">
        <v>56762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56762</v>
      </c>
      <c r="O14" s="44">
        <f t="shared" si="2"/>
        <v>83.84342688330871</v>
      </c>
      <c r="P14" s="9"/>
    </row>
    <row r="15" spans="1:16" ht="15">
      <c r="A15" s="12"/>
      <c r="B15" s="42">
        <v>536</v>
      </c>
      <c r="C15" s="19" t="s">
        <v>55</v>
      </c>
      <c r="D15" s="43">
        <v>17794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17794</v>
      </c>
      <c r="O15" s="44">
        <f t="shared" si="2"/>
        <v>26.283604135893647</v>
      </c>
      <c r="P15" s="9"/>
    </row>
    <row r="16" spans="1:16" ht="15.75">
      <c r="A16" s="26" t="s">
        <v>31</v>
      </c>
      <c r="B16" s="27"/>
      <c r="C16" s="28"/>
      <c r="D16" s="29">
        <f aca="true" t="shared" si="5" ref="D16:M16">SUM(D17:D17)</f>
        <v>32966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32966</v>
      </c>
      <c r="O16" s="41">
        <f t="shared" si="2"/>
        <v>48.69423929098966</v>
      </c>
      <c r="P16" s="10"/>
    </row>
    <row r="17" spans="1:16" ht="15">
      <c r="A17" s="12"/>
      <c r="B17" s="42">
        <v>541</v>
      </c>
      <c r="C17" s="19" t="s">
        <v>51</v>
      </c>
      <c r="D17" s="43">
        <v>32966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32966</v>
      </c>
      <c r="O17" s="44">
        <f t="shared" si="2"/>
        <v>48.69423929098966</v>
      </c>
      <c r="P17" s="9"/>
    </row>
    <row r="18" spans="1:16" ht="15.75">
      <c r="A18" s="26" t="s">
        <v>52</v>
      </c>
      <c r="B18" s="27"/>
      <c r="C18" s="28"/>
      <c r="D18" s="29">
        <f aca="true" t="shared" si="6" ref="D18:M18">SUM(D19:D19)</f>
        <v>365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365</v>
      </c>
      <c r="O18" s="41">
        <f t="shared" si="2"/>
        <v>0.5391432791728212</v>
      </c>
      <c r="P18" s="9"/>
    </row>
    <row r="19" spans="1:16" ht="15.75" thickBot="1">
      <c r="A19" s="12"/>
      <c r="B19" s="42">
        <v>584</v>
      </c>
      <c r="C19" s="19" t="s">
        <v>40</v>
      </c>
      <c r="D19" s="43">
        <v>365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365</v>
      </c>
      <c r="O19" s="44">
        <f t="shared" si="2"/>
        <v>0.5391432791728212</v>
      </c>
      <c r="P19" s="9"/>
    </row>
    <row r="20" spans="1:119" ht="16.5" thickBot="1">
      <c r="A20" s="13" t="s">
        <v>10</v>
      </c>
      <c r="B20" s="21"/>
      <c r="C20" s="20"/>
      <c r="D20" s="14">
        <f>SUM(D5,D8,D12,D16,D18)</f>
        <v>1534670</v>
      </c>
      <c r="E20" s="14">
        <f aca="true" t="shared" si="7" ref="E20:M20">SUM(E5,E8,E12,E16,E18)</f>
        <v>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1534670</v>
      </c>
      <c r="O20" s="35">
        <f t="shared" si="2"/>
        <v>2266.8685376661742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60</v>
      </c>
      <c r="M22" s="90"/>
      <c r="N22" s="90"/>
      <c r="O22" s="39">
        <v>677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customHeight="1" thickBot="1">
      <c r="A24" s="94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173496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173496</v>
      </c>
      <c r="O5" s="30">
        <f aca="true" t="shared" si="2" ref="O5:O20">(N5/O$22)</f>
        <v>258.9492537313433</v>
      </c>
      <c r="P5" s="6"/>
    </row>
    <row r="6" spans="1:16" ht="15">
      <c r="A6" s="12"/>
      <c r="B6" s="42">
        <v>513</v>
      </c>
      <c r="C6" s="19" t="s">
        <v>19</v>
      </c>
      <c r="D6" s="43">
        <v>164075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164075</v>
      </c>
      <c r="O6" s="44">
        <f t="shared" si="2"/>
        <v>244.88805970149255</v>
      </c>
      <c r="P6" s="9"/>
    </row>
    <row r="7" spans="1:16" ht="15">
      <c r="A7" s="12"/>
      <c r="B7" s="42">
        <v>514</v>
      </c>
      <c r="C7" s="19" t="s">
        <v>20</v>
      </c>
      <c r="D7" s="43">
        <v>9421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9421</v>
      </c>
      <c r="O7" s="44">
        <f t="shared" si="2"/>
        <v>14.061194029850746</v>
      </c>
      <c r="P7" s="9"/>
    </row>
    <row r="8" spans="1:16" ht="15.75">
      <c r="A8" s="26" t="s">
        <v>22</v>
      </c>
      <c r="B8" s="27"/>
      <c r="C8" s="28"/>
      <c r="D8" s="29">
        <f aca="true" t="shared" si="3" ref="D8:M8">SUM(D9:D11)</f>
        <v>1270937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1270937</v>
      </c>
      <c r="O8" s="41">
        <f t="shared" si="2"/>
        <v>1896.920895522388</v>
      </c>
      <c r="P8" s="10"/>
    </row>
    <row r="9" spans="1:16" ht="15">
      <c r="A9" s="12"/>
      <c r="B9" s="42">
        <v>521</v>
      </c>
      <c r="C9" s="19" t="s">
        <v>23</v>
      </c>
      <c r="D9" s="43">
        <v>1041522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1041522</v>
      </c>
      <c r="O9" s="44">
        <f t="shared" si="2"/>
        <v>1554.510447761194</v>
      </c>
      <c r="P9" s="9"/>
    </row>
    <row r="10" spans="1:16" ht="15">
      <c r="A10" s="12"/>
      <c r="B10" s="42">
        <v>522</v>
      </c>
      <c r="C10" s="19" t="s">
        <v>24</v>
      </c>
      <c r="D10" s="43">
        <v>182211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182211</v>
      </c>
      <c r="O10" s="44">
        <f t="shared" si="2"/>
        <v>271.95671641791046</v>
      </c>
      <c r="P10" s="9"/>
    </row>
    <row r="11" spans="1:16" ht="15">
      <c r="A11" s="12"/>
      <c r="B11" s="42">
        <v>524</v>
      </c>
      <c r="C11" s="19" t="s">
        <v>25</v>
      </c>
      <c r="D11" s="43">
        <v>47204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47204</v>
      </c>
      <c r="O11" s="44">
        <f t="shared" si="2"/>
        <v>70.45373134328358</v>
      </c>
      <c r="P11" s="9"/>
    </row>
    <row r="12" spans="1:16" ht="15.75">
      <c r="A12" s="26" t="s">
        <v>26</v>
      </c>
      <c r="B12" s="27"/>
      <c r="C12" s="28"/>
      <c r="D12" s="29">
        <f aca="true" t="shared" si="4" ref="D12:M12">SUM(D13:D15)</f>
        <v>60146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60146</v>
      </c>
      <c r="O12" s="41">
        <f t="shared" si="2"/>
        <v>89.77014925373135</v>
      </c>
      <c r="P12" s="10"/>
    </row>
    <row r="13" spans="1:16" ht="15">
      <c r="A13" s="12"/>
      <c r="B13" s="42">
        <v>531</v>
      </c>
      <c r="C13" s="19" t="s">
        <v>27</v>
      </c>
      <c r="D13" s="43">
        <v>6648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6648</v>
      </c>
      <c r="O13" s="44">
        <f t="shared" si="2"/>
        <v>9.922388059701493</v>
      </c>
      <c r="P13" s="9"/>
    </row>
    <row r="14" spans="1:16" ht="15">
      <c r="A14" s="12"/>
      <c r="B14" s="42">
        <v>534</v>
      </c>
      <c r="C14" s="19" t="s">
        <v>50</v>
      </c>
      <c r="D14" s="43">
        <v>47478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47478</v>
      </c>
      <c r="O14" s="44">
        <f t="shared" si="2"/>
        <v>70.86268656716418</v>
      </c>
      <c r="P14" s="9"/>
    </row>
    <row r="15" spans="1:16" ht="15">
      <c r="A15" s="12"/>
      <c r="B15" s="42">
        <v>536</v>
      </c>
      <c r="C15" s="19" t="s">
        <v>55</v>
      </c>
      <c r="D15" s="43">
        <v>6020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6020</v>
      </c>
      <c r="O15" s="44">
        <f t="shared" si="2"/>
        <v>8.985074626865671</v>
      </c>
      <c r="P15" s="9"/>
    </row>
    <row r="16" spans="1:16" ht="15.75">
      <c r="A16" s="26" t="s">
        <v>31</v>
      </c>
      <c r="B16" s="27"/>
      <c r="C16" s="28"/>
      <c r="D16" s="29">
        <f aca="true" t="shared" si="5" ref="D16:M16">SUM(D17:D17)</f>
        <v>22140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22140</v>
      </c>
      <c r="O16" s="41">
        <f t="shared" si="2"/>
        <v>33.04477611940298</v>
      </c>
      <c r="P16" s="10"/>
    </row>
    <row r="17" spans="1:16" ht="15">
      <c r="A17" s="12"/>
      <c r="B17" s="42">
        <v>541</v>
      </c>
      <c r="C17" s="19" t="s">
        <v>51</v>
      </c>
      <c r="D17" s="43">
        <v>22140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22140</v>
      </c>
      <c r="O17" s="44">
        <f t="shared" si="2"/>
        <v>33.04477611940298</v>
      </c>
      <c r="P17" s="9"/>
    </row>
    <row r="18" spans="1:16" ht="15.75">
      <c r="A18" s="26" t="s">
        <v>52</v>
      </c>
      <c r="B18" s="27"/>
      <c r="C18" s="28"/>
      <c r="D18" s="29">
        <f aca="true" t="shared" si="6" ref="D18:M18">SUM(D19:D19)</f>
        <v>3655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3655</v>
      </c>
      <c r="O18" s="41">
        <f t="shared" si="2"/>
        <v>5.455223880597015</v>
      </c>
      <c r="P18" s="9"/>
    </row>
    <row r="19" spans="1:16" ht="15.75" thickBot="1">
      <c r="A19" s="12"/>
      <c r="B19" s="42">
        <v>584</v>
      </c>
      <c r="C19" s="19" t="s">
        <v>40</v>
      </c>
      <c r="D19" s="43">
        <v>3655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3655</v>
      </c>
      <c r="O19" s="44">
        <f t="shared" si="2"/>
        <v>5.455223880597015</v>
      </c>
      <c r="P19" s="9"/>
    </row>
    <row r="20" spans="1:119" ht="16.5" thickBot="1">
      <c r="A20" s="13" t="s">
        <v>10</v>
      </c>
      <c r="B20" s="21"/>
      <c r="C20" s="20"/>
      <c r="D20" s="14">
        <f>SUM(D5,D8,D12,D16,D18)</f>
        <v>1530374</v>
      </c>
      <c r="E20" s="14">
        <f aca="true" t="shared" si="7" ref="E20:M20">SUM(E5,E8,E12,E16,E18)</f>
        <v>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1530374</v>
      </c>
      <c r="O20" s="35">
        <f t="shared" si="2"/>
        <v>2284.140298507463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56</v>
      </c>
      <c r="M22" s="90"/>
      <c r="N22" s="90"/>
      <c r="O22" s="39">
        <v>670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customHeight="1" thickBot="1">
      <c r="A24" s="94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1" t="s">
        <v>34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7" ht="24" thickBot="1">
      <c r="A2" s="124" t="s">
        <v>49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7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SUM(D6:D7)</f>
        <v>185782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aca="true" t="shared" si="1" ref="N5:N20">SUM(D5:M5)</f>
        <v>185782</v>
      </c>
      <c r="O5" s="58">
        <f aca="true" t="shared" si="2" ref="O5:O20">(N5/O$22)</f>
        <v>278.1167664670659</v>
      </c>
      <c r="P5" s="59"/>
    </row>
    <row r="6" spans="1:16" ht="15">
      <c r="A6" s="61"/>
      <c r="B6" s="62">
        <v>513</v>
      </c>
      <c r="C6" s="63" t="s">
        <v>19</v>
      </c>
      <c r="D6" s="64">
        <v>170302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170302</v>
      </c>
      <c r="O6" s="65">
        <f t="shared" si="2"/>
        <v>254.9431137724551</v>
      </c>
      <c r="P6" s="66"/>
    </row>
    <row r="7" spans="1:16" ht="15">
      <c r="A7" s="61"/>
      <c r="B7" s="62">
        <v>514</v>
      </c>
      <c r="C7" s="63" t="s">
        <v>20</v>
      </c>
      <c r="D7" s="64">
        <v>15480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15480</v>
      </c>
      <c r="O7" s="65">
        <f t="shared" si="2"/>
        <v>23.17365269461078</v>
      </c>
      <c r="P7" s="66"/>
    </row>
    <row r="8" spans="1:16" ht="15.75">
      <c r="A8" s="67" t="s">
        <v>22</v>
      </c>
      <c r="B8" s="68"/>
      <c r="C8" s="69"/>
      <c r="D8" s="70">
        <f aca="true" t="shared" si="3" ref="D8:M8">SUM(D9:D11)</f>
        <v>1222076</v>
      </c>
      <c r="E8" s="70">
        <f t="shared" si="3"/>
        <v>0</v>
      </c>
      <c r="F8" s="70">
        <f t="shared" si="3"/>
        <v>0</v>
      </c>
      <c r="G8" s="70">
        <f t="shared" si="3"/>
        <v>0</v>
      </c>
      <c r="H8" s="70">
        <f t="shared" si="3"/>
        <v>0</v>
      </c>
      <c r="I8" s="70">
        <f t="shared" si="3"/>
        <v>0</v>
      </c>
      <c r="J8" s="70">
        <f t="shared" si="3"/>
        <v>0</v>
      </c>
      <c r="K8" s="70">
        <f t="shared" si="3"/>
        <v>0</v>
      </c>
      <c r="L8" s="70">
        <f t="shared" si="3"/>
        <v>0</v>
      </c>
      <c r="M8" s="70">
        <f t="shared" si="3"/>
        <v>0</v>
      </c>
      <c r="N8" s="71">
        <f t="shared" si="1"/>
        <v>1222076</v>
      </c>
      <c r="O8" s="72">
        <f t="shared" si="2"/>
        <v>1829.4550898203593</v>
      </c>
      <c r="P8" s="73"/>
    </row>
    <row r="9" spans="1:16" ht="15">
      <c r="A9" s="61"/>
      <c r="B9" s="62">
        <v>521</v>
      </c>
      <c r="C9" s="63" t="s">
        <v>23</v>
      </c>
      <c r="D9" s="64">
        <v>986499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986499</v>
      </c>
      <c r="O9" s="65">
        <f t="shared" si="2"/>
        <v>1476.7949101796407</v>
      </c>
      <c r="P9" s="66"/>
    </row>
    <row r="10" spans="1:16" ht="15">
      <c r="A10" s="61"/>
      <c r="B10" s="62">
        <v>522</v>
      </c>
      <c r="C10" s="63" t="s">
        <v>24</v>
      </c>
      <c r="D10" s="64">
        <v>180358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180358</v>
      </c>
      <c r="O10" s="65">
        <f t="shared" si="2"/>
        <v>269.99700598802394</v>
      </c>
      <c r="P10" s="66"/>
    </row>
    <row r="11" spans="1:16" ht="15">
      <c r="A11" s="61"/>
      <c r="B11" s="62">
        <v>524</v>
      </c>
      <c r="C11" s="63" t="s">
        <v>25</v>
      </c>
      <c r="D11" s="64">
        <v>55219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55219</v>
      </c>
      <c r="O11" s="65">
        <f t="shared" si="2"/>
        <v>82.66317365269461</v>
      </c>
      <c r="P11" s="66"/>
    </row>
    <row r="12" spans="1:16" ht="15.75">
      <c r="A12" s="67" t="s">
        <v>26</v>
      </c>
      <c r="B12" s="68"/>
      <c r="C12" s="69"/>
      <c r="D12" s="70">
        <f aca="true" t="shared" si="4" ref="D12:M12">SUM(D13:D15)</f>
        <v>65513</v>
      </c>
      <c r="E12" s="70">
        <f t="shared" si="4"/>
        <v>0</v>
      </c>
      <c r="F12" s="70">
        <f t="shared" si="4"/>
        <v>0</v>
      </c>
      <c r="G12" s="70">
        <f t="shared" si="4"/>
        <v>0</v>
      </c>
      <c r="H12" s="70">
        <f t="shared" si="4"/>
        <v>0</v>
      </c>
      <c r="I12" s="70">
        <f t="shared" si="4"/>
        <v>0</v>
      </c>
      <c r="J12" s="70">
        <f t="shared" si="4"/>
        <v>0</v>
      </c>
      <c r="K12" s="70">
        <f t="shared" si="4"/>
        <v>0</v>
      </c>
      <c r="L12" s="70">
        <f t="shared" si="4"/>
        <v>0</v>
      </c>
      <c r="M12" s="70">
        <f t="shared" si="4"/>
        <v>0</v>
      </c>
      <c r="N12" s="71">
        <f t="shared" si="1"/>
        <v>65513</v>
      </c>
      <c r="O12" s="72">
        <f t="shared" si="2"/>
        <v>98.07335329341318</v>
      </c>
      <c r="P12" s="73"/>
    </row>
    <row r="13" spans="1:16" ht="15">
      <c r="A13" s="61"/>
      <c r="B13" s="62">
        <v>531</v>
      </c>
      <c r="C13" s="63" t="s">
        <v>27</v>
      </c>
      <c r="D13" s="64">
        <v>7402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7402</v>
      </c>
      <c r="O13" s="65">
        <f t="shared" si="2"/>
        <v>11.080838323353293</v>
      </c>
      <c r="P13" s="66"/>
    </row>
    <row r="14" spans="1:16" ht="15">
      <c r="A14" s="61"/>
      <c r="B14" s="62">
        <v>533</v>
      </c>
      <c r="C14" s="63" t="s">
        <v>28</v>
      </c>
      <c r="D14" s="64">
        <v>7067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7067</v>
      </c>
      <c r="O14" s="65">
        <f t="shared" si="2"/>
        <v>10.57934131736527</v>
      </c>
      <c r="P14" s="66"/>
    </row>
    <row r="15" spans="1:16" ht="15">
      <c r="A15" s="61"/>
      <c r="B15" s="62">
        <v>534</v>
      </c>
      <c r="C15" s="63" t="s">
        <v>50</v>
      </c>
      <c r="D15" s="64">
        <v>51044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51044</v>
      </c>
      <c r="O15" s="65">
        <f t="shared" si="2"/>
        <v>76.41317365269461</v>
      </c>
      <c r="P15" s="66"/>
    </row>
    <row r="16" spans="1:16" ht="15.75">
      <c r="A16" s="67" t="s">
        <v>31</v>
      </c>
      <c r="B16" s="68"/>
      <c r="C16" s="69"/>
      <c r="D16" s="70">
        <f aca="true" t="shared" si="5" ref="D16:M16">SUM(D17:D17)</f>
        <v>26445</v>
      </c>
      <c r="E16" s="70">
        <f t="shared" si="5"/>
        <v>0</v>
      </c>
      <c r="F16" s="70">
        <f t="shared" si="5"/>
        <v>0</v>
      </c>
      <c r="G16" s="70">
        <f t="shared" si="5"/>
        <v>0</v>
      </c>
      <c r="H16" s="70">
        <f t="shared" si="5"/>
        <v>0</v>
      </c>
      <c r="I16" s="70">
        <f t="shared" si="5"/>
        <v>0</v>
      </c>
      <c r="J16" s="70">
        <f t="shared" si="5"/>
        <v>0</v>
      </c>
      <c r="K16" s="70">
        <f t="shared" si="5"/>
        <v>0</v>
      </c>
      <c r="L16" s="70">
        <f t="shared" si="5"/>
        <v>0</v>
      </c>
      <c r="M16" s="70">
        <f t="shared" si="5"/>
        <v>0</v>
      </c>
      <c r="N16" s="70">
        <f t="shared" si="1"/>
        <v>26445</v>
      </c>
      <c r="O16" s="72">
        <f t="shared" si="2"/>
        <v>39.58832335329341</v>
      </c>
      <c r="P16" s="73"/>
    </row>
    <row r="17" spans="1:16" ht="15">
      <c r="A17" s="61"/>
      <c r="B17" s="62">
        <v>541</v>
      </c>
      <c r="C17" s="63" t="s">
        <v>51</v>
      </c>
      <c r="D17" s="64">
        <v>26445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26445</v>
      </c>
      <c r="O17" s="65">
        <f t="shared" si="2"/>
        <v>39.58832335329341</v>
      </c>
      <c r="P17" s="66"/>
    </row>
    <row r="18" spans="1:16" ht="15.75">
      <c r="A18" s="67" t="s">
        <v>52</v>
      </c>
      <c r="B18" s="68"/>
      <c r="C18" s="69"/>
      <c r="D18" s="70">
        <f aca="true" t="shared" si="6" ref="D18:M18">SUM(D19:D19)</f>
        <v>4019</v>
      </c>
      <c r="E18" s="70">
        <f t="shared" si="6"/>
        <v>0</v>
      </c>
      <c r="F18" s="70">
        <f t="shared" si="6"/>
        <v>0</v>
      </c>
      <c r="G18" s="70">
        <f t="shared" si="6"/>
        <v>0</v>
      </c>
      <c r="H18" s="70">
        <f t="shared" si="6"/>
        <v>0</v>
      </c>
      <c r="I18" s="70">
        <f t="shared" si="6"/>
        <v>0</v>
      </c>
      <c r="J18" s="70">
        <f t="shared" si="6"/>
        <v>0</v>
      </c>
      <c r="K18" s="70">
        <f t="shared" si="6"/>
        <v>0</v>
      </c>
      <c r="L18" s="70">
        <f t="shared" si="6"/>
        <v>0</v>
      </c>
      <c r="M18" s="70">
        <f t="shared" si="6"/>
        <v>0</v>
      </c>
      <c r="N18" s="70">
        <f t="shared" si="1"/>
        <v>4019</v>
      </c>
      <c r="O18" s="72">
        <f t="shared" si="2"/>
        <v>6.016467065868263</v>
      </c>
      <c r="P18" s="66"/>
    </row>
    <row r="19" spans="1:16" ht="15.75" thickBot="1">
      <c r="A19" s="61"/>
      <c r="B19" s="62">
        <v>584</v>
      </c>
      <c r="C19" s="63" t="s">
        <v>40</v>
      </c>
      <c r="D19" s="64">
        <v>4019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4019</v>
      </c>
      <c r="O19" s="65">
        <f t="shared" si="2"/>
        <v>6.016467065868263</v>
      </c>
      <c r="P19" s="66"/>
    </row>
    <row r="20" spans="1:119" ht="16.5" thickBot="1">
      <c r="A20" s="74" t="s">
        <v>10</v>
      </c>
      <c r="B20" s="75"/>
      <c r="C20" s="76"/>
      <c r="D20" s="77">
        <f>SUM(D5,D8,D12,D16,D18)</f>
        <v>1503835</v>
      </c>
      <c r="E20" s="77">
        <f aca="true" t="shared" si="7" ref="E20:M20">SUM(E5,E8,E12,E16,E18)</f>
        <v>0</v>
      </c>
      <c r="F20" s="77">
        <f t="shared" si="7"/>
        <v>0</v>
      </c>
      <c r="G20" s="77">
        <f t="shared" si="7"/>
        <v>0</v>
      </c>
      <c r="H20" s="77">
        <f t="shared" si="7"/>
        <v>0</v>
      </c>
      <c r="I20" s="77">
        <f t="shared" si="7"/>
        <v>0</v>
      </c>
      <c r="J20" s="77">
        <f t="shared" si="7"/>
        <v>0</v>
      </c>
      <c r="K20" s="77">
        <f t="shared" si="7"/>
        <v>0</v>
      </c>
      <c r="L20" s="77">
        <f t="shared" si="7"/>
        <v>0</v>
      </c>
      <c r="M20" s="77">
        <f t="shared" si="7"/>
        <v>0</v>
      </c>
      <c r="N20" s="77">
        <f t="shared" si="1"/>
        <v>1503835</v>
      </c>
      <c r="O20" s="78">
        <f t="shared" si="2"/>
        <v>2251.25</v>
      </c>
      <c r="P20" s="59"/>
      <c r="Q20" s="79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</row>
    <row r="21" spans="1:15" ht="15">
      <c r="A21" s="81"/>
      <c r="B21" s="82"/>
      <c r="C21" s="82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4"/>
    </row>
    <row r="22" spans="1:15" ht="15">
      <c r="A22" s="85"/>
      <c r="B22" s="86"/>
      <c r="C22" s="86"/>
      <c r="D22" s="87"/>
      <c r="E22" s="87"/>
      <c r="F22" s="87"/>
      <c r="G22" s="87"/>
      <c r="H22" s="87"/>
      <c r="I22" s="87"/>
      <c r="J22" s="87"/>
      <c r="K22" s="87"/>
      <c r="L22" s="114" t="s">
        <v>53</v>
      </c>
      <c r="M22" s="114"/>
      <c r="N22" s="114"/>
      <c r="O22" s="88">
        <v>668</v>
      </c>
    </row>
    <row r="23" spans="1:15" ht="15">
      <c r="A23" s="115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7"/>
    </row>
    <row r="24" spans="1:15" ht="15.75" customHeight="1" thickBot="1">
      <c r="A24" s="118" t="s">
        <v>37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20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181272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1">SUM(D5:M5)</f>
        <v>181272</v>
      </c>
      <c r="O5" s="30">
        <f aca="true" t="shared" si="2" ref="O5:O21">(N5/O$23)</f>
        <v>269.3491827637444</v>
      </c>
      <c r="P5" s="6"/>
    </row>
    <row r="6" spans="1:16" ht="15">
      <c r="A6" s="12"/>
      <c r="B6" s="42">
        <v>513</v>
      </c>
      <c r="C6" s="19" t="s">
        <v>19</v>
      </c>
      <c r="D6" s="43">
        <v>160491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160491</v>
      </c>
      <c r="O6" s="44">
        <f t="shared" si="2"/>
        <v>238.4710252600297</v>
      </c>
      <c r="P6" s="9"/>
    </row>
    <row r="7" spans="1:16" ht="15">
      <c r="A7" s="12"/>
      <c r="B7" s="42">
        <v>514</v>
      </c>
      <c r="C7" s="19" t="s">
        <v>20</v>
      </c>
      <c r="D7" s="43">
        <v>20781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20781</v>
      </c>
      <c r="O7" s="44">
        <f t="shared" si="2"/>
        <v>30.87815750371471</v>
      </c>
      <c r="P7" s="9"/>
    </row>
    <row r="8" spans="1:16" ht="15.75">
      <c r="A8" s="26" t="s">
        <v>22</v>
      </c>
      <c r="B8" s="27"/>
      <c r="C8" s="28"/>
      <c r="D8" s="29">
        <f aca="true" t="shared" si="3" ref="D8:M8">SUM(D9:D11)</f>
        <v>1161186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1161186</v>
      </c>
      <c r="O8" s="41">
        <f t="shared" si="2"/>
        <v>1725.3878157503714</v>
      </c>
      <c r="P8" s="10"/>
    </row>
    <row r="9" spans="1:16" ht="15">
      <c r="A9" s="12"/>
      <c r="B9" s="42">
        <v>521</v>
      </c>
      <c r="C9" s="19" t="s">
        <v>23</v>
      </c>
      <c r="D9" s="43">
        <v>949195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949195</v>
      </c>
      <c r="O9" s="44">
        <f t="shared" si="2"/>
        <v>1410.3937592867755</v>
      </c>
      <c r="P9" s="9"/>
    </row>
    <row r="10" spans="1:16" ht="15">
      <c r="A10" s="12"/>
      <c r="B10" s="42">
        <v>522</v>
      </c>
      <c r="C10" s="19" t="s">
        <v>24</v>
      </c>
      <c r="D10" s="43">
        <v>175959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175959</v>
      </c>
      <c r="O10" s="44">
        <f t="shared" si="2"/>
        <v>261.4546805349183</v>
      </c>
      <c r="P10" s="9"/>
    </row>
    <row r="11" spans="1:16" ht="15">
      <c r="A11" s="12"/>
      <c r="B11" s="42">
        <v>524</v>
      </c>
      <c r="C11" s="19" t="s">
        <v>25</v>
      </c>
      <c r="D11" s="43">
        <v>36032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36032</v>
      </c>
      <c r="O11" s="44">
        <f t="shared" si="2"/>
        <v>53.539375928677565</v>
      </c>
      <c r="P11" s="9"/>
    </row>
    <row r="12" spans="1:16" ht="15.75">
      <c r="A12" s="26" t="s">
        <v>26</v>
      </c>
      <c r="B12" s="27"/>
      <c r="C12" s="28"/>
      <c r="D12" s="29">
        <f aca="true" t="shared" si="4" ref="D12:M12">SUM(D13:D16)</f>
        <v>98675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98675</v>
      </c>
      <c r="O12" s="41">
        <f t="shared" si="2"/>
        <v>146.61961367013373</v>
      </c>
      <c r="P12" s="10"/>
    </row>
    <row r="13" spans="1:16" ht="15">
      <c r="A13" s="12"/>
      <c r="B13" s="42">
        <v>531</v>
      </c>
      <c r="C13" s="19" t="s">
        <v>27</v>
      </c>
      <c r="D13" s="43">
        <v>6879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6879</v>
      </c>
      <c r="O13" s="44">
        <f t="shared" si="2"/>
        <v>10.221396731054977</v>
      </c>
      <c r="P13" s="9"/>
    </row>
    <row r="14" spans="1:16" ht="15">
      <c r="A14" s="12"/>
      <c r="B14" s="42">
        <v>533</v>
      </c>
      <c r="C14" s="19" t="s">
        <v>28</v>
      </c>
      <c r="D14" s="43">
        <v>12122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12122</v>
      </c>
      <c r="O14" s="44">
        <f t="shared" si="2"/>
        <v>18.01188707280832</v>
      </c>
      <c r="P14" s="9"/>
    </row>
    <row r="15" spans="1:16" ht="15">
      <c r="A15" s="12"/>
      <c r="B15" s="42">
        <v>534</v>
      </c>
      <c r="C15" s="19" t="s">
        <v>29</v>
      </c>
      <c r="D15" s="43">
        <v>77838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77838</v>
      </c>
      <c r="O15" s="44">
        <f t="shared" si="2"/>
        <v>115.65824665676077</v>
      </c>
      <c r="P15" s="9"/>
    </row>
    <row r="16" spans="1:16" ht="15">
      <c r="A16" s="12"/>
      <c r="B16" s="42">
        <v>539</v>
      </c>
      <c r="C16" s="19" t="s">
        <v>30</v>
      </c>
      <c r="D16" s="43">
        <v>1836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1836</v>
      </c>
      <c r="O16" s="44">
        <f t="shared" si="2"/>
        <v>2.7280832095096583</v>
      </c>
      <c r="P16" s="9"/>
    </row>
    <row r="17" spans="1:16" ht="15.75">
      <c r="A17" s="26" t="s">
        <v>31</v>
      </c>
      <c r="B17" s="27"/>
      <c r="C17" s="28"/>
      <c r="D17" s="29">
        <f aca="true" t="shared" si="5" ref="D17:M17">SUM(D18:D18)</f>
        <v>25225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25225</v>
      </c>
      <c r="O17" s="41">
        <f t="shared" si="2"/>
        <v>37.481426448737</v>
      </c>
      <c r="P17" s="10"/>
    </row>
    <row r="18" spans="1:16" ht="15">
      <c r="A18" s="12"/>
      <c r="B18" s="42">
        <v>541</v>
      </c>
      <c r="C18" s="19" t="s">
        <v>32</v>
      </c>
      <c r="D18" s="43">
        <v>25225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25225</v>
      </c>
      <c r="O18" s="44">
        <f t="shared" si="2"/>
        <v>37.481426448737</v>
      </c>
      <c r="P18" s="9"/>
    </row>
    <row r="19" spans="1:16" ht="15.75">
      <c r="A19" s="26" t="s">
        <v>39</v>
      </c>
      <c r="B19" s="27"/>
      <c r="C19" s="28"/>
      <c r="D19" s="29">
        <f aca="true" t="shared" si="6" ref="D19:M19">SUM(D20:D20)</f>
        <v>4385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4385</v>
      </c>
      <c r="O19" s="41">
        <f t="shared" si="2"/>
        <v>6.515601783060921</v>
      </c>
      <c r="P19" s="9"/>
    </row>
    <row r="20" spans="1:16" ht="15.75" thickBot="1">
      <c r="A20" s="12"/>
      <c r="B20" s="42">
        <v>584</v>
      </c>
      <c r="C20" s="19" t="s">
        <v>40</v>
      </c>
      <c r="D20" s="43">
        <v>4385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4385</v>
      </c>
      <c r="O20" s="44">
        <f t="shared" si="2"/>
        <v>6.515601783060921</v>
      </c>
      <c r="P20" s="9"/>
    </row>
    <row r="21" spans="1:119" ht="16.5" thickBot="1">
      <c r="A21" s="13" t="s">
        <v>10</v>
      </c>
      <c r="B21" s="21"/>
      <c r="C21" s="20"/>
      <c r="D21" s="14">
        <f>SUM(D5,D8,D12,D17,D19)</f>
        <v>1470743</v>
      </c>
      <c r="E21" s="14">
        <f aca="true" t="shared" si="7" ref="E21:M21">SUM(E5,E8,E12,E17,E19)</f>
        <v>0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0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1470743</v>
      </c>
      <c r="O21" s="35">
        <f t="shared" si="2"/>
        <v>2185.3536404160477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5" ht="15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5" ht="15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45</v>
      </c>
      <c r="M23" s="90"/>
      <c r="N23" s="90"/>
      <c r="O23" s="39">
        <v>673</v>
      </c>
    </row>
    <row r="24" spans="1:15" ht="15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5" ht="15.75" customHeight="1" thickBot="1">
      <c r="A25" s="94" t="s">
        <v>37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sheetProtection/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2022-04-08T19:48:35Z</cp:lastPrinted>
  <dcterms:created xsi:type="dcterms:W3CDTF">2000-08-31T21:26:31Z</dcterms:created>
  <dcterms:modified xsi:type="dcterms:W3CDTF">2022-04-08T19:48:43Z</dcterms:modified>
  <cp:category/>
  <cp:version/>
  <cp:contentType/>
  <cp:contentStatus/>
</cp:coreProperties>
</file>