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</sheets>
  <definedNames>
    <definedName name="_xlnm.Print_Area" localSheetId="13">'2008'!$A$1:$O$86</definedName>
    <definedName name="_xlnm.Print_Area" localSheetId="12">'2009'!$A$1:$O$81</definedName>
    <definedName name="_xlnm.Print_Area" localSheetId="11">'2010'!$A$1:$O$87</definedName>
    <definedName name="_xlnm.Print_Area" localSheetId="10">'2011'!$A$1:$O$88</definedName>
    <definedName name="_xlnm.Print_Area" localSheetId="9">'2012'!$A$1:$O$93</definedName>
    <definedName name="_xlnm.Print_Area" localSheetId="8">'2013'!$A$1:$O$96</definedName>
    <definedName name="_xlnm.Print_Area" localSheetId="7">'2014'!$A$1:$O$95</definedName>
    <definedName name="_xlnm.Print_Area" localSheetId="6">'2015'!$A$1:$O$94</definedName>
    <definedName name="_xlnm.Print_Area" localSheetId="5">'2016'!$A$1:$O$89</definedName>
    <definedName name="_xlnm.Print_Area" localSheetId="4">'2017'!$A$1:$O$89</definedName>
    <definedName name="_xlnm.Print_Area" localSheetId="3">'2018'!$A$1:$O$85</definedName>
    <definedName name="_xlnm.Print_Area" localSheetId="2">'2019'!$A$1:$O$88</definedName>
    <definedName name="_xlnm.Print_Area" localSheetId="1">'2020'!$A$1:$O$86</definedName>
    <definedName name="_xlnm.Print_Area" localSheetId="0">'2021'!$A$1:$P$89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<sst xmlns="http://schemas.openxmlformats.org/spreadsheetml/2006/main" count="1415" uniqueCount="204">
  <si>
    <t>Building Permits</t>
  </si>
  <si>
    <t>Other Charges for Services</t>
  </si>
  <si>
    <t>Taxes</t>
  </si>
  <si>
    <t>Ad Valorem Taxes</t>
  </si>
  <si>
    <t>Federal Payments in Lieu of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</si>
  <si>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</si>
  <si>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</si>
  <si>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</si>
  <si>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</si>
  <si>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</si>
  <si>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</si>
  <si>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</si>
  <si>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First Local Option Fuel Tax (1 to 6 Cents)</t>
  </si>
  <si>
    <t>Discretionary Sales Surtaxes</t>
  </si>
  <si>
    <t>Utility Service Tax - Electricity</t>
  </si>
  <si>
    <t>Utility Service Tax - Water</t>
  </si>
  <si>
    <t>Utility Service Tax - Gas</t>
  </si>
  <si>
    <t>Utility Service Tax - Propane</t>
  </si>
  <si>
    <t>Communications Services Taxes</t>
  </si>
  <si>
    <t>Local Business Tax</t>
  </si>
  <si>
    <t>Other General Taxes</t>
  </si>
  <si>
    <t>Permits, Fees, and Special Assessments</t>
  </si>
  <si>
    <t>Franchise Fee - Electricity</t>
  </si>
  <si>
    <t>Impact Fees - Commercial - Public Safety</t>
  </si>
  <si>
    <t>Impact Fees - Residential - Physical Environment</t>
  </si>
  <si>
    <t>Impact Fees - Commercial - Physical Environment</t>
  </si>
  <si>
    <t>Impact Fees - Residential - Culture / Recreation</t>
  </si>
  <si>
    <t>Other Permits, Fees, and Special Assessments</t>
  </si>
  <si>
    <t>Federal Grant - Public Safety</t>
  </si>
  <si>
    <t>Intergovernmental Revenue</t>
  </si>
  <si>
    <t>Federal Grant - Economic Environment</t>
  </si>
  <si>
    <t>State Grant - Public Safety</t>
  </si>
  <si>
    <t>Federal Grant - Human Services - Other Human Services</t>
  </si>
  <si>
    <t>State Grant - Physical Environment - Water Supply System</t>
  </si>
  <si>
    <t>State Grant - Physical Environment - Sewer / Wastewater</t>
  </si>
  <si>
    <t>State Grant - Culture / Recreation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</si>
  <si>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</si>
  <si>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</si>
  <si>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</si>
  <si>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</si>
  <si>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Public Safety - Firefighter Supplemental Compensation</t>
  </si>
  <si>
    <t>State Shared Revenues - Transportation - Other Transportation</t>
  </si>
  <si>
    <t>State Shared Revenues - Culture / Recreation</t>
  </si>
  <si>
    <t>State Shared Revenues - Other</t>
  </si>
  <si>
    <t>Grants from Other Local Units - Physical Environment</t>
  </si>
  <si>
    <t>Shared Revenue from Other Local Units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</si>
  <si>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</si>
  <si>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</si>
  <si>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</si>
  <si>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</si>
  <si>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</si>
  <si>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</si>
  <si>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</si>
  <si>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Internal Service Fund Fees and Charges</t>
  </si>
  <si>
    <t>General Gov't (Not Court-Related) - Other General Gov't Charges and Fees</t>
  </si>
  <si>
    <t>Public Safety - Law Enforcement Services</t>
  </si>
  <si>
    <t>Public Safety - Protective Inspection Fees</t>
  </si>
  <si>
    <t>Public Safety - Ambulance Fees</t>
  </si>
  <si>
    <t>Physical Environment - Garbage / Solid Waste</t>
  </si>
  <si>
    <t>Physical Environment - Water / Sewer Combination Utility</t>
  </si>
  <si>
    <t>Physical Environment - Cemetary</t>
  </si>
  <si>
    <t>Physical Environment - Other Physical Environment Charges</t>
  </si>
  <si>
    <t>Transportation (User Fees) - Airports</t>
  </si>
  <si>
    <t>Transportation (User Fees) - Other Transportation Charges</t>
  </si>
  <si>
    <t>Culture / Recreation - Parks and Recreation</t>
  </si>
  <si>
    <t>Culture / Recreation - Special Recreation Facilities</t>
  </si>
  <si>
    <t>Total - All Account Codes</t>
  </si>
  <si>
    <t>Local Fiscal Year Ended September 30, 2009</t>
  </si>
  <si>
    <t>Court-Ordered Judgments and Fines - As Decided by County Court Criminal</t>
  </si>
  <si>
    <t>Fines - Local Ordinance Violations</t>
  </si>
  <si>
    <t>Interest and Other Earnings - Interest</t>
  </si>
  <si>
    <t>Interest and Other Earnings - Net Increase (Decrease) in Fair Value of Investments</t>
  </si>
  <si>
    <t>Interest and Other Earnings - Gain or Loss on Sale of Investments</t>
  </si>
  <si>
    <t>Rents and Royalties</t>
  </si>
  <si>
    <t>Disposition of Fixed Assets</t>
  </si>
  <si>
    <t>Contributions and Donations from Private Sources</t>
  </si>
  <si>
    <t>Pension Fund Contributions</t>
  </si>
  <si>
    <t>Other Miscellaneous Revenues - Other</t>
  </si>
  <si>
    <t>Non-Operating - Inter-Fund Group Transfers In</t>
  </si>
  <si>
    <t>Proceeds - Installment Purchases and Capital Lease Proceeds</t>
  </si>
  <si>
    <t>Proceeds - Debt Proceeds</t>
  </si>
  <si>
    <t>Proprietary Non-Operating Sources - Capital Contributions from Private Source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</si>
  <si>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</si>
  <si>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</si>
  <si>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</si>
  <si>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</si>
  <si>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</si>
  <si>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</si>
  <si>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</si>
  <si>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Insurance Premium Tax for Firefighters' Pension</t>
  </si>
  <si>
    <t>Casualty Insurance Premium Tax for Police Officers' Retirement</t>
  </si>
  <si>
    <t>Sanford Revenues Reported by Account Code and Fund Type</t>
  </si>
  <si>
    <t>Local Fiscal Year Ended September 30, 2010</t>
  </si>
  <si>
    <t>Local Option Taxes</t>
  </si>
  <si>
    <t>Franchise Fee - Gas</t>
  </si>
  <si>
    <t>Franchise Fee - Solid Waste</t>
  </si>
  <si>
    <t>Impact Fees - Residential - Public Safety</t>
  </si>
  <si>
    <t>Federal Grant - General Government</t>
  </si>
  <si>
    <t>Federal Grant - Physical Environment - Sewer / Wastewater</t>
  </si>
  <si>
    <t>Federal Grant - Physical Environment - Other Physical Environment</t>
  </si>
  <si>
    <t>Federal Grant - Human Services - Public Assistance</t>
  </si>
  <si>
    <t>State Grant - Transportation - Other Transportation</t>
  </si>
  <si>
    <t>State Grant - Human Services - Other Human Services</t>
  </si>
  <si>
    <t>State Shared Revenues - Public Safety - Emergency Management Assistance</t>
  </si>
  <si>
    <t>Grants from Other Local Units - Public Safety</t>
  </si>
  <si>
    <t>Grants from Other Local Units - Culture / Recreation</t>
  </si>
  <si>
    <t>Physical Environment - Conservation and Resource Management</t>
  </si>
  <si>
    <t>Court-Ordered Judgments and Fines - As Decided by Circuit Court Criminal</t>
  </si>
  <si>
    <t>Court-Ordered Judgments and Fines - As Decided by County Court Civil</t>
  </si>
  <si>
    <t>Sale of Surplus Materials and Scrap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</si>
  <si>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</si>
  <si>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</si>
  <si>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</si>
  <si>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Fire Insurance Premium Tax for Firefighters' Pension</t>
  </si>
  <si>
    <t>Federal Grant - Other Federal Grants</t>
  </si>
  <si>
    <t>State Grant - Other</t>
  </si>
  <si>
    <t>Grants from Other Local Units - Transportation</t>
  </si>
  <si>
    <t>Interest and Other Earnings - Dividends</t>
  </si>
  <si>
    <t>2011 Municipal Population:</t>
  </si>
  <si>
    <t>Local Fiscal Year Ended September 30, 2012</t>
  </si>
  <si>
    <t>Federal Grant - Physical Environment - Water Supply System</t>
  </si>
  <si>
    <t>Federal Grant - Transportation - Airport Development</t>
  </si>
  <si>
    <t>Federal Grant - Culture / Recreation</t>
  </si>
  <si>
    <t>State Grant - Transportation - Airport Development</t>
  </si>
  <si>
    <t>General Gov't (Not Court-Related) - Administrative Service Fees</t>
  </si>
  <si>
    <t>Economic Environment - Other Economic Environment Charges</t>
  </si>
  <si>
    <t>Court-Ordered Judgments and Fines - As Decided by Traffic Court</t>
  </si>
  <si>
    <t>Special Items (Gain)</t>
  </si>
  <si>
    <t>2012 Municipal Population:</t>
  </si>
  <si>
    <t>Local Fiscal Year Ended September 30, 2013</t>
  </si>
  <si>
    <t>Insurance Premium Tax for Police Officers' Retirement</t>
  </si>
  <si>
    <t>Communications Services Taxes (Chapter 202, F.S.)</t>
  </si>
  <si>
    <t>Local Business Tax (Chapter 205, F.S.)</t>
  </si>
  <si>
    <t>Licenses</t>
  </si>
  <si>
    <t>Federal Grant - Transportation - Other Transportation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</si>
  <si>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</si>
  <si>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</si>
  <si>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</si>
  <si>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</si>
  <si>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General Government - Internal Service Fund Fees and Charges</t>
  </si>
  <si>
    <t>General Government - Administrative Service Fees</t>
  </si>
  <si>
    <t>General Government - Other General Government Charges and Fees</t>
  </si>
  <si>
    <t>Transportation - Airports</t>
  </si>
  <si>
    <t>Transportation - Other Transportation Charges</t>
  </si>
  <si>
    <t>Interest and Other Earnings - Gain (Loss) on Sale of Investments</t>
  </si>
  <si>
    <t>Sales - Disposition of Fixed Assets</t>
  </si>
  <si>
    <t>Sales - Sale of Surplus Materials and Scrap</t>
  </si>
  <si>
    <t>Proprietary Non-Operating - Interest</t>
  </si>
  <si>
    <t>Proprietary Non-Operating - Federal Grants and Donations</t>
  </si>
  <si>
    <t>Proprietary Non-Operating - State Grants and Donations</t>
  </si>
  <si>
    <t>Proprietary Non-Operating - Other Grants and Donations</t>
  </si>
  <si>
    <t>Proprietary Non-Operating - Capital Contributions from Other Public Source</t>
  </si>
  <si>
    <t>Proprietary Non-Operating - Capital Contributions from Private Source</t>
  </si>
  <si>
    <t>Proprietary Non-Operating - Other Non-Operating Sources</t>
  </si>
  <si>
    <t>2013 Municipal Population:</t>
  </si>
  <si>
    <t>Local Fiscal Year Ended September 30, 2008</t>
  </si>
  <si>
    <t>Permits and Franchise Fees</t>
  </si>
  <si>
    <t>Other Permits and Fees</t>
  </si>
  <si>
    <t>State Grant - Physical Environment - Stormwater Management</t>
  </si>
  <si>
    <t>State Grant - Physical Environment - Other Physical Environment</t>
  </si>
  <si>
    <t>Other Judgments, Fines, and Forfeits</t>
  </si>
  <si>
    <t>Impact Fees - Public Safety</t>
  </si>
  <si>
    <t>Impact Fees - Physical Environment</t>
  </si>
  <si>
    <t>Impact Fees - Culture / Recreation</t>
  </si>
  <si>
    <t>Other Miscellaneous Revenues - Settlements</t>
  </si>
  <si>
    <t>Proprietary Non-Operating Sources - Other Grants and Donations</t>
  </si>
  <si>
    <t>Proprietary Non-Operating Sources - Capital Contributions from State Government</t>
  </si>
  <si>
    <t>Proprietary Non-Operating Sources - Capital Contributions from Other Public Source</t>
  </si>
  <si>
    <t>2008 Municipal Population:</t>
  </si>
  <si>
    <t>Local Fiscal Year Ended September 30, 2014</t>
  </si>
  <si>
    <t>Non-Operating - Extraordinary Items (Gain)</t>
  </si>
  <si>
    <t>2014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</si>
  <si>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</si>
  <si>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</si>
  <si>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</si>
  <si>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</si>
  <si>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</si>
  <si>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</si>
  <si>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</si>
  <si>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</si>
  <si>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</si>
  <si>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State Grant - Economic Environment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</si>
  <si>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</si>
  <si>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</si>
  <si>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</si>
  <si>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</si>
  <si>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</si>
  <si>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</si>
  <si>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</si>
  <si>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</si>
  <si>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</si>
  <si>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Second Local Option Fuel Tax (1 to 5 Cents Local Option Fuel Tax) - Municipal Proceeds</t>
  </si>
  <si>
    <t>Local Government Infrastructure Surtax</t>
  </si>
  <si>
    <t>State Communications Services Taxes</t>
  </si>
  <si>
    <t>Building Permits (Buildling Permit Fees)</t>
  </si>
  <si>
    <t>Permits - Other</t>
  </si>
  <si>
    <t>Intergovernmental Revenues</t>
  </si>
  <si>
    <t>State Grant - General Government</t>
  </si>
  <si>
    <t>State Shared Revenues - General Government - Municipal Revenue Sharing Program</t>
  </si>
  <si>
    <t>State Shared Revenues - General Government - Local Government Half-Cent Sales Tax Program</t>
  </si>
  <si>
    <t>State Shared Revenues - Transportation - Fuel Tax Refunds and Credits</t>
  </si>
  <si>
    <t>Grants from Other Local Units - General Government</t>
  </si>
  <si>
    <t>Other Charges for Services (Not Court-Related)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</si>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</sst>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45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1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37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9" fillId="33" borderId="25" xfId="0" applyFont="1" applyFill="1" applyBorder="1" applyAlignment="1" applyProtection="1">
      <alignment horizontal="center" vertical="center"/>
      <protection/>
    </xf>
    <xf numFmtId="44" fontId="2" fillId="33" borderId="26" xfId="0" applyNumberFormat="1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vertical="center"/>
      <protection/>
    </xf>
    <xf numFmtId="41" fontId="4" fillId="0" borderId="29" xfId="0" applyNumberFormat="1" applyFont="1" applyBorder="1" applyAlignment="1" applyProtection="1">
      <alignment vertical="center"/>
      <protection/>
    </xf>
    <xf numFmtId="42" fontId="2" fillId="33" borderId="17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42" fontId="4" fillId="0" borderId="21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4" fillId="0" borderId="31" xfId="0" applyFont="1" applyBorder="1" applyAlignment="1" applyProtection="1">
      <alignment vertical="center"/>
      <protection/>
    </xf>
    <xf numFmtId="168" fontId="4" fillId="0" borderId="32" xfId="0" applyNumberFormat="1" applyFont="1" applyBorder="1" applyAlignment="1" applyProtection="1">
      <alignment horizontal="center" vertical="center"/>
      <protection/>
    </xf>
    <xf numFmtId="0" fontId="4" fillId="0" borderId="33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3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4" fillId="0" borderId="35" xfId="0" applyFont="1" applyBorder="1" applyAlignment="1" applyProtection="1">
      <alignment horizontal="left" vertical="center" wrapText="1"/>
      <protection/>
    </xf>
    <xf numFmtId="0" fontId="0" fillId="0" borderId="36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10" fillId="0" borderId="38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39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8" xfId="0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9" fillId="33" borderId="41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42" xfId="0" applyFont="1" applyFill="1" applyBorder="1" applyAlignment="1" applyProtection="1">
      <alignment horizontal="center" vertical="center"/>
      <protection/>
    </xf>
    <xf numFmtId="37" fontId="2" fillId="33" borderId="43" xfId="0" applyNumberFormat="1" applyFont="1" applyFill="1" applyBorder="1" applyAlignment="1" applyProtection="1">
      <alignment horizontal="center" vertical="center" wrapText="1"/>
      <protection/>
    </xf>
    <xf numFmtId="0" fontId="0" fillId="0" borderId="44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89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58" t="s">
        <v>91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60"/>
      <c r="Q1" s="7"/>
      <c r="R1"/>
    </row>
    <row r="2" spans="1:18" ht="24" thickBot="1">
      <c r="A2" s="61" t="s">
        <v>185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3"/>
      <c r="Q2" s="7"/>
      <c r="R2"/>
    </row>
    <row r="3" spans="1:18" ht="18" customHeight="1">
      <c r="A3" s="64" t="s">
        <v>82</v>
      </c>
      <c r="B3" s="65"/>
      <c r="C3" s="66"/>
      <c r="D3" s="70" t="s">
        <v>46</v>
      </c>
      <c r="E3" s="71"/>
      <c r="F3" s="71"/>
      <c r="G3" s="71"/>
      <c r="H3" s="72"/>
      <c r="I3" s="70" t="s">
        <v>47</v>
      </c>
      <c r="J3" s="72"/>
      <c r="K3" s="70" t="s">
        <v>49</v>
      </c>
      <c r="L3" s="71"/>
      <c r="M3" s="72"/>
      <c r="N3" s="36"/>
      <c r="O3" s="37"/>
      <c r="P3" s="73" t="s">
        <v>186</v>
      </c>
      <c r="Q3" s="11"/>
      <c r="R3"/>
    </row>
    <row r="4" spans="1:134" ht="32.25" customHeight="1" thickBot="1">
      <c r="A4" s="67"/>
      <c r="B4" s="68"/>
      <c r="C4" s="69"/>
      <c r="D4" s="34" t="s">
        <v>6</v>
      </c>
      <c r="E4" s="34" t="s">
        <v>83</v>
      </c>
      <c r="F4" s="34" t="s">
        <v>84</v>
      </c>
      <c r="G4" s="34" t="s">
        <v>85</v>
      </c>
      <c r="H4" s="34" t="s">
        <v>7</v>
      </c>
      <c r="I4" s="34" t="s">
        <v>8</v>
      </c>
      <c r="J4" s="35" t="s">
        <v>86</v>
      </c>
      <c r="K4" s="35" t="s">
        <v>9</v>
      </c>
      <c r="L4" s="35" t="s">
        <v>10</v>
      </c>
      <c r="M4" s="35" t="s">
        <v>187</v>
      </c>
      <c r="N4" s="35" t="s">
        <v>11</v>
      </c>
      <c r="O4" s="35" t="s">
        <v>188</v>
      </c>
      <c r="P4" s="74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189</v>
      </c>
      <c r="B5" s="26"/>
      <c r="C5" s="26"/>
      <c r="D5" s="27">
        <f aca="true" t="shared" si="0" ref="D5:N5">SUM(D6:D17)</f>
        <v>34643002</v>
      </c>
      <c r="E5" s="27">
        <f t="shared" si="0"/>
        <v>7429263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42072265</v>
      </c>
      <c r="P5" s="33">
        <f aca="true" t="shared" si="1" ref="P5:P36">(O5/P$87)</f>
        <v>678.0927552582802</v>
      </c>
      <c r="Q5" s="6"/>
    </row>
    <row r="6" spans="1:17" ht="15">
      <c r="A6" s="12"/>
      <c r="B6" s="25">
        <v>311</v>
      </c>
      <c r="C6" s="20" t="s">
        <v>3</v>
      </c>
      <c r="D6" s="46">
        <v>25749715</v>
      </c>
      <c r="E6" s="46">
        <v>1467029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27216744</v>
      </c>
      <c r="P6" s="47">
        <f t="shared" si="1"/>
        <v>438.6613586912725</v>
      </c>
      <c r="Q6" s="9"/>
    </row>
    <row r="7" spans="1:17" ht="15">
      <c r="A7" s="12"/>
      <c r="B7" s="25">
        <v>312.41</v>
      </c>
      <c r="C7" s="20" t="s">
        <v>190</v>
      </c>
      <c r="D7" s="46">
        <v>0</v>
      </c>
      <c r="E7" s="46">
        <v>1056627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aca="true" t="shared" si="2" ref="O7:O16">SUM(D7:N7)</f>
        <v>1056627</v>
      </c>
      <c r="P7" s="47">
        <f t="shared" si="1"/>
        <v>17.030010476267226</v>
      </c>
      <c r="Q7" s="9"/>
    </row>
    <row r="8" spans="1:17" ht="15">
      <c r="A8" s="12"/>
      <c r="B8" s="25">
        <v>312.43</v>
      </c>
      <c r="C8" s="20" t="s">
        <v>191</v>
      </c>
      <c r="D8" s="46">
        <v>864217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864217</v>
      </c>
      <c r="P8" s="47">
        <f t="shared" si="1"/>
        <v>13.928874204206624</v>
      </c>
      <c r="Q8" s="9"/>
    </row>
    <row r="9" spans="1:17" ht="15">
      <c r="A9" s="12"/>
      <c r="B9" s="25">
        <v>312.51</v>
      </c>
      <c r="C9" s="20" t="s">
        <v>89</v>
      </c>
      <c r="D9" s="46">
        <v>0</v>
      </c>
      <c r="E9" s="46">
        <v>379222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379222</v>
      </c>
      <c r="P9" s="47">
        <f t="shared" si="1"/>
        <v>6.112047707309211</v>
      </c>
      <c r="Q9" s="9"/>
    </row>
    <row r="10" spans="1:17" ht="15">
      <c r="A10" s="12"/>
      <c r="B10" s="25">
        <v>312.52</v>
      </c>
      <c r="C10" s="20" t="s">
        <v>130</v>
      </c>
      <c r="D10" s="46">
        <v>0</v>
      </c>
      <c r="E10" s="46">
        <v>516201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516201</v>
      </c>
      <c r="P10" s="47">
        <f t="shared" si="1"/>
        <v>8.319784027721814</v>
      </c>
      <c r="Q10" s="9"/>
    </row>
    <row r="11" spans="1:17" ht="15">
      <c r="A11" s="12"/>
      <c r="B11" s="25">
        <v>312.63</v>
      </c>
      <c r="C11" s="20" t="s">
        <v>192</v>
      </c>
      <c r="D11" s="46">
        <v>0</v>
      </c>
      <c r="E11" s="46">
        <v>4010184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4010184</v>
      </c>
      <c r="P11" s="47">
        <f t="shared" si="1"/>
        <v>64.6334757031187</v>
      </c>
      <c r="Q11" s="9"/>
    </row>
    <row r="12" spans="1:17" ht="15">
      <c r="A12" s="12"/>
      <c r="B12" s="25">
        <v>314.1</v>
      </c>
      <c r="C12" s="20" t="s">
        <v>14</v>
      </c>
      <c r="D12" s="46">
        <v>4997974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4997974</v>
      </c>
      <c r="P12" s="47">
        <f t="shared" si="1"/>
        <v>80.55401724554758</v>
      </c>
      <c r="Q12" s="9"/>
    </row>
    <row r="13" spans="1:17" ht="15">
      <c r="A13" s="12"/>
      <c r="B13" s="25">
        <v>314.4</v>
      </c>
      <c r="C13" s="20" t="s">
        <v>16</v>
      </c>
      <c r="D13" s="46">
        <v>118926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118926</v>
      </c>
      <c r="P13" s="47">
        <f t="shared" si="1"/>
        <v>1.916770086227738</v>
      </c>
      <c r="Q13" s="9"/>
    </row>
    <row r="14" spans="1:17" ht="15">
      <c r="A14" s="12"/>
      <c r="B14" s="25">
        <v>314.8</v>
      </c>
      <c r="C14" s="20" t="s">
        <v>17</v>
      </c>
      <c r="D14" s="46">
        <v>66216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2"/>
        <v>66216</v>
      </c>
      <c r="P14" s="47">
        <f t="shared" si="1"/>
        <v>1.0672254009186881</v>
      </c>
      <c r="Q14" s="9"/>
    </row>
    <row r="15" spans="1:17" ht="15">
      <c r="A15" s="12"/>
      <c r="B15" s="25">
        <v>315.1</v>
      </c>
      <c r="C15" s="20" t="s">
        <v>193</v>
      </c>
      <c r="D15" s="46">
        <v>2177860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2"/>
        <v>2177860</v>
      </c>
      <c r="P15" s="47">
        <f t="shared" si="1"/>
        <v>35.10129744540253</v>
      </c>
      <c r="Q15" s="9"/>
    </row>
    <row r="16" spans="1:17" ht="15">
      <c r="A16" s="12"/>
      <c r="B16" s="25">
        <v>316</v>
      </c>
      <c r="C16" s="20" t="s">
        <v>132</v>
      </c>
      <c r="D16" s="46">
        <v>636633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2"/>
        <v>636633</v>
      </c>
      <c r="P16" s="47">
        <f t="shared" si="1"/>
        <v>10.260826819244096</v>
      </c>
      <c r="Q16" s="9"/>
    </row>
    <row r="17" spans="1:17" ht="15">
      <c r="A17" s="12"/>
      <c r="B17" s="25">
        <v>319.9</v>
      </c>
      <c r="C17" s="20" t="s">
        <v>20</v>
      </c>
      <c r="D17" s="46">
        <v>31461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>SUM(D17:N17)</f>
        <v>31461</v>
      </c>
      <c r="P17" s="47">
        <f t="shared" si="1"/>
        <v>0.5070674510435974</v>
      </c>
      <c r="Q17" s="9"/>
    </row>
    <row r="18" spans="1:17" ht="15.75">
      <c r="A18" s="29" t="s">
        <v>21</v>
      </c>
      <c r="B18" s="30"/>
      <c r="C18" s="31"/>
      <c r="D18" s="32">
        <f aca="true" t="shared" si="3" ref="D18:N18">SUM(D19:D28)</f>
        <v>5197739</v>
      </c>
      <c r="E18" s="32">
        <f t="shared" si="3"/>
        <v>4979212</v>
      </c>
      <c r="F18" s="32">
        <f t="shared" si="3"/>
        <v>0</v>
      </c>
      <c r="G18" s="32">
        <f t="shared" si="3"/>
        <v>0</v>
      </c>
      <c r="H18" s="32">
        <f t="shared" si="3"/>
        <v>0</v>
      </c>
      <c r="I18" s="32">
        <f t="shared" si="3"/>
        <v>6097778</v>
      </c>
      <c r="J18" s="32">
        <f t="shared" si="3"/>
        <v>0</v>
      </c>
      <c r="K18" s="32">
        <f t="shared" si="3"/>
        <v>0</v>
      </c>
      <c r="L18" s="32">
        <f t="shared" si="3"/>
        <v>0</v>
      </c>
      <c r="M18" s="32">
        <f t="shared" si="3"/>
        <v>0</v>
      </c>
      <c r="N18" s="32">
        <f t="shared" si="3"/>
        <v>0</v>
      </c>
      <c r="O18" s="44">
        <f>SUM(D18:N18)</f>
        <v>16274729</v>
      </c>
      <c r="P18" s="45">
        <f t="shared" si="1"/>
        <v>262.3052461922798</v>
      </c>
      <c r="Q18" s="10"/>
    </row>
    <row r="19" spans="1:17" ht="15">
      <c r="A19" s="12"/>
      <c r="B19" s="25">
        <v>322</v>
      </c>
      <c r="C19" s="20" t="s">
        <v>194</v>
      </c>
      <c r="D19" s="46">
        <v>0</v>
      </c>
      <c r="E19" s="46">
        <v>3649636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>SUM(D19:N19)</f>
        <v>3649636</v>
      </c>
      <c r="P19" s="47">
        <f t="shared" si="1"/>
        <v>58.82240309452816</v>
      </c>
      <c r="Q19" s="9"/>
    </row>
    <row r="20" spans="1:17" ht="15">
      <c r="A20" s="12"/>
      <c r="B20" s="25">
        <v>322.9</v>
      </c>
      <c r="C20" s="20" t="s">
        <v>195</v>
      </c>
      <c r="D20" s="46">
        <v>12271</v>
      </c>
      <c r="E20" s="46">
        <v>46060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aca="true" t="shared" si="4" ref="O20:O28">SUM(D20:N20)</f>
        <v>58331</v>
      </c>
      <c r="P20" s="47">
        <f t="shared" si="1"/>
        <v>0.9401402208074784</v>
      </c>
      <c r="Q20" s="9"/>
    </row>
    <row r="21" spans="1:17" ht="15">
      <c r="A21" s="12"/>
      <c r="B21" s="25">
        <v>323.1</v>
      </c>
      <c r="C21" s="20" t="s">
        <v>22</v>
      </c>
      <c r="D21" s="46">
        <v>3986918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3986918</v>
      </c>
      <c r="P21" s="47">
        <f t="shared" si="1"/>
        <v>64.25848980578613</v>
      </c>
      <c r="Q21" s="9"/>
    </row>
    <row r="22" spans="1:17" ht="15">
      <c r="A22" s="12"/>
      <c r="B22" s="25">
        <v>323.4</v>
      </c>
      <c r="C22" s="20" t="s">
        <v>94</v>
      </c>
      <c r="D22" s="46">
        <v>42987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42987</v>
      </c>
      <c r="P22" s="47">
        <f t="shared" si="1"/>
        <v>0.6928358449512451</v>
      </c>
      <c r="Q22" s="9"/>
    </row>
    <row r="23" spans="1:17" ht="15">
      <c r="A23" s="12"/>
      <c r="B23" s="25">
        <v>323.7</v>
      </c>
      <c r="C23" s="20" t="s">
        <v>95</v>
      </c>
      <c r="D23" s="46">
        <v>1155563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1155563</v>
      </c>
      <c r="P23" s="47">
        <f t="shared" si="1"/>
        <v>18.624595051978403</v>
      </c>
      <c r="Q23" s="9"/>
    </row>
    <row r="24" spans="1:17" ht="15">
      <c r="A24" s="12"/>
      <c r="B24" s="25">
        <v>324.11</v>
      </c>
      <c r="C24" s="20" t="s">
        <v>96</v>
      </c>
      <c r="D24" s="46">
        <v>0</v>
      </c>
      <c r="E24" s="46">
        <v>321928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4"/>
        <v>321928</v>
      </c>
      <c r="P24" s="47">
        <f t="shared" si="1"/>
        <v>5.188621162059795</v>
      </c>
      <c r="Q24" s="9"/>
    </row>
    <row r="25" spans="1:17" ht="15">
      <c r="A25" s="12"/>
      <c r="B25" s="25">
        <v>324.12</v>
      </c>
      <c r="C25" s="20" t="s">
        <v>23</v>
      </c>
      <c r="D25" s="46">
        <v>0</v>
      </c>
      <c r="E25" s="46">
        <v>499220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4"/>
        <v>499220</v>
      </c>
      <c r="P25" s="47">
        <f t="shared" si="1"/>
        <v>8.046095575791764</v>
      </c>
      <c r="Q25" s="9"/>
    </row>
    <row r="26" spans="1:17" ht="15">
      <c r="A26" s="12"/>
      <c r="B26" s="25">
        <v>324.21</v>
      </c>
      <c r="C26" s="20" t="s">
        <v>24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3778340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4"/>
        <v>3778340</v>
      </c>
      <c r="P26" s="47">
        <f t="shared" si="1"/>
        <v>60.896768474494316</v>
      </c>
      <c r="Q26" s="9"/>
    </row>
    <row r="27" spans="1:17" ht="15">
      <c r="A27" s="12"/>
      <c r="B27" s="25">
        <v>324.22</v>
      </c>
      <c r="C27" s="20" t="s">
        <v>25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2319438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4"/>
        <v>2319438</v>
      </c>
      <c r="P27" s="47">
        <f t="shared" si="1"/>
        <v>37.38315738576839</v>
      </c>
      <c r="Q27" s="9"/>
    </row>
    <row r="28" spans="1:17" ht="15">
      <c r="A28" s="12"/>
      <c r="B28" s="25">
        <v>324.61</v>
      </c>
      <c r="C28" s="20" t="s">
        <v>26</v>
      </c>
      <c r="D28" s="46">
        <v>0</v>
      </c>
      <c r="E28" s="46">
        <v>462368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4"/>
        <v>462368</v>
      </c>
      <c r="P28" s="47">
        <f t="shared" si="1"/>
        <v>7.452139576114111</v>
      </c>
      <c r="Q28" s="9"/>
    </row>
    <row r="29" spans="1:17" ht="15.75">
      <c r="A29" s="29" t="s">
        <v>196</v>
      </c>
      <c r="B29" s="30"/>
      <c r="C29" s="31"/>
      <c r="D29" s="32">
        <f aca="true" t="shared" si="5" ref="D29:N29">SUM(D30:D49)</f>
        <v>8129525</v>
      </c>
      <c r="E29" s="32">
        <f t="shared" si="5"/>
        <v>3098294</v>
      </c>
      <c r="F29" s="32">
        <f t="shared" si="5"/>
        <v>0</v>
      </c>
      <c r="G29" s="32">
        <f t="shared" si="5"/>
        <v>9141684</v>
      </c>
      <c r="H29" s="32">
        <f t="shared" si="5"/>
        <v>0</v>
      </c>
      <c r="I29" s="32">
        <f t="shared" si="5"/>
        <v>1996078</v>
      </c>
      <c r="J29" s="32">
        <f t="shared" si="5"/>
        <v>0</v>
      </c>
      <c r="K29" s="32">
        <f t="shared" si="5"/>
        <v>0</v>
      </c>
      <c r="L29" s="32">
        <f t="shared" si="5"/>
        <v>0</v>
      </c>
      <c r="M29" s="32">
        <f t="shared" si="5"/>
        <v>0</v>
      </c>
      <c r="N29" s="32">
        <f t="shared" si="5"/>
        <v>0</v>
      </c>
      <c r="O29" s="44">
        <f>SUM(D29:N29)</f>
        <v>22365581</v>
      </c>
      <c r="P29" s="45">
        <f t="shared" si="1"/>
        <v>360.4735433959223</v>
      </c>
      <c r="Q29" s="10"/>
    </row>
    <row r="30" spans="1:17" ht="15">
      <c r="A30" s="12"/>
      <c r="B30" s="25">
        <v>331.1</v>
      </c>
      <c r="C30" s="20" t="s">
        <v>97</v>
      </c>
      <c r="D30" s="46">
        <v>10753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>SUM(D30:N30)</f>
        <v>10753</v>
      </c>
      <c r="P30" s="47">
        <f t="shared" si="1"/>
        <v>0.17330969457651704</v>
      </c>
      <c r="Q30" s="9"/>
    </row>
    <row r="31" spans="1:17" ht="15">
      <c r="A31" s="12"/>
      <c r="B31" s="25">
        <v>331.2</v>
      </c>
      <c r="C31" s="20" t="s">
        <v>28</v>
      </c>
      <c r="D31" s="46">
        <v>299246</v>
      </c>
      <c r="E31" s="46">
        <v>0</v>
      </c>
      <c r="F31" s="46">
        <v>0</v>
      </c>
      <c r="G31" s="46">
        <v>137771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>SUM(D31:N31)</f>
        <v>437017</v>
      </c>
      <c r="P31" s="47">
        <f t="shared" si="1"/>
        <v>7.043549036989282</v>
      </c>
      <c r="Q31" s="9"/>
    </row>
    <row r="32" spans="1:17" ht="15">
      <c r="A32" s="12"/>
      <c r="B32" s="25">
        <v>331.5</v>
      </c>
      <c r="C32" s="20" t="s">
        <v>30</v>
      </c>
      <c r="D32" s="46">
        <v>0</v>
      </c>
      <c r="E32" s="46">
        <v>2244548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aca="true" t="shared" si="6" ref="O32:O42">SUM(D32:N32)</f>
        <v>2244548</v>
      </c>
      <c r="P32" s="47">
        <f t="shared" si="1"/>
        <v>36.17613022806028</v>
      </c>
      <c r="Q32" s="9"/>
    </row>
    <row r="33" spans="1:17" ht="15">
      <c r="A33" s="12"/>
      <c r="B33" s="25">
        <v>333</v>
      </c>
      <c r="C33" s="20" t="s">
        <v>4</v>
      </c>
      <c r="D33" s="46">
        <v>5527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6"/>
        <v>5527</v>
      </c>
      <c r="P33" s="47">
        <f t="shared" si="1"/>
        <v>0.08908050608429366</v>
      </c>
      <c r="Q33" s="9"/>
    </row>
    <row r="34" spans="1:17" ht="15">
      <c r="A34" s="12"/>
      <c r="B34" s="25">
        <v>334.1</v>
      </c>
      <c r="C34" s="20" t="s">
        <v>197</v>
      </c>
      <c r="D34" s="46">
        <v>31700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6"/>
        <v>31700</v>
      </c>
      <c r="P34" s="47">
        <f t="shared" si="1"/>
        <v>0.5109194939157063</v>
      </c>
      <c r="Q34" s="9"/>
    </row>
    <row r="35" spans="1:17" ht="15">
      <c r="A35" s="12"/>
      <c r="B35" s="25">
        <v>334.2</v>
      </c>
      <c r="C35" s="20" t="s">
        <v>31</v>
      </c>
      <c r="D35" s="46">
        <v>1027</v>
      </c>
      <c r="E35" s="46">
        <v>254280</v>
      </c>
      <c r="F35" s="46">
        <v>0</v>
      </c>
      <c r="G35" s="46">
        <v>105474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6"/>
        <v>360781</v>
      </c>
      <c r="P35" s="47">
        <f t="shared" si="1"/>
        <v>5.81482794745749</v>
      </c>
      <c r="Q35" s="9"/>
    </row>
    <row r="36" spans="1:17" ht="15">
      <c r="A36" s="12"/>
      <c r="B36" s="25">
        <v>334.31</v>
      </c>
      <c r="C36" s="20" t="s">
        <v>33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1867944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6"/>
        <v>1867944</v>
      </c>
      <c r="P36" s="47">
        <f t="shared" si="1"/>
        <v>30.106277701668144</v>
      </c>
      <c r="Q36" s="9"/>
    </row>
    <row r="37" spans="1:17" ht="15">
      <c r="A37" s="12"/>
      <c r="B37" s="25">
        <v>334.7</v>
      </c>
      <c r="C37" s="20" t="s">
        <v>35</v>
      </c>
      <c r="D37" s="46">
        <v>0</v>
      </c>
      <c r="E37" s="46">
        <v>404102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6"/>
        <v>404102</v>
      </c>
      <c r="P37" s="47">
        <f aca="true" t="shared" si="7" ref="P37:P68">(O37/P$87)</f>
        <v>6.513046982029173</v>
      </c>
      <c r="Q37" s="9"/>
    </row>
    <row r="38" spans="1:17" ht="15">
      <c r="A38" s="12"/>
      <c r="B38" s="25">
        <v>335.125</v>
      </c>
      <c r="C38" s="20" t="s">
        <v>198</v>
      </c>
      <c r="D38" s="46">
        <v>2474168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6"/>
        <v>2474168</v>
      </c>
      <c r="P38" s="47">
        <f t="shared" si="7"/>
        <v>39.8769925054396</v>
      </c>
      <c r="Q38" s="9"/>
    </row>
    <row r="39" spans="1:17" ht="15">
      <c r="A39" s="12"/>
      <c r="B39" s="25">
        <v>335.14</v>
      </c>
      <c r="C39" s="20" t="s">
        <v>136</v>
      </c>
      <c r="D39" s="46">
        <v>11471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6"/>
        <v>11471</v>
      </c>
      <c r="P39" s="47">
        <f t="shared" si="7"/>
        <v>0.18488194052703683</v>
      </c>
      <c r="Q39" s="9"/>
    </row>
    <row r="40" spans="1:17" ht="15">
      <c r="A40" s="12"/>
      <c r="B40" s="25">
        <v>335.15</v>
      </c>
      <c r="C40" s="20" t="s">
        <v>137</v>
      </c>
      <c r="D40" s="46">
        <v>75065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6"/>
        <v>75065</v>
      </c>
      <c r="P40" s="47">
        <f t="shared" si="7"/>
        <v>1.209847691191877</v>
      </c>
      <c r="Q40" s="9"/>
    </row>
    <row r="41" spans="1:17" ht="15">
      <c r="A41" s="12"/>
      <c r="B41" s="25">
        <v>335.18</v>
      </c>
      <c r="C41" s="20" t="s">
        <v>199</v>
      </c>
      <c r="D41" s="46">
        <v>4350235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6"/>
        <v>4350235</v>
      </c>
      <c r="P41" s="47">
        <f t="shared" si="7"/>
        <v>70.11419131275687</v>
      </c>
      <c r="Q41" s="9"/>
    </row>
    <row r="42" spans="1:17" ht="15">
      <c r="A42" s="12"/>
      <c r="B42" s="25">
        <v>335.21</v>
      </c>
      <c r="C42" s="20" t="s">
        <v>40</v>
      </c>
      <c r="D42" s="46">
        <v>28427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6"/>
        <v>28427</v>
      </c>
      <c r="P42" s="47">
        <f t="shared" si="7"/>
        <v>0.4581674591022645</v>
      </c>
      <c r="Q42" s="9"/>
    </row>
    <row r="43" spans="1:17" ht="15">
      <c r="A43" s="12"/>
      <c r="B43" s="25">
        <v>335.45</v>
      </c>
      <c r="C43" s="20" t="s">
        <v>200</v>
      </c>
      <c r="D43" s="46">
        <v>34279</v>
      </c>
      <c r="E43" s="46">
        <v>0</v>
      </c>
      <c r="F43" s="46">
        <v>0</v>
      </c>
      <c r="G43" s="46">
        <v>0</v>
      </c>
      <c r="H43" s="46">
        <v>0</v>
      </c>
      <c r="I43" s="46">
        <v>13263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aca="true" t="shared" si="8" ref="O43:O49">SUM(D43:N43)</f>
        <v>47542</v>
      </c>
      <c r="P43" s="47">
        <f t="shared" si="7"/>
        <v>0.7662503022000161</v>
      </c>
      <c r="Q43" s="9"/>
    </row>
    <row r="44" spans="1:17" ht="15">
      <c r="A44" s="12"/>
      <c r="B44" s="25">
        <v>335.7</v>
      </c>
      <c r="C44" s="20" t="s">
        <v>42</v>
      </c>
      <c r="D44" s="46">
        <v>10672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8"/>
        <v>10672</v>
      </c>
      <c r="P44" s="47">
        <f t="shared" si="7"/>
        <v>0.17200419050689017</v>
      </c>
      <c r="Q44" s="9"/>
    </row>
    <row r="45" spans="1:17" ht="15">
      <c r="A45" s="12"/>
      <c r="B45" s="25">
        <v>337.1</v>
      </c>
      <c r="C45" s="20" t="s">
        <v>201</v>
      </c>
      <c r="D45" s="46">
        <v>736345</v>
      </c>
      <c r="E45" s="46">
        <v>22608</v>
      </c>
      <c r="F45" s="46">
        <v>0</v>
      </c>
      <c r="G45" s="46">
        <v>0</v>
      </c>
      <c r="H45" s="46">
        <v>0</v>
      </c>
      <c r="I45" s="46">
        <v>28148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8"/>
        <v>787101</v>
      </c>
      <c r="P45" s="47">
        <f t="shared" si="7"/>
        <v>12.68596986058506</v>
      </c>
      <c r="Q45" s="9"/>
    </row>
    <row r="46" spans="1:17" ht="15">
      <c r="A46" s="12"/>
      <c r="B46" s="25">
        <v>337.2</v>
      </c>
      <c r="C46" s="20" t="s">
        <v>104</v>
      </c>
      <c r="D46" s="46">
        <v>12111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8"/>
        <v>12111</v>
      </c>
      <c r="P46" s="47">
        <f t="shared" si="7"/>
        <v>0.1951970344105085</v>
      </c>
      <c r="Q46" s="9"/>
    </row>
    <row r="47" spans="1:17" ht="15">
      <c r="A47" s="12"/>
      <c r="B47" s="25">
        <v>337.3</v>
      </c>
      <c r="C47" s="20" t="s">
        <v>44</v>
      </c>
      <c r="D47" s="46">
        <v>0</v>
      </c>
      <c r="E47" s="46">
        <v>0</v>
      </c>
      <c r="F47" s="46">
        <v>0</v>
      </c>
      <c r="G47" s="46">
        <v>8898439</v>
      </c>
      <c r="H47" s="46">
        <v>0</v>
      </c>
      <c r="I47" s="46">
        <v>86723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8"/>
        <v>8985162</v>
      </c>
      <c r="P47" s="47">
        <f t="shared" si="7"/>
        <v>144.8168587315658</v>
      </c>
      <c r="Q47" s="9"/>
    </row>
    <row r="48" spans="1:17" ht="15">
      <c r="A48" s="12"/>
      <c r="B48" s="25">
        <v>337.4</v>
      </c>
      <c r="C48" s="20" t="s">
        <v>116</v>
      </c>
      <c r="D48" s="46">
        <v>0</v>
      </c>
      <c r="E48" s="46">
        <v>172756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8"/>
        <v>172756</v>
      </c>
      <c r="P48" s="47">
        <f t="shared" si="7"/>
        <v>2.784366185832863</v>
      </c>
      <c r="Q48" s="9"/>
    </row>
    <row r="49" spans="1:17" ht="15">
      <c r="A49" s="12"/>
      <c r="B49" s="25">
        <v>338</v>
      </c>
      <c r="C49" s="20" t="s">
        <v>45</v>
      </c>
      <c r="D49" s="46">
        <v>48499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8"/>
        <v>48499</v>
      </c>
      <c r="P49" s="47">
        <f t="shared" si="7"/>
        <v>0.7816745910226448</v>
      </c>
      <c r="Q49" s="9"/>
    </row>
    <row r="50" spans="1:17" ht="15.75">
      <c r="A50" s="29" t="s">
        <v>50</v>
      </c>
      <c r="B50" s="30"/>
      <c r="C50" s="31"/>
      <c r="D50" s="32">
        <f aca="true" t="shared" si="9" ref="D50:N50">SUM(D51:D63)</f>
        <v>4389442</v>
      </c>
      <c r="E50" s="32">
        <f t="shared" si="9"/>
        <v>38473</v>
      </c>
      <c r="F50" s="32">
        <f t="shared" si="9"/>
        <v>0</v>
      </c>
      <c r="G50" s="32">
        <f t="shared" si="9"/>
        <v>5694</v>
      </c>
      <c r="H50" s="32">
        <f t="shared" si="9"/>
        <v>0</v>
      </c>
      <c r="I50" s="32">
        <f t="shared" si="9"/>
        <v>42468410</v>
      </c>
      <c r="J50" s="32">
        <f t="shared" si="9"/>
        <v>9235437</v>
      </c>
      <c r="K50" s="32">
        <f t="shared" si="9"/>
        <v>0</v>
      </c>
      <c r="L50" s="32">
        <f t="shared" si="9"/>
        <v>0</v>
      </c>
      <c r="M50" s="32">
        <f t="shared" si="9"/>
        <v>0</v>
      </c>
      <c r="N50" s="32">
        <f t="shared" si="9"/>
        <v>0</v>
      </c>
      <c r="O50" s="32">
        <f>SUM(D50:N50)</f>
        <v>56137456</v>
      </c>
      <c r="P50" s="45">
        <f t="shared" si="7"/>
        <v>904.7861390925941</v>
      </c>
      <c r="Q50" s="10"/>
    </row>
    <row r="51" spans="1:17" ht="15">
      <c r="A51" s="12"/>
      <c r="B51" s="25">
        <v>341.2</v>
      </c>
      <c r="C51" s="20" t="s">
        <v>139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9235437</v>
      </c>
      <c r="K51" s="46">
        <v>0</v>
      </c>
      <c r="L51" s="46">
        <v>0</v>
      </c>
      <c r="M51" s="46">
        <v>0</v>
      </c>
      <c r="N51" s="46">
        <v>0</v>
      </c>
      <c r="O51" s="46">
        <f aca="true" t="shared" si="10" ref="O51:O63">SUM(D51:N51)</f>
        <v>9235437</v>
      </c>
      <c r="P51" s="47">
        <f t="shared" si="7"/>
        <v>148.85062454669998</v>
      </c>
      <c r="Q51" s="9"/>
    </row>
    <row r="52" spans="1:17" ht="15">
      <c r="A52" s="12"/>
      <c r="B52" s="25">
        <v>341.3</v>
      </c>
      <c r="C52" s="20" t="s">
        <v>140</v>
      </c>
      <c r="D52" s="46">
        <v>5800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10"/>
        <v>5800</v>
      </c>
      <c r="P52" s="47">
        <f t="shared" si="7"/>
        <v>0.09348053831896204</v>
      </c>
      <c r="Q52" s="9"/>
    </row>
    <row r="53" spans="1:17" ht="15">
      <c r="A53" s="12"/>
      <c r="B53" s="25">
        <v>341.9</v>
      </c>
      <c r="C53" s="20" t="s">
        <v>141</v>
      </c>
      <c r="D53" s="46">
        <v>782305</v>
      </c>
      <c r="E53" s="46">
        <v>0</v>
      </c>
      <c r="F53" s="46">
        <v>0</v>
      </c>
      <c r="G53" s="46">
        <v>0</v>
      </c>
      <c r="H53" s="46">
        <v>0</v>
      </c>
      <c r="I53" s="46">
        <v>344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10"/>
        <v>782649</v>
      </c>
      <c r="P53" s="47">
        <f t="shared" si="7"/>
        <v>12.614215488758159</v>
      </c>
      <c r="Q53" s="9"/>
    </row>
    <row r="54" spans="1:17" ht="15">
      <c r="A54" s="12"/>
      <c r="B54" s="25">
        <v>342.1</v>
      </c>
      <c r="C54" s="20" t="s">
        <v>55</v>
      </c>
      <c r="D54" s="46">
        <v>1035132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10"/>
        <v>1035132</v>
      </c>
      <c r="P54" s="47">
        <f t="shared" si="7"/>
        <v>16.683568377790312</v>
      </c>
      <c r="Q54" s="9"/>
    </row>
    <row r="55" spans="1:17" ht="15">
      <c r="A55" s="12"/>
      <c r="B55" s="25">
        <v>342.5</v>
      </c>
      <c r="C55" s="20" t="s">
        <v>56</v>
      </c>
      <c r="D55" s="46">
        <v>227554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10"/>
        <v>227554</v>
      </c>
      <c r="P55" s="47">
        <f t="shared" si="7"/>
        <v>3.6675638649367395</v>
      </c>
      <c r="Q55" s="9"/>
    </row>
    <row r="56" spans="1:17" ht="15">
      <c r="A56" s="12"/>
      <c r="B56" s="25">
        <v>342.6</v>
      </c>
      <c r="C56" s="20" t="s">
        <v>57</v>
      </c>
      <c r="D56" s="46">
        <v>1527881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10"/>
        <v>1527881</v>
      </c>
      <c r="P56" s="47">
        <f t="shared" si="7"/>
        <v>24.625368684019662</v>
      </c>
      <c r="Q56" s="9"/>
    </row>
    <row r="57" spans="1:17" ht="15">
      <c r="A57" s="12"/>
      <c r="B57" s="25">
        <v>343.4</v>
      </c>
      <c r="C57" s="20" t="s">
        <v>58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6805513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10"/>
        <v>6805513</v>
      </c>
      <c r="P57" s="47">
        <f t="shared" si="7"/>
        <v>109.68672737529212</v>
      </c>
      <c r="Q57" s="9"/>
    </row>
    <row r="58" spans="1:17" ht="15">
      <c r="A58" s="12"/>
      <c r="B58" s="25">
        <v>343.6</v>
      </c>
      <c r="C58" s="20" t="s">
        <v>59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27985405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10"/>
        <v>27985405</v>
      </c>
      <c r="P58" s="47">
        <f t="shared" si="7"/>
        <v>451.05012490934</v>
      </c>
      <c r="Q58" s="9"/>
    </row>
    <row r="59" spans="1:17" ht="15">
      <c r="A59" s="12"/>
      <c r="B59" s="25">
        <v>343.8</v>
      </c>
      <c r="C59" s="20" t="s">
        <v>60</v>
      </c>
      <c r="D59" s="46">
        <v>0</v>
      </c>
      <c r="E59" s="46">
        <v>35550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10"/>
        <v>35550</v>
      </c>
      <c r="P59" s="47">
        <f t="shared" si="7"/>
        <v>0.5729712305584657</v>
      </c>
      <c r="Q59" s="9"/>
    </row>
    <row r="60" spans="1:17" ht="15">
      <c r="A60" s="12"/>
      <c r="B60" s="25">
        <v>343.9</v>
      </c>
      <c r="C60" s="20" t="s">
        <v>61</v>
      </c>
      <c r="D60" s="46">
        <v>444712</v>
      </c>
      <c r="E60" s="46">
        <v>2923</v>
      </c>
      <c r="F60" s="46">
        <v>0</v>
      </c>
      <c r="G60" s="46">
        <v>0</v>
      </c>
      <c r="H60" s="46">
        <v>0</v>
      </c>
      <c r="I60" s="46">
        <v>6109508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10"/>
        <v>6557143</v>
      </c>
      <c r="P60" s="47">
        <f t="shared" si="7"/>
        <v>105.68366508179547</v>
      </c>
      <c r="Q60" s="9"/>
    </row>
    <row r="61" spans="1:17" ht="15">
      <c r="A61" s="12"/>
      <c r="B61" s="25">
        <v>347.2</v>
      </c>
      <c r="C61" s="20" t="s">
        <v>64</v>
      </c>
      <c r="D61" s="46">
        <v>258222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10"/>
        <v>258222</v>
      </c>
      <c r="P61" s="47">
        <f t="shared" si="7"/>
        <v>4.161850269965348</v>
      </c>
      <c r="Q61" s="9"/>
    </row>
    <row r="62" spans="1:17" ht="15">
      <c r="A62" s="12"/>
      <c r="B62" s="25">
        <v>347.5</v>
      </c>
      <c r="C62" s="20" t="s">
        <v>65</v>
      </c>
      <c r="D62" s="46">
        <v>69049</v>
      </c>
      <c r="E62" s="46">
        <v>0</v>
      </c>
      <c r="F62" s="46">
        <v>0</v>
      </c>
      <c r="G62" s="46">
        <v>5694</v>
      </c>
      <c r="H62" s="46">
        <v>0</v>
      </c>
      <c r="I62" s="46">
        <v>1145062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10"/>
        <v>1219805</v>
      </c>
      <c r="P62" s="47">
        <f t="shared" si="7"/>
        <v>19.660004835200258</v>
      </c>
      <c r="Q62" s="9"/>
    </row>
    <row r="63" spans="1:17" ht="15">
      <c r="A63" s="12"/>
      <c r="B63" s="25">
        <v>349</v>
      </c>
      <c r="C63" s="20" t="s">
        <v>202</v>
      </c>
      <c r="D63" s="46">
        <v>38787</v>
      </c>
      <c r="E63" s="46">
        <v>0</v>
      </c>
      <c r="F63" s="46">
        <v>0</v>
      </c>
      <c r="G63" s="46">
        <v>0</v>
      </c>
      <c r="H63" s="46">
        <v>0</v>
      </c>
      <c r="I63" s="46">
        <v>422578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10"/>
        <v>461365</v>
      </c>
      <c r="P63" s="47">
        <f t="shared" si="7"/>
        <v>7.435973889918608</v>
      </c>
      <c r="Q63" s="9"/>
    </row>
    <row r="64" spans="1:17" ht="15.75">
      <c r="A64" s="29" t="s">
        <v>51</v>
      </c>
      <c r="B64" s="30"/>
      <c r="C64" s="31"/>
      <c r="D64" s="32">
        <f aca="true" t="shared" si="11" ref="D64:N64">SUM(D65:D68)</f>
        <v>313387</v>
      </c>
      <c r="E64" s="32">
        <f t="shared" si="11"/>
        <v>61020</v>
      </c>
      <c r="F64" s="32">
        <f t="shared" si="11"/>
        <v>0</v>
      </c>
      <c r="G64" s="32">
        <f t="shared" si="11"/>
        <v>0</v>
      </c>
      <c r="H64" s="32">
        <f t="shared" si="11"/>
        <v>0</v>
      </c>
      <c r="I64" s="32">
        <f t="shared" si="11"/>
        <v>0</v>
      </c>
      <c r="J64" s="32">
        <f t="shared" si="11"/>
        <v>0</v>
      </c>
      <c r="K64" s="32">
        <f t="shared" si="11"/>
        <v>0</v>
      </c>
      <c r="L64" s="32">
        <f t="shared" si="11"/>
        <v>0</v>
      </c>
      <c r="M64" s="32">
        <f t="shared" si="11"/>
        <v>0</v>
      </c>
      <c r="N64" s="32">
        <f t="shared" si="11"/>
        <v>0</v>
      </c>
      <c r="O64" s="32">
        <f aca="true" t="shared" si="12" ref="O64:O70">SUM(D64:N64)</f>
        <v>374407</v>
      </c>
      <c r="P64" s="45">
        <f t="shared" si="7"/>
        <v>6.034442743170279</v>
      </c>
      <c r="Q64" s="10"/>
    </row>
    <row r="65" spans="1:17" ht="15">
      <c r="A65" s="13"/>
      <c r="B65" s="39">
        <v>351.1</v>
      </c>
      <c r="C65" s="21" t="s">
        <v>68</v>
      </c>
      <c r="D65" s="46">
        <v>83853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 t="shared" si="12"/>
        <v>83853</v>
      </c>
      <c r="P65" s="47">
        <f t="shared" si="7"/>
        <v>1.3514868240792972</v>
      </c>
      <c r="Q65" s="9"/>
    </row>
    <row r="66" spans="1:17" ht="15">
      <c r="A66" s="13"/>
      <c r="B66" s="39">
        <v>351.2</v>
      </c>
      <c r="C66" s="21" t="s">
        <v>107</v>
      </c>
      <c r="D66" s="46">
        <v>0</v>
      </c>
      <c r="E66" s="46">
        <v>50278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f t="shared" si="12"/>
        <v>50278</v>
      </c>
      <c r="P66" s="47">
        <f t="shared" si="7"/>
        <v>0.8103473285518575</v>
      </c>
      <c r="Q66" s="9"/>
    </row>
    <row r="67" spans="1:17" ht="15">
      <c r="A67" s="13"/>
      <c r="B67" s="39">
        <v>351.3</v>
      </c>
      <c r="C67" s="21" t="s">
        <v>108</v>
      </c>
      <c r="D67" s="46">
        <v>0</v>
      </c>
      <c r="E67" s="46">
        <v>10742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f t="shared" si="12"/>
        <v>10742</v>
      </c>
      <c r="P67" s="47">
        <f t="shared" si="7"/>
        <v>0.1731324039003949</v>
      </c>
      <c r="Q67" s="9"/>
    </row>
    <row r="68" spans="1:17" ht="15">
      <c r="A68" s="13"/>
      <c r="B68" s="39">
        <v>354</v>
      </c>
      <c r="C68" s="21" t="s">
        <v>69</v>
      </c>
      <c r="D68" s="46">
        <v>229534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f t="shared" si="12"/>
        <v>229534</v>
      </c>
      <c r="P68" s="47">
        <f t="shared" si="7"/>
        <v>3.69947618663873</v>
      </c>
      <c r="Q68" s="9"/>
    </row>
    <row r="69" spans="1:17" ht="15.75">
      <c r="A69" s="29" t="s">
        <v>5</v>
      </c>
      <c r="B69" s="30"/>
      <c r="C69" s="31"/>
      <c r="D69" s="32">
        <f aca="true" t="shared" si="13" ref="D69:N69">SUM(D70:D80)</f>
        <v>436831</v>
      </c>
      <c r="E69" s="32">
        <f t="shared" si="13"/>
        <v>288446</v>
      </c>
      <c r="F69" s="32">
        <f t="shared" si="13"/>
        <v>2542</v>
      </c>
      <c r="G69" s="32">
        <f t="shared" si="13"/>
        <v>304067</v>
      </c>
      <c r="H69" s="32">
        <f t="shared" si="13"/>
        <v>0</v>
      </c>
      <c r="I69" s="32">
        <f t="shared" si="13"/>
        <v>595352</v>
      </c>
      <c r="J69" s="32">
        <f t="shared" si="13"/>
        <v>625630</v>
      </c>
      <c r="K69" s="32">
        <f t="shared" si="13"/>
        <v>24208594</v>
      </c>
      <c r="L69" s="32">
        <f t="shared" si="13"/>
        <v>0</v>
      </c>
      <c r="M69" s="32">
        <f t="shared" si="13"/>
        <v>0</v>
      </c>
      <c r="N69" s="32">
        <f t="shared" si="13"/>
        <v>0</v>
      </c>
      <c r="O69" s="32">
        <f t="shared" si="12"/>
        <v>26461462</v>
      </c>
      <c r="P69" s="45">
        <f aca="true" t="shared" si="14" ref="P69:P100">(O69/P$87)</f>
        <v>426.4882262873721</v>
      </c>
      <c r="Q69" s="10"/>
    </row>
    <row r="70" spans="1:17" ht="15">
      <c r="A70" s="12"/>
      <c r="B70" s="25">
        <v>361.1</v>
      </c>
      <c r="C70" s="20" t="s">
        <v>70</v>
      </c>
      <c r="D70" s="46">
        <v>358666</v>
      </c>
      <c r="E70" s="46">
        <v>275141</v>
      </c>
      <c r="F70" s="46">
        <v>14479</v>
      </c>
      <c r="G70" s="46">
        <v>109667</v>
      </c>
      <c r="H70" s="46">
        <v>0</v>
      </c>
      <c r="I70" s="46">
        <v>871199</v>
      </c>
      <c r="J70" s="46">
        <v>115929</v>
      </c>
      <c r="K70" s="46">
        <v>313577</v>
      </c>
      <c r="L70" s="46">
        <v>0</v>
      </c>
      <c r="M70" s="46">
        <v>0</v>
      </c>
      <c r="N70" s="46">
        <v>0</v>
      </c>
      <c r="O70" s="46">
        <f t="shared" si="12"/>
        <v>2058658</v>
      </c>
      <c r="P70" s="47">
        <f t="shared" si="14"/>
        <v>33.180078974937544</v>
      </c>
      <c r="Q70" s="9"/>
    </row>
    <row r="71" spans="1:17" ht="15">
      <c r="A71" s="12"/>
      <c r="B71" s="25">
        <v>361.2</v>
      </c>
      <c r="C71" s="20" t="s">
        <v>117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1266149</v>
      </c>
      <c r="L71" s="46">
        <v>0</v>
      </c>
      <c r="M71" s="46">
        <v>0</v>
      </c>
      <c r="N71" s="46">
        <v>0</v>
      </c>
      <c r="O71" s="46">
        <f aca="true" t="shared" si="15" ref="O71:O80">SUM(D71:N71)</f>
        <v>1266149</v>
      </c>
      <c r="P71" s="47">
        <f t="shared" si="14"/>
        <v>20.40694657103715</v>
      </c>
      <c r="Q71" s="9"/>
    </row>
    <row r="72" spans="1:17" ht="15">
      <c r="A72" s="12"/>
      <c r="B72" s="25">
        <v>361.3</v>
      </c>
      <c r="C72" s="20" t="s">
        <v>71</v>
      </c>
      <c r="D72" s="46">
        <v>-342983</v>
      </c>
      <c r="E72" s="46">
        <v>-263112</v>
      </c>
      <c r="F72" s="46">
        <v>-13352</v>
      </c>
      <c r="G72" s="46">
        <v>-90785</v>
      </c>
      <c r="H72" s="46">
        <v>0</v>
      </c>
      <c r="I72" s="46">
        <v>-829438</v>
      </c>
      <c r="J72" s="46">
        <v>-111976</v>
      </c>
      <c r="K72" s="46">
        <v>14350490</v>
      </c>
      <c r="L72" s="46">
        <v>0</v>
      </c>
      <c r="M72" s="46">
        <v>0</v>
      </c>
      <c r="N72" s="46">
        <v>0</v>
      </c>
      <c r="O72" s="46">
        <f t="shared" si="15"/>
        <v>12698844</v>
      </c>
      <c r="P72" s="47">
        <f t="shared" si="14"/>
        <v>204.671512611814</v>
      </c>
      <c r="Q72" s="9"/>
    </row>
    <row r="73" spans="1:17" ht="15">
      <c r="A73" s="12"/>
      <c r="B73" s="25">
        <v>361.4</v>
      </c>
      <c r="C73" s="20" t="s">
        <v>144</v>
      </c>
      <c r="D73" s="46">
        <v>42097</v>
      </c>
      <c r="E73" s="46">
        <v>32300</v>
      </c>
      <c r="F73" s="46">
        <v>1415</v>
      </c>
      <c r="G73" s="46">
        <v>8321</v>
      </c>
      <c r="H73" s="46">
        <v>0</v>
      </c>
      <c r="I73" s="46">
        <v>101097</v>
      </c>
      <c r="J73" s="46">
        <v>13842</v>
      </c>
      <c r="K73" s="46">
        <v>5106715</v>
      </c>
      <c r="L73" s="46">
        <v>0</v>
      </c>
      <c r="M73" s="46">
        <v>0</v>
      </c>
      <c r="N73" s="46">
        <v>0</v>
      </c>
      <c r="O73" s="46">
        <f t="shared" si="15"/>
        <v>5305787</v>
      </c>
      <c r="P73" s="47">
        <f t="shared" si="14"/>
        <v>85.51514223547426</v>
      </c>
      <c r="Q73" s="9"/>
    </row>
    <row r="74" spans="1:17" ht="15">
      <c r="A74" s="12"/>
      <c r="B74" s="25">
        <v>362</v>
      </c>
      <c r="C74" s="20" t="s">
        <v>73</v>
      </c>
      <c r="D74" s="46">
        <v>65874</v>
      </c>
      <c r="E74" s="46">
        <v>0</v>
      </c>
      <c r="F74" s="46">
        <v>0</v>
      </c>
      <c r="G74" s="46">
        <v>0</v>
      </c>
      <c r="H74" s="46">
        <v>0</v>
      </c>
      <c r="I74" s="46">
        <v>65050</v>
      </c>
      <c r="J74" s="46">
        <v>0</v>
      </c>
      <c r="K74" s="46">
        <v>0</v>
      </c>
      <c r="L74" s="46">
        <v>0</v>
      </c>
      <c r="M74" s="46">
        <v>0</v>
      </c>
      <c r="N74" s="46">
        <v>0</v>
      </c>
      <c r="O74" s="46">
        <f t="shared" si="15"/>
        <v>130924</v>
      </c>
      <c r="P74" s="47">
        <f t="shared" si="14"/>
        <v>2.1101458618744457</v>
      </c>
      <c r="Q74" s="9"/>
    </row>
    <row r="75" spans="1:17" ht="15">
      <c r="A75" s="12"/>
      <c r="B75" s="25">
        <v>364</v>
      </c>
      <c r="C75" s="20" t="s">
        <v>145</v>
      </c>
      <c r="D75" s="46">
        <v>502</v>
      </c>
      <c r="E75" s="46">
        <v>57925</v>
      </c>
      <c r="F75" s="46">
        <v>0</v>
      </c>
      <c r="G75" s="46">
        <v>276864</v>
      </c>
      <c r="H75" s="46">
        <v>0</v>
      </c>
      <c r="I75" s="46">
        <v>242969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f t="shared" si="15"/>
        <v>578260</v>
      </c>
      <c r="P75" s="47">
        <f t="shared" si="14"/>
        <v>9.320009670400516</v>
      </c>
      <c r="Q75" s="9"/>
    </row>
    <row r="76" spans="1:17" ht="15">
      <c r="A76" s="12"/>
      <c r="B76" s="25">
        <v>365</v>
      </c>
      <c r="C76" s="20" t="s">
        <v>146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1431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f t="shared" si="15"/>
        <v>1431</v>
      </c>
      <c r="P76" s="47">
        <f t="shared" si="14"/>
        <v>0.023063905230074944</v>
      </c>
      <c r="Q76" s="9"/>
    </row>
    <row r="77" spans="1:17" ht="15">
      <c r="A77" s="12"/>
      <c r="B77" s="25">
        <v>366</v>
      </c>
      <c r="C77" s="20" t="s">
        <v>75</v>
      </c>
      <c r="D77" s="46">
        <v>22078</v>
      </c>
      <c r="E77" s="46">
        <v>1250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f t="shared" si="15"/>
        <v>23328</v>
      </c>
      <c r="P77" s="47">
        <f t="shared" si="14"/>
        <v>0.3759851720525425</v>
      </c>
      <c r="Q77" s="9"/>
    </row>
    <row r="78" spans="1:17" ht="15">
      <c r="A78" s="12"/>
      <c r="B78" s="25">
        <v>367</v>
      </c>
      <c r="C78" s="20" t="s">
        <v>133</v>
      </c>
      <c r="D78" s="46">
        <v>7300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v>0</v>
      </c>
      <c r="O78" s="46">
        <f t="shared" si="15"/>
        <v>7300</v>
      </c>
      <c r="P78" s="47">
        <f t="shared" si="14"/>
        <v>0.11765653960834878</v>
      </c>
      <c r="Q78" s="9"/>
    </row>
    <row r="79" spans="1:17" ht="15">
      <c r="A79" s="12"/>
      <c r="B79" s="25">
        <v>368</v>
      </c>
      <c r="C79" s="20" t="s">
        <v>76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3159993</v>
      </c>
      <c r="L79" s="46">
        <v>0</v>
      </c>
      <c r="M79" s="46">
        <v>0</v>
      </c>
      <c r="N79" s="46">
        <v>0</v>
      </c>
      <c r="O79" s="46">
        <f t="shared" si="15"/>
        <v>3159993</v>
      </c>
      <c r="P79" s="47">
        <f t="shared" si="14"/>
        <v>50.93066322830204</v>
      </c>
      <c r="Q79" s="9"/>
    </row>
    <row r="80" spans="1:17" ht="15">
      <c r="A80" s="12"/>
      <c r="B80" s="25">
        <v>369.9</v>
      </c>
      <c r="C80" s="20" t="s">
        <v>77</v>
      </c>
      <c r="D80" s="46">
        <v>283297</v>
      </c>
      <c r="E80" s="46">
        <v>184942</v>
      </c>
      <c r="F80" s="46">
        <v>0</v>
      </c>
      <c r="G80" s="46">
        <v>0</v>
      </c>
      <c r="H80" s="46">
        <v>0</v>
      </c>
      <c r="I80" s="46">
        <v>143044</v>
      </c>
      <c r="J80" s="46">
        <v>607835</v>
      </c>
      <c r="K80" s="46">
        <v>11670</v>
      </c>
      <c r="L80" s="46">
        <v>0</v>
      </c>
      <c r="M80" s="46">
        <v>0</v>
      </c>
      <c r="N80" s="46">
        <v>0</v>
      </c>
      <c r="O80" s="46">
        <f t="shared" si="15"/>
        <v>1230788</v>
      </c>
      <c r="P80" s="47">
        <f t="shared" si="14"/>
        <v>19.837021516641148</v>
      </c>
      <c r="Q80" s="9"/>
    </row>
    <row r="81" spans="1:17" ht="15.75">
      <c r="A81" s="29" t="s">
        <v>52</v>
      </c>
      <c r="B81" s="30"/>
      <c r="C81" s="31"/>
      <c r="D81" s="32">
        <f aca="true" t="shared" si="16" ref="D81:N81">SUM(D82:D84)</f>
        <v>84000</v>
      </c>
      <c r="E81" s="32">
        <f t="shared" si="16"/>
        <v>26374</v>
      </c>
      <c r="F81" s="32">
        <f t="shared" si="16"/>
        <v>1612000</v>
      </c>
      <c r="G81" s="32">
        <f t="shared" si="16"/>
        <v>19683509</v>
      </c>
      <c r="H81" s="32">
        <f t="shared" si="16"/>
        <v>0</v>
      </c>
      <c r="I81" s="32">
        <f t="shared" si="16"/>
        <v>3997708</v>
      </c>
      <c r="J81" s="32">
        <f t="shared" si="16"/>
        <v>404102</v>
      </c>
      <c r="K81" s="32">
        <f t="shared" si="16"/>
        <v>0</v>
      </c>
      <c r="L81" s="32">
        <f t="shared" si="16"/>
        <v>0</v>
      </c>
      <c r="M81" s="32">
        <f t="shared" si="16"/>
        <v>0</v>
      </c>
      <c r="N81" s="32">
        <f t="shared" si="16"/>
        <v>0</v>
      </c>
      <c r="O81" s="32">
        <f>SUM(D81:N81)</f>
        <v>25807693</v>
      </c>
      <c r="P81" s="45">
        <f t="shared" si="14"/>
        <v>415.951212829398</v>
      </c>
      <c r="Q81" s="9"/>
    </row>
    <row r="82" spans="1:17" ht="15">
      <c r="A82" s="12"/>
      <c r="B82" s="25">
        <v>381</v>
      </c>
      <c r="C82" s="20" t="s">
        <v>78</v>
      </c>
      <c r="D82" s="46">
        <v>84000</v>
      </c>
      <c r="E82" s="46">
        <v>26374</v>
      </c>
      <c r="F82" s="46">
        <v>1612000</v>
      </c>
      <c r="G82" s="46">
        <v>18938509</v>
      </c>
      <c r="H82" s="46">
        <v>0</v>
      </c>
      <c r="I82" s="46">
        <v>60000</v>
      </c>
      <c r="J82" s="46">
        <v>404102</v>
      </c>
      <c r="K82" s="46">
        <v>0</v>
      </c>
      <c r="L82" s="46">
        <v>0</v>
      </c>
      <c r="M82" s="46">
        <v>0</v>
      </c>
      <c r="N82" s="46">
        <v>0</v>
      </c>
      <c r="O82" s="46">
        <f>SUM(D82:N82)</f>
        <v>21124985</v>
      </c>
      <c r="P82" s="47">
        <f t="shared" si="14"/>
        <v>340.47844306551696</v>
      </c>
      <c r="Q82" s="9"/>
    </row>
    <row r="83" spans="1:17" ht="15">
      <c r="A83" s="12"/>
      <c r="B83" s="25">
        <v>384</v>
      </c>
      <c r="C83" s="20" t="s">
        <v>80</v>
      </c>
      <c r="D83" s="46">
        <v>0</v>
      </c>
      <c r="E83" s="46">
        <v>0</v>
      </c>
      <c r="F83" s="46">
        <v>0</v>
      </c>
      <c r="G83" s="46">
        <v>745000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v>0</v>
      </c>
      <c r="O83" s="46">
        <f>SUM(D83:N83)</f>
        <v>745000</v>
      </c>
      <c r="P83" s="47">
        <f t="shared" si="14"/>
        <v>12.007413973728745</v>
      </c>
      <c r="Q83" s="9"/>
    </row>
    <row r="84" spans="1:17" ht="15.75" thickBot="1">
      <c r="A84" s="12"/>
      <c r="B84" s="25">
        <v>389.8</v>
      </c>
      <c r="C84" s="20" t="s">
        <v>81</v>
      </c>
      <c r="D84" s="46">
        <v>0</v>
      </c>
      <c r="E84" s="46">
        <v>0</v>
      </c>
      <c r="F84" s="46">
        <v>0</v>
      </c>
      <c r="G84" s="46">
        <v>0</v>
      </c>
      <c r="H84" s="46">
        <v>0</v>
      </c>
      <c r="I84" s="46">
        <v>3937708</v>
      </c>
      <c r="J84" s="46">
        <v>0</v>
      </c>
      <c r="K84" s="46">
        <v>0</v>
      </c>
      <c r="L84" s="46">
        <v>0</v>
      </c>
      <c r="M84" s="46">
        <v>0</v>
      </c>
      <c r="N84" s="46">
        <v>0</v>
      </c>
      <c r="O84" s="46">
        <f>SUM(D84:N84)</f>
        <v>3937708</v>
      </c>
      <c r="P84" s="47">
        <f t="shared" si="14"/>
        <v>63.46535579015231</v>
      </c>
      <c r="Q84" s="9"/>
    </row>
    <row r="85" spans="1:120" ht="16.5" thickBot="1">
      <c r="A85" s="14" t="s">
        <v>66</v>
      </c>
      <c r="B85" s="23"/>
      <c r="C85" s="22"/>
      <c r="D85" s="15">
        <f aca="true" t="shared" si="17" ref="D85:N85">SUM(D5,D18,D29,D50,D64,D69,D81)</f>
        <v>53193926</v>
      </c>
      <c r="E85" s="15">
        <f t="shared" si="17"/>
        <v>15921082</v>
      </c>
      <c r="F85" s="15">
        <f t="shared" si="17"/>
        <v>1614542</v>
      </c>
      <c r="G85" s="15">
        <f t="shared" si="17"/>
        <v>29134954</v>
      </c>
      <c r="H85" s="15">
        <f t="shared" si="17"/>
        <v>0</v>
      </c>
      <c r="I85" s="15">
        <f t="shared" si="17"/>
        <v>55155326</v>
      </c>
      <c r="J85" s="15">
        <f t="shared" si="17"/>
        <v>10265169</v>
      </c>
      <c r="K85" s="15">
        <f t="shared" si="17"/>
        <v>24208594</v>
      </c>
      <c r="L85" s="15">
        <f t="shared" si="17"/>
        <v>0</v>
      </c>
      <c r="M85" s="15">
        <f t="shared" si="17"/>
        <v>0</v>
      </c>
      <c r="N85" s="15">
        <f t="shared" si="17"/>
        <v>0</v>
      </c>
      <c r="O85" s="15">
        <f>SUM(D85:N85)</f>
        <v>189493593</v>
      </c>
      <c r="P85" s="38">
        <f t="shared" si="14"/>
        <v>3054.1315657990167</v>
      </c>
      <c r="Q85" s="6"/>
      <c r="R85" s="2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</row>
    <row r="86" spans="1:16" ht="15">
      <c r="A86" s="16"/>
      <c r="B86" s="18"/>
      <c r="C86" s="18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9"/>
    </row>
    <row r="87" spans="1:16" ht="15">
      <c r="A87" s="40"/>
      <c r="B87" s="41"/>
      <c r="C87" s="41"/>
      <c r="D87" s="42"/>
      <c r="E87" s="42"/>
      <c r="F87" s="42"/>
      <c r="G87" s="42"/>
      <c r="H87" s="42"/>
      <c r="I87" s="42"/>
      <c r="J87" s="42"/>
      <c r="K87" s="42"/>
      <c r="L87" s="42"/>
      <c r="M87" s="51" t="s">
        <v>203</v>
      </c>
      <c r="N87" s="51"/>
      <c r="O87" s="51"/>
      <c r="P87" s="43">
        <v>62045</v>
      </c>
    </row>
    <row r="88" spans="1:16" ht="15">
      <c r="A88" s="52"/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4"/>
    </row>
    <row r="89" spans="1:16" ht="15.75" customHeight="1" thickBot="1">
      <c r="A89" s="55" t="s">
        <v>111</v>
      </c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7"/>
    </row>
  </sheetData>
  <sheetProtection/>
  <mergeCells count="10">
    <mergeCell ref="M87:O87"/>
    <mergeCell ref="A88:P88"/>
    <mergeCell ref="A89:P89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1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9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91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119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82</v>
      </c>
      <c r="B3" s="65"/>
      <c r="C3" s="66"/>
      <c r="D3" s="70" t="s">
        <v>46</v>
      </c>
      <c r="E3" s="71"/>
      <c r="F3" s="71"/>
      <c r="G3" s="71"/>
      <c r="H3" s="72"/>
      <c r="I3" s="70" t="s">
        <v>47</v>
      </c>
      <c r="J3" s="72"/>
      <c r="K3" s="70" t="s">
        <v>49</v>
      </c>
      <c r="L3" s="72"/>
      <c r="M3" s="36"/>
      <c r="N3" s="37"/>
      <c r="O3" s="73" t="s">
        <v>87</v>
      </c>
      <c r="P3" s="11"/>
      <c r="Q3"/>
    </row>
    <row r="4" spans="1:133" ht="32.25" customHeight="1" thickBot="1">
      <c r="A4" s="67"/>
      <c r="B4" s="68"/>
      <c r="C4" s="69"/>
      <c r="D4" s="34" t="s">
        <v>6</v>
      </c>
      <c r="E4" s="34" t="s">
        <v>83</v>
      </c>
      <c r="F4" s="34" t="s">
        <v>84</v>
      </c>
      <c r="G4" s="34" t="s">
        <v>85</v>
      </c>
      <c r="H4" s="34" t="s">
        <v>7</v>
      </c>
      <c r="I4" s="34" t="s">
        <v>8</v>
      </c>
      <c r="J4" s="35" t="s">
        <v>86</v>
      </c>
      <c r="K4" s="35" t="s">
        <v>9</v>
      </c>
      <c r="L4" s="35" t="s">
        <v>10</v>
      </c>
      <c r="M4" s="35" t="s">
        <v>11</v>
      </c>
      <c r="N4" s="35" t="s">
        <v>48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SUM(D6:D17)</f>
        <v>22489901</v>
      </c>
      <c r="E5" s="27">
        <f t="shared" si="0"/>
        <v>1925501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1014246</v>
      </c>
      <c r="N5" s="28">
        <f>SUM(D5:M5)</f>
        <v>25429648</v>
      </c>
      <c r="O5" s="33">
        <f aca="true" t="shared" si="1" ref="O5:O36">(N5/O$91)</f>
        <v>470.3619414027819</v>
      </c>
      <c r="P5" s="6"/>
    </row>
    <row r="6" spans="1:16" ht="15">
      <c r="A6" s="12"/>
      <c r="B6" s="25">
        <v>311</v>
      </c>
      <c r="C6" s="20" t="s">
        <v>3</v>
      </c>
      <c r="D6" s="46">
        <v>14955982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1014246</v>
      </c>
      <c r="N6" s="46">
        <f>SUM(D6:M6)</f>
        <v>15970228</v>
      </c>
      <c r="O6" s="47">
        <f t="shared" si="1"/>
        <v>295.3948653447766</v>
      </c>
      <c r="P6" s="9"/>
    </row>
    <row r="7" spans="1:16" ht="15">
      <c r="A7" s="12"/>
      <c r="B7" s="25">
        <v>312.41</v>
      </c>
      <c r="C7" s="20" t="s">
        <v>12</v>
      </c>
      <c r="D7" s="46">
        <v>0</v>
      </c>
      <c r="E7" s="46">
        <v>918302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7">SUM(D7:M7)</f>
        <v>918302</v>
      </c>
      <c r="O7" s="47">
        <f t="shared" si="1"/>
        <v>16.98546167505179</v>
      </c>
      <c r="P7" s="9"/>
    </row>
    <row r="8" spans="1:16" ht="15">
      <c r="A8" s="12"/>
      <c r="B8" s="25">
        <v>312.51</v>
      </c>
      <c r="C8" s="20" t="s">
        <v>113</v>
      </c>
      <c r="D8" s="46">
        <v>0</v>
      </c>
      <c r="E8" s="46">
        <v>276877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276877</v>
      </c>
      <c r="O8" s="47">
        <f t="shared" si="1"/>
        <v>5.1212821840781295</v>
      </c>
      <c r="P8" s="9"/>
    </row>
    <row r="9" spans="1:16" ht="15">
      <c r="A9" s="12"/>
      <c r="B9" s="25">
        <v>312.52</v>
      </c>
      <c r="C9" s="20" t="s">
        <v>90</v>
      </c>
      <c r="D9" s="46">
        <v>0</v>
      </c>
      <c r="E9" s="46">
        <v>290336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290336</v>
      </c>
      <c r="O9" s="47">
        <f t="shared" si="1"/>
        <v>5.370227878070435</v>
      </c>
      <c r="P9" s="9"/>
    </row>
    <row r="10" spans="1:16" ht="15">
      <c r="A10" s="12"/>
      <c r="B10" s="25">
        <v>312.6</v>
      </c>
      <c r="C10" s="20" t="s">
        <v>13</v>
      </c>
      <c r="D10" s="46">
        <v>0</v>
      </c>
      <c r="E10" s="46">
        <v>439986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439986</v>
      </c>
      <c r="O10" s="47">
        <f t="shared" si="1"/>
        <v>8.138243563184375</v>
      </c>
      <c r="P10" s="9"/>
    </row>
    <row r="11" spans="1:16" ht="15">
      <c r="A11" s="12"/>
      <c r="B11" s="25">
        <v>314.1</v>
      </c>
      <c r="C11" s="20" t="s">
        <v>14</v>
      </c>
      <c r="D11" s="46">
        <v>3531396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3531396</v>
      </c>
      <c r="O11" s="47">
        <f t="shared" si="1"/>
        <v>65.31880733944953</v>
      </c>
      <c r="P11" s="9"/>
    </row>
    <row r="12" spans="1:16" ht="15">
      <c r="A12" s="12"/>
      <c r="B12" s="25">
        <v>314.3</v>
      </c>
      <c r="C12" s="20" t="s">
        <v>15</v>
      </c>
      <c r="D12" s="46">
        <v>537812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537812</v>
      </c>
      <c r="O12" s="47">
        <f t="shared" si="1"/>
        <v>9.947691624741047</v>
      </c>
      <c r="P12" s="9"/>
    </row>
    <row r="13" spans="1:16" ht="15">
      <c r="A13" s="12"/>
      <c r="B13" s="25">
        <v>314.4</v>
      </c>
      <c r="C13" s="20" t="s">
        <v>16</v>
      </c>
      <c r="D13" s="46">
        <v>117735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117735</v>
      </c>
      <c r="O13" s="47">
        <f t="shared" si="1"/>
        <v>2.177696803788103</v>
      </c>
      <c r="P13" s="9"/>
    </row>
    <row r="14" spans="1:16" ht="15">
      <c r="A14" s="12"/>
      <c r="B14" s="25">
        <v>314.8</v>
      </c>
      <c r="C14" s="20" t="s">
        <v>17</v>
      </c>
      <c r="D14" s="46">
        <v>53037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53037</v>
      </c>
      <c r="O14" s="47">
        <f t="shared" si="1"/>
        <v>0.9810039952648713</v>
      </c>
      <c r="P14" s="9"/>
    </row>
    <row r="15" spans="1:16" ht="15">
      <c r="A15" s="12"/>
      <c r="B15" s="25">
        <v>315</v>
      </c>
      <c r="C15" s="20" t="s">
        <v>18</v>
      </c>
      <c r="D15" s="46">
        <v>2649439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2649439</v>
      </c>
      <c r="O15" s="47">
        <f t="shared" si="1"/>
        <v>49.00560446877775</v>
      </c>
      <c r="P15" s="9"/>
    </row>
    <row r="16" spans="1:16" ht="15">
      <c r="A16" s="12"/>
      <c r="B16" s="25">
        <v>316</v>
      </c>
      <c r="C16" s="20" t="s">
        <v>19</v>
      </c>
      <c r="D16" s="46">
        <v>624938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624938</v>
      </c>
      <c r="O16" s="47">
        <f t="shared" si="1"/>
        <v>11.559226102397158</v>
      </c>
      <c r="P16" s="9"/>
    </row>
    <row r="17" spans="1:16" ht="15">
      <c r="A17" s="12"/>
      <c r="B17" s="25">
        <v>319</v>
      </c>
      <c r="C17" s="20" t="s">
        <v>20</v>
      </c>
      <c r="D17" s="46">
        <v>19562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2"/>
        <v>19562</v>
      </c>
      <c r="O17" s="47">
        <f t="shared" si="1"/>
        <v>0.3618304232021308</v>
      </c>
      <c r="P17" s="9"/>
    </row>
    <row r="18" spans="1:16" ht="15.75">
      <c r="A18" s="29" t="s">
        <v>21</v>
      </c>
      <c r="B18" s="30"/>
      <c r="C18" s="31"/>
      <c r="D18" s="32">
        <f aca="true" t="shared" si="3" ref="D18:M18">SUM(D19:D28)</f>
        <v>4327571</v>
      </c>
      <c r="E18" s="32">
        <f t="shared" si="3"/>
        <v>2378477</v>
      </c>
      <c r="F18" s="32">
        <f t="shared" si="3"/>
        <v>0</v>
      </c>
      <c r="G18" s="32">
        <f t="shared" si="3"/>
        <v>0</v>
      </c>
      <c r="H18" s="32">
        <f t="shared" si="3"/>
        <v>0</v>
      </c>
      <c r="I18" s="32">
        <f t="shared" si="3"/>
        <v>1144351</v>
      </c>
      <c r="J18" s="32">
        <f t="shared" si="3"/>
        <v>0</v>
      </c>
      <c r="K18" s="32">
        <f t="shared" si="3"/>
        <v>0</v>
      </c>
      <c r="L18" s="32">
        <f t="shared" si="3"/>
        <v>0</v>
      </c>
      <c r="M18" s="32">
        <f t="shared" si="3"/>
        <v>0</v>
      </c>
      <c r="N18" s="44">
        <f>SUM(D18:M18)</f>
        <v>7850399</v>
      </c>
      <c r="O18" s="45">
        <f t="shared" si="1"/>
        <v>145.20566365788696</v>
      </c>
      <c r="P18" s="10"/>
    </row>
    <row r="19" spans="1:16" ht="15">
      <c r="A19" s="12"/>
      <c r="B19" s="25">
        <v>322</v>
      </c>
      <c r="C19" s="20" t="s">
        <v>0</v>
      </c>
      <c r="D19" s="46">
        <v>0</v>
      </c>
      <c r="E19" s="46">
        <v>1311412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>SUM(D19:M19)</f>
        <v>1311412</v>
      </c>
      <c r="O19" s="47">
        <f t="shared" si="1"/>
        <v>24.25665877478544</v>
      </c>
      <c r="P19" s="9"/>
    </row>
    <row r="20" spans="1:16" ht="15">
      <c r="A20" s="12"/>
      <c r="B20" s="25">
        <v>323.1</v>
      </c>
      <c r="C20" s="20" t="s">
        <v>22</v>
      </c>
      <c r="D20" s="46">
        <v>3452242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aca="true" t="shared" si="4" ref="N20:N27">SUM(D20:M20)</f>
        <v>3452242</v>
      </c>
      <c r="O20" s="47">
        <f t="shared" si="1"/>
        <v>63.854727730097665</v>
      </c>
      <c r="P20" s="9"/>
    </row>
    <row r="21" spans="1:16" ht="15">
      <c r="A21" s="12"/>
      <c r="B21" s="25">
        <v>323.4</v>
      </c>
      <c r="C21" s="20" t="s">
        <v>94</v>
      </c>
      <c r="D21" s="46">
        <v>17298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17298</v>
      </c>
      <c r="O21" s="47">
        <f t="shared" si="1"/>
        <v>0.31995412844036697</v>
      </c>
      <c r="P21" s="9"/>
    </row>
    <row r="22" spans="1:16" ht="15">
      <c r="A22" s="12"/>
      <c r="B22" s="25">
        <v>323.7</v>
      </c>
      <c r="C22" s="20" t="s">
        <v>95</v>
      </c>
      <c r="D22" s="46">
        <v>748923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748923</v>
      </c>
      <c r="O22" s="47">
        <f t="shared" si="1"/>
        <v>13.852526635099142</v>
      </c>
      <c r="P22" s="9"/>
    </row>
    <row r="23" spans="1:16" ht="15">
      <c r="A23" s="12"/>
      <c r="B23" s="25">
        <v>324.11</v>
      </c>
      <c r="C23" s="20" t="s">
        <v>96</v>
      </c>
      <c r="D23" s="46">
        <v>0</v>
      </c>
      <c r="E23" s="46">
        <v>498426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498426</v>
      </c>
      <c r="O23" s="47">
        <f t="shared" si="1"/>
        <v>9.219184670020717</v>
      </c>
      <c r="P23" s="9"/>
    </row>
    <row r="24" spans="1:16" ht="15">
      <c r="A24" s="12"/>
      <c r="B24" s="25">
        <v>324.12</v>
      </c>
      <c r="C24" s="20" t="s">
        <v>23</v>
      </c>
      <c r="D24" s="46">
        <v>0</v>
      </c>
      <c r="E24" s="46">
        <v>8744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8744</v>
      </c>
      <c r="O24" s="47">
        <f t="shared" si="1"/>
        <v>0.16173424089967445</v>
      </c>
      <c r="P24" s="9"/>
    </row>
    <row r="25" spans="1:16" ht="15">
      <c r="A25" s="12"/>
      <c r="B25" s="25">
        <v>324.21</v>
      </c>
      <c r="C25" s="20" t="s">
        <v>24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891851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891851</v>
      </c>
      <c r="O25" s="47">
        <f t="shared" si="1"/>
        <v>16.496208197691626</v>
      </c>
      <c r="P25" s="9"/>
    </row>
    <row r="26" spans="1:16" ht="15">
      <c r="A26" s="12"/>
      <c r="B26" s="25">
        <v>324.22</v>
      </c>
      <c r="C26" s="20" t="s">
        <v>25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252500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252500</v>
      </c>
      <c r="O26" s="47">
        <f t="shared" si="1"/>
        <v>4.670390648120746</v>
      </c>
      <c r="P26" s="9"/>
    </row>
    <row r="27" spans="1:16" ht="15">
      <c r="A27" s="12"/>
      <c r="B27" s="25">
        <v>324.61</v>
      </c>
      <c r="C27" s="20" t="s">
        <v>26</v>
      </c>
      <c r="D27" s="46">
        <v>0</v>
      </c>
      <c r="E27" s="46">
        <v>506251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506251</v>
      </c>
      <c r="O27" s="47">
        <f t="shared" si="1"/>
        <v>9.363920538620894</v>
      </c>
      <c r="P27" s="9"/>
    </row>
    <row r="28" spans="1:16" ht="15">
      <c r="A28" s="12"/>
      <c r="B28" s="25">
        <v>329</v>
      </c>
      <c r="C28" s="20" t="s">
        <v>27</v>
      </c>
      <c r="D28" s="46">
        <v>109108</v>
      </c>
      <c r="E28" s="46">
        <v>53644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162752</v>
      </c>
      <c r="O28" s="47">
        <f t="shared" si="1"/>
        <v>3.010358094110684</v>
      </c>
      <c r="P28" s="9"/>
    </row>
    <row r="29" spans="1:16" ht="15.75">
      <c r="A29" s="29" t="s">
        <v>29</v>
      </c>
      <c r="B29" s="30"/>
      <c r="C29" s="31"/>
      <c r="D29" s="32">
        <f aca="true" t="shared" si="5" ref="D29:M29">SUM(D30:D52)</f>
        <v>4721570</v>
      </c>
      <c r="E29" s="32">
        <f t="shared" si="5"/>
        <v>2331601</v>
      </c>
      <c r="F29" s="32">
        <f t="shared" si="5"/>
        <v>0</v>
      </c>
      <c r="G29" s="32">
        <f t="shared" si="5"/>
        <v>1031238</v>
      </c>
      <c r="H29" s="32">
        <f t="shared" si="5"/>
        <v>0</v>
      </c>
      <c r="I29" s="32">
        <f t="shared" si="5"/>
        <v>814658</v>
      </c>
      <c r="J29" s="32">
        <f t="shared" si="5"/>
        <v>0</v>
      </c>
      <c r="K29" s="32">
        <f t="shared" si="5"/>
        <v>0</v>
      </c>
      <c r="L29" s="32">
        <f t="shared" si="5"/>
        <v>0</v>
      </c>
      <c r="M29" s="32">
        <f t="shared" si="5"/>
        <v>22740476</v>
      </c>
      <c r="N29" s="44">
        <f>SUM(D29:M29)</f>
        <v>31639543</v>
      </c>
      <c r="O29" s="45">
        <f t="shared" si="1"/>
        <v>585.2238643089671</v>
      </c>
      <c r="P29" s="10"/>
    </row>
    <row r="30" spans="1:16" ht="15">
      <c r="A30" s="12"/>
      <c r="B30" s="25">
        <v>331.1</v>
      </c>
      <c r="C30" s="20" t="s">
        <v>97</v>
      </c>
      <c r="D30" s="46">
        <v>0</v>
      </c>
      <c r="E30" s="46">
        <v>329652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329652</v>
      </c>
      <c r="O30" s="47">
        <f t="shared" si="1"/>
        <v>6.097440071026931</v>
      </c>
      <c r="P30" s="9"/>
    </row>
    <row r="31" spans="1:16" ht="15">
      <c r="A31" s="12"/>
      <c r="B31" s="25">
        <v>331.2</v>
      </c>
      <c r="C31" s="20" t="s">
        <v>28</v>
      </c>
      <c r="D31" s="46">
        <v>30656</v>
      </c>
      <c r="E31" s="46">
        <v>520827</v>
      </c>
      <c r="F31" s="46">
        <v>0</v>
      </c>
      <c r="G31" s="46">
        <v>27915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579398</v>
      </c>
      <c r="O31" s="47">
        <f t="shared" si="1"/>
        <v>10.716891092039065</v>
      </c>
      <c r="P31" s="9"/>
    </row>
    <row r="32" spans="1:16" ht="15">
      <c r="A32" s="12"/>
      <c r="B32" s="25">
        <v>331.31</v>
      </c>
      <c r="C32" s="20" t="s">
        <v>120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282330</v>
      </c>
      <c r="J32" s="46">
        <v>0</v>
      </c>
      <c r="K32" s="46">
        <v>0</v>
      </c>
      <c r="L32" s="46">
        <v>0</v>
      </c>
      <c r="M32" s="46">
        <v>0</v>
      </c>
      <c r="N32" s="46">
        <f aca="true" t="shared" si="6" ref="N32:N39">SUM(D32:M32)</f>
        <v>282330</v>
      </c>
      <c r="O32" s="47">
        <f t="shared" si="1"/>
        <v>5.222144125480911</v>
      </c>
      <c r="P32" s="9"/>
    </row>
    <row r="33" spans="1:16" ht="15">
      <c r="A33" s="12"/>
      <c r="B33" s="25">
        <v>331.39</v>
      </c>
      <c r="C33" s="20" t="s">
        <v>99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169622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169622</v>
      </c>
      <c r="O33" s="47">
        <f t="shared" si="1"/>
        <v>3.1374297129328204</v>
      </c>
      <c r="P33" s="9"/>
    </row>
    <row r="34" spans="1:16" ht="15">
      <c r="A34" s="12"/>
      <c r="B34" s="25">
        <v>331.41</v>
      </c>
      <c r="C34" s="20" t="s">
        <v>121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20758381</v>
      </c>
      <c r="N34" s="46">
        <f t="shared" si="6"/>
        <v>20758381</v>
      </c>
      <c r="O34" s="47">
        <f t="shared" si="1"/>
        <v>383.95939997040546</v>
      </c>
      <c r="P34" s="9"/>
    </row>
    <row r="35" spans="1:16" ht="15">
      <c r="A35" s="12"/>
      <c r="B35" s="25">
        <v>331.62</v>
      </c>
      <c r="C35" s="20" t="s">
        <v>100</v>
      </c>
      <c r="D35" s="46">
        <v>0</v>
      </c>
      <c r="E35" s="46">
        <v>1211322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1211322</v>
      </c>
      <c r="O35" s="47">
        <f t="shared" si="1"/>
        <v>22.405334418467003</v>
      </c>
      <c r="P35" s="9"/>
    </row>
    <row r="36" spans="1:16" ht="15">
      <c r="A36" s="12"/>
      <c r="B36" s="25">
        <v>331.69</v>
      </c>
      <c r="C36" s="20" t="s">
        <v>32</v>
      </c>
      <c r="D36" s="46">
        <v>4835</v>
      </c>
      <c r="E36" s="46">
        <v>269328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274163</v>
      </c>
      <c r="O36" s="47">
        <f t="shared" si="1"/>
        <v>5.071082420834567</v>
      </c>
      <c r="P36" s="9"/>
    </row>
    <row r="37" spans="1:16" ht="15">
      <c r="A37" s="12"/>
      <c r="B37" s="25">
        <v>331.7</v>
      </c>
      <c r="C37" s="20" t="s">
        <v>122</v>
      </c>
      <c r="D37" s="46">
        <v>970</v>
      </c>
      <c r="E37" s="46">
        <v>0</v>
      </c>
      <c r="F37" s="46">
        <v>0</v>
      </c>
      <c r="G37" s="46">
        <v>120766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121736</v>
      </c>
      <c r="O37" s="47">
        <f aca="true" t="shared" si="7" ref="O37:O68">(N37/O$91)</f>
        <v>2.2517016868896125</v>
      </c>
      <c r="P37" s="9"/>
    </row>
    <row r="38" spans="1:16" ht="15">
      <c r="A38" s="12"/>
      <c r="B38" s="25">
        <v>331.9</v>
      </c>
      <c r="C38" s="20" t="s">
        <v>114</v>
      </c>
      <c r="D38" s="46">
        <v>1966</v>
      </c>
      <c r="E38" s="46">
        <v>0</v>
      </c>
      <c r="F38" s="46">
        <v>0</v>
      </c>
      <c r="G38" s="46">
        <v>204497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206463</v>
      </c>
      <c r="O38" s="47">
        <f t="shared" si="7"/>
        <v>3.81886282923942</v>
      </c>
      <c r="P38" s="9"/>
    </row>
    <row r="39" spans="1:16" ht="15">
      <c r="A39" s="12"/>
      <c r="B39" s="25">
        <v>333</v>
      </c>
      <c r="C39" s="20" t="s">
        <v>4</v>
      </c>
      <c r="D39" s="46">
        <v>2639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2639</v>
      </c>
      <c r="O39" s="47">
        <f t="shared" si="7"/>
        <v>0.048812518496596624</v>
      </c>
      <c r="P39" s="9"/>
    </row>
    <row r="40" spans="1:16" ht="15">
      <c r="A40" s="12"/>
      <c r="B40" s="25">
        <v>334.35</v>
      </c>
      <c r="C40" s="20" t="s">
        <v>34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256183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256183</v>
      </c>
      <c r="O40" s="47">
        <f t="shared" si="7"/>
        <v>4.738513613495117</v>
      </c>
      <c r="P40" s="9"/>
    </row>
    <row r="41" spans="1:16" ht="15">
      <c r="A41" s="12"/>
      <c r="B41" s="25">
        <v>334.41</v>
      </c>
      <c r="C41" s="20" t="s">
        <v>123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1981120</v>
      </c>
      <c r="N41" s="46">
        <f aca="true" t="shared" si="8" ref="N41:N48">SUM(D41:M41)</f>
        <v>1981120</v>
      </c>
      <c r="O41" s="47">
        <f t="shared" si="7"/>
        <v>36.643977508138505</v>
      </c>
      <c r="P41" s="9"/>
    </row>
    <row r="42" spans="1:16" ht="15">
      <c r="A42" s="12"/>
      <c r="B42" s="25">
        <v>334.9</v>
      </c>
      <c r="C42" s="20" t="s">
        <v>115</v>
      </c>
      <c r="D42" s="46">
        <v>328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328</v>
      </c>
      <c r="O42" s="47">
        <f t="shared" si="7"/>
        <v>0.006066883693400415</v>
      </c>
      <c r="P42" s="9"/>
    </row>
    <row r="43" spans="1:16" ht="15">
      <c r="A43" s="12"/>
      <c r="B43" s="25">
        <v>335.12</v>
      </c>
      <c r="C43" s="20" t="s">
        <v>36</v>
      </c>
      <c r="D43" s="46">
        <v>1419413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1419413</v>
      </c>
      <c r="O43" s="47">
        <f t="shared" si="7"/>
        <v>26.25430970701391</v>
      </c>
      <c r="P43" s="9"/>
    </row>
    <row r="44" spans="1:16" ht="15">
      <c r="A44" s="12"/>
      <c r="B44" s="25">
        <v>335.14</v>
      </c>
      <c r="C44" s="20" t="s">
        <v>37</v>
      </c>
      <c r="D44" s="46">
        <v>11668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11668</v>
      </c>
      <c r="O44" s="47">
        <f t="shared" si="7"/>
        <v>0.21581828943474402</v>
      </c>
      <c r="P44" s="9"/>
    </row>
    <row r="45" spans="1:16" ht="15">
      <c r="A45" s="12"/>
      <c r="B45" s="25">
        <v>335.15</v>
      </c>
      <c r="C45" s="20" t="s">
        <v>38</v>
      </c>
      <c r="D45" s="46">
        <v>38491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38491</v>
      </c>
      <c r="O45" s="47">
        <f t="shared" si="7"/>
        <v>0.7119525007398638</v>
      </c>
      <c r="P45" s="9"/>
    </row>
    <row r="46" spans="1:16" ht="15">
      <c r="A46" s="12"/>
      <c r="B46" s="25">
        <v>335.18</v>
      </c>
      <c r="C46" s="20" t="s">
        <v>39</v>
      </c>
      <c r="D46" s="46">
        <v>3098395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3098395</v>
      </c>
      <c r="O46" s="47">
        <f t="shared" si="7"/>
        <v>57.30976250369932</v>
      </c>
      <c r="P46" s="9"/>
    </row>
    <row r="47" spans="1:16" ht="15">
      <c r="A47" s="12"/>
      <c r="B47" s="25">
        <v>335.21</v>
      </c>
      <c r="C47" s="20" t="s">
        <v>40</v>
      </c>
      <c r="D47" s="46">
        <v>26098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26098</v>
      </c>
      <c r="O47" s="47">
        <f t="shared" si="7"/>
        <v>0.4827241787511098</v>
      </c>
      <c r="P47" s="9"/>
    </row>
    <row r="48" spans="1:16" ht="15">
      <c r="A48" s="12"/>
      <c r="B48" s="25">
        <v>335.49</v>
      </c>
      <c r="C48" s="20" t="s">
        <v>41</v>
      </c>
      <c r="D48" s="46">
        <v>25984</v>
      </c>
      <c r="E48" s="46">
        <v>0</v>
      </c>
      <c r="F48" s="46">
        <v>0</v>
      </c>
      <c r="G48" s="46">
        <v>0</v>
      </c>
      <c r="H48" s="46">
        <v>0</v>
      </c>
      <c r="I48" s="46">
        <v>11930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8"/>
        <v>37914</v>
      </c>
      <c r="O48" s="47">
        <f t="shared" si="7"/>
        <v>0.7012799644865345</v>
      </c>
      <c r="P48" s="9"/>
    </row>
    <row r="49" spans="1:16" ht="15">
      <c r="A49" s="12"/>
      <c r="B49" s="25">
        <v>337.2</v>
      </c>
      <c r="C49" s="20" t="s">
        <v>104</v>
      </c>
      <c r="D49" s="46">
        <v>13212</v>
      </c>
      <c r="E49" s="46">
        <v>472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13684</v>
      </c>
      <c r="O49" s="47">
        <f t="shared" si="7"/>
        <v>0.2531074282332051</v>
      </c>
      <c r="P49" s="9"/>
    </row>
    <row r="50" spans="1:16" ht="15">
      <c r="A50" s="12"/>
      <c r="B50" s="25">
        <v>337.3</v>
      </c>
      <c r="C50" s="20" t="s">
        <v>44</v>
      </c>
      <c r="D50" s="46">
        <v>0</v>
      </c>
      <c r="E50" s="46">
        <v>0</v>
      </c>
      <c r="F50" s="46">
        <v>0</v>
      </c>
      <c r="G50" s="46">
        <v>678060</v>
      </c>
      <c r="H50" s="46">
        <v>0</v>
      </c>
      <c r="I50" s="46">
        <v>94593</v>
      </c>
      <c r="J50" s="46">
        <v>0</v>
      </c>
      <c r="K50" s="46">
        <v>0</v>
      </c>
      <c r="L50" s="46">
        <v>0</v>
      </c>
      <c r="M50" s="46">
        <v>0</v>
      </c>
      <c r="N50" s="46">
        <f>SUM(D50:M50)</f>
        <v>772653</v>
      </c>
      <c r="O50" s="47">
        <f t="shared" si="7"/>
        <v>14.291450873039361</v>
      </c>
      <c r="P50" s="9"/>
    </row>
    <row r="51" spans="1:16" ht="15">
      <c r="A51" s="12"/>
      <c r="B51" s="25">
        <v>337.4</v>
      </c>
      <c r="C51" s="20" t="s">
        <v>116</v>
      </c>
      <c r="D51" s="46">
        <v>8000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975</v>
      </c>
      <c r="N51" s="46">
        <f>SUM(D51:M51)</f>
        <v>8975</v>
      </c>
      <c r="O51" s="47">
        <f t="shared" si="7"/>
        <v>0.16600695472033145</v>
      </c>
      <c r="P51" s="9"/>
    </row>
    <row r="52" spans="1:16" ht="15">
      <c r="A52" s="12"/>
      <c r="B52" s="25">
        <v>338</v>
      </c>
      <c r="C52" s="20" t="s">
        <v>45</v>
      </c>
      <c r="D52" s="46">
        <v>38915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>SUM(D52:M52)</f>
        <v>38915</v>
      </c>
      <c r="O52" s="47">
        <f t="shared" si="7"/>
        <v>0.7197950577093815</v>
      </c>
      <c r="P52" s="9"/>
    </row>
    <row r="53" spans="1:16" ht="15.75">
      <c r="A53" s="29" t="s">
        <v>50</v>
      </c>
      <c r="B53" s="30"/>
      <c r="C53" s="31"/>
      <c r="D53" s="32">
        <f aca="true" t="shared" si="9" ref="D53:M53">SUM(D54:D68)</f>
        <v>2289591</v>
      </c>
      <c r="E53" s="32">
        <f t="shared" si="9"/>
        <v>63369</v>
      </c>
      <c r="F53" s="32">
        <f t="shared" si="9"/>
        <v>0</v>
      </c>
      <c r="G53" s="32">
        <f t="shared" si="9"/>
        <v>8402</v>
      </c>
      <c r="H53" s="32">
        <f t="shared" si="9"/>
        <v>0</v>
      </c>
      <c r="I53" s="32">
        <f t="shared" si="9"/>
        <v>30227149</v>
      </c>
      <c r="J53" s="32">
        <f t="shared" si="9"/>
        <v>4573664</v>
      </c>
      <c r="K53" s="32">
        <f t="shared" si="9"/>
        <v>0</v>
      </c>
      <c r="L53" s="32">
        <f t="shared" si="9"/>
        <v>0</v>
      </c>
      <c r="M53" s="32">
        <f t="shared" si="9"/>
        <v>12319322</v>
      </c>
      <c r="N53" s="32">
        <f>SUM(D53:M53)</f>
        <v>49481497</v>
      </c>
      <c r="O53" s="45">
        <f t="shared" si="7"/>
        <v>915.2392904705534</v>
      </c>
      <c r="P53" s="10"/>
    </row>
    <row r="54" spans="1:16" ht="15">
      <c r="A54" s="12"/>
      <c r="B54" s="25">
        <v>341.2</v>
      </c>
      <c r="C54" s="20" t="s">
        <v>53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4573664</v>
      </c>
      <c r="K54" s="46">
        <v>0</v>
      </c>
      <c r="L54" s="46">
        <v>0</v>
      </c>
      <c r="M54" s="46">
        <v>0</v>
      </c>
      <c r="N54" s="46">
        <f aca="true" t="shared" si="10" ref="N54:N68">SUM(D54:M54)</f>
        <v>4573664</v>
      </c>
      <c r="O54" s="47">
        <f t="shared" si="7"/>
        <v>84.59721811186742</v>
      </c>
      <c r="P54" s="9"/>
    </row>
    <row r="55" spans="1:16" ht="15">
      <c r="A55" s="12"/>
      <c r="B55" s="25">
        <v>341.3</v>
      </c>
      <c r="C55" s="20" t="s">
        <v>124</v>
      </c>
      <c r="D55" s="46">
        <v>231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231</v>
      </c>
      <c r="O55" s="47">
        <f t="shared" si="7"/>
        <v>0.004272713820656999</v>
      </c>
      <c r="P55" s="9"/>
    </row>
    <row r="56" spans="1:16" ht="15">
      <c r="A56" s="12"/>
      <c r="B56" s="25">
        <v>341.9</v>
      </c>
      <c r="C56" s="20" t="s">
        <v>54</v>
      </c>
      <c r="D56" s="46">
        <v>226392</v>
      </c>
      <c r="E56" s="46">
        <v>0</v>
      </c>
      <c r="F56" s="46">
        <v>0</v>
      </c>
      <c r="G56" s="46">
        <v>0</v>
      </c>
      <c r="H56" s="46">
        <v>0</v>
      </c>
      <c r="I56" s="46">
        <v>147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226539</v>
      </c>
      <c r="O56" s="47">
        <f t="shared" si="7"/>
        <v>4.1902005031074285</v>
      </c>
      <c r="P56" s="9"/>
    </row>
    <row r="57" spans="1:16" ht="15">
      <c r="A57" s="12"/>
      <c r="B57" s="25">
        <v>342.1</v>
      </c>
      <c r="C57" s="20" t="s">
        <v>55</v>
      </c>
      <c r="D57" s="46">
        <v>586361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586361</v>
      </c>
      <c r="O57" s="47">
        <f t="shared" si="7"/>
        <v>10.84568289434744</v>
      </c>
      <c r="P57" s="9"/>
    </row>
    <row r="58" spans="1:16" ht="15">
      <c r="A58" s="12"/>
      <c r="B58" s="25">
        <v>342.5</v>
      </c>
      <c r="C58" s="20" t="s">
        <v>56</v>
      </c>
      <c r="D58" s="46">
        <v>130172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130172</v>
      </c>
      <c r="O58" s="47">
        <f t="shared" si="7"/>
        <v>2.4077389760284107</v>
      </c>
      <c r="P58" s="9"/>
    </row>
    <row r="59" spans="1:16" ht="15">
      <c r="A59" s="12"/>
      <c r="B59" s="25">
        <v>342.6</v>
      </c>
      <c r="C59" s="20" t="s">
        <v>57</v>
      </c>
      <c r="D59" s="46">
        <v>885205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885205</v>
      </c>
      <c r="O59" s="47">
        <f t="shared" si="7"/>
        <v>16.37327981651376</v>
      </c>
      <c r="P59" s="9"/>
    </row>
    <row r="60" spans="1:16" ht="15">
      <c r="A60" s="12"/>
      <c r="B60" s="25">
        <v>343.4</v>
      </c>
      <c r="C60" s="20" t="s">
        <v>58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5334208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5334208</v>
      </c>
      <c r="O60" s="47">
        <f t="shared" si="7"/>
        <v>98.66469369635988</v>
      </c>
      <c r="P60" s="9"/>
    </row>
    <row r="61" spans="1:16" ht="15">
      <c r="A61" s="12"/>
      <c r="B61" s="25">
        <v>343.6</v>
      </c>
      <c r="C61" s="20" t="s">
        <v>59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20859274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20859274</v>
      </c>
      <c r="O61" s="47">
        <f t="shared" si="7"/>
        <v>385.82557709381473</v>
      </c>
      <c r="P61" s="9"/>
    </row>
    <row r="62" spans="1:16" ht="15">
      <c r="A62" s="12"/>
      <c r="B62" s="25">
        <v>343.8</v>
      </c>
      <c r="C62" s="20" t="s">
        <v>60</v>
      </c>
      <c r="D62" s="46">
        <v>0</v>
      </c>
      <c r="E62" s="46">
        <v>63250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0"/>
        <v>63250</v>
      </c>
      <c r="O62" s="47">
        <f t="shared" si="7"/>
        <v>1.169909736608464</v>
      </c>
      <c r="P62" s="9"/>
    </row>
    <row r="63" spans="1:16" ht="15">
      <c r="A63" s="12"/>
      <c r="B63" s="25">
        <v>343.9</v>
      </c>
      <c r="C63" s="20" t="s">
        <v>61</v>
      </c>
      <c r="D63" s="46">
        <v>12036</v>
      </c>
      <c r="E63" s="46">
        <v>119</v>
      </c>
      <c r="F63" s="46">
        <v>0</v>
      </c>
      <c r="G63" s="46">
        <v>0</v>
      </c>
      <c r="H63" s="46">
        <v>0</v>
      </c>
      <c r="I63" s="46">
        <v>4033520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0"/>
        <v>4045675</v>
      </c>
      <c r="O63" s="47">
        <f t="shared" si="7"/>
        <v>74.83121855578574</v>
      </c>
      <c r="P63" s="9"/>
    </row>
    <row r="64" spans="1:16" ht="15">
      <c r="A64" s="12"/>
      <c r="B64" s="25">
        <v>344.1</v>
      </c>
      <c r="C64" s="20" t="s">
        <v>62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12319322</v>
      </c>
      <c r="N64" s="46">
        <f t="shared" si="10"/>
        <v>12319322</v>
      </c>
      <c r="O64" s="47">
        <f t="shared" si="7"/>
        <v>227.86552974252737</v>
      </c>
      <c r="P64" s="9"/>
    </row>
    <row r="65" spans="1:16" ht="15">
      <c r="A65" s="12"/>
      <c r="B65" s="25">
        <v>344.9</v>
      </c>
      <c r="C65" s="20" t="s">
        <v>63</v>
      </c>
      <c r="D65" s="46">
        <v>70470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0"/>
        <v>70470</v>
      </c>
      <c r="O65" s="47">
        <f t="shared" si="7"/>
        <v>1.303455164249778</v>
      </c>
      <c r="P65" s="9"/>
    </row>
    <row r="66" spans="1:16" ht="15">
      <c r="A66" s="12"/>
      <c r="B66" s="25">
        <v>345.9</v>
      </c>
      <c r="C66" s="20" t="s">
        <v>125</v>
      </c>
      <c r="D66" s="46">
        <v>20823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0"/>
        <v>20823</v>
      </c>
      <c r="O66" s="47">
        <f t="shared" si="7"/>
        <v>0.3851546315477952</v>
      </c>
      <c r="P66" s="9"/>
    </row>
    <row r="67" spans="1:16" ht="15">
      <c r="A67" s="12"/>
      <c r="B67" s="25">
        <v>347.2</v>
      </c>
      <c r="C67" s="20" t="s">
        <v>64</v>
      </c>
      <c r="D67" s="46">
        <v>173321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0"/>
        <v>173321</v>
      </c>
      <c r="O67" s="47">
        <f t="shared" si="7"/>
        <v>3.205848623853211</v>
      </c>
      <c r="P67" s="9"/>
    </row>
    <row r="68" spans="1:16" ht="15">
      <c r="A68" s="12"/>
      <c r="B68" s="25">
        <v>347.5</v>
      </c>
      <c r="C68" s="20" t="s">
        <v>65</v>
      </c>
      <c r="D68" s="46">
        <v>184580</v>
      </c>
      <c r="E68" s="46">
        <v>0</v>
      </c>
      <c r="F68" s="46">
        <v>0</v>
      </c>
      <c r="G68" s="46">
        <v>8402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0"/>
        <v>192982</v>
      </c>
      <c r="O68" s="47">
        <f t="shared" si="7"/>
        <v>3.569510210121338</v>
      </c>
      <c r="P68" s="9"/>
    </row>
    <row r="69" spans="1:16" ht="15.75">
      <c r="A69" s="29" t="s">
        <v>51</v>
      </c>
      <c r="B69" s="30"/>
      <c r="C69" s="31"/>
      <c r="D69" s="32">
        <f aca="true" t="shared" si="11" ref="D69:M69">SUM(D70:D72)</f>
        <v>147012</v>
      </c>
      <c r="E69" s="32">
        <f t="shared" si="11"/>
        <v>79349</v>
      </c>
      <c r="F69" s="32">
        <f t="shared" si="11"/>
        <v>0</v>
      </c>
      <c r="G69" s="32">
        <f t="shared" si="11"/>
        <v>0</v>
      </c>
      <c r="H69" s="32">
        <f t="shared" si="11"/>
        <v>0</v>
      </c>
      <c r="I69" s="32">
        <f t="shared" si="11"/>
        <v>0</v>
      </c>
      <c r="J69" s="32">
        <f t="shared" si="11"/>
        <v>0</v>
      </c>
      <c r="K69" s="32">
        <f t="shared" si="11"/>
        <v>0</v>
      </c>
      <c r="L69" s="32">
        <f t="shared" si="11"/>
        <v>0</v>
      </c>
      <c r="M69" s="32">
        <f t="shared" si="11"/>
        <v>0</v>
      </c>
      <c r="N69" s="32">
        <f aca="true" t="shared" si="12" ref="N69:N74">SUM(D69:M69)</f>
        <v>226361</v>
      </c>
      <c r="O69" s="45">
        <f aca="true" t="shared" si="13" ref="O69:O89">(N69/O$91)</f>
        <v>4.186908108907961</v>
      </c>
      <c r="P69" s="10"/>
    </row>
    <row r="70" spans="1:16" ht="15">
      <c r="A70" s="13"/>
      <c r="B70" s="39">
        <v>351.2</v>
      </c>
      <c r="C70" s="21" t="s">
        <v>107</v>
      </c>
      <c r="D70" s="46">
        <v>0</v>
      </c>
      <c r="E70" s="46">
        <v>68370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2"/>
        <v>68370</v>
      </c>
      <c r="O70" s="47">
        <f t="shared" si="13"/>
        <v>1.2646123113347145</v>
      </c>
      <c r="P70" s="9"/>
    </row>
    <row r="71" spans="1:16" ht="15">
      <c r="A71" s="13"/>
      <c r="B71" s="39">
        <v>351.5</v>
      </c>
      <c r="C71" s="21" t="s">
        <v>126</v>
      </c>
      <c r="D71" s="46">
        <v>96412</v>
      </c>
      <c r="E71" s="46">
        <v>10979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2"/>
        <v>107391</v>
      </c>
      <c r="O71" s="47">
        <f t="shared" si="13"/>
        <v>1.9863680082864752</v>
      </c>
      <c r="P71" s="9"/>
    </row>
    <row r="72" spans="1:16" ht="15">
      <c r="A72" s="13"/>
      <c r="B72" s="39">
        <v>354</v>
      </c>
      <c r="C72" s="21" t="s">
        <v>69</v>
      </c>
      <c r="D72" s="46">
        <v>50600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2"/>
        <v>50600</v>
      </c>
      <c r="O72" s="47">
        <f t="shared" si="13"/>
        <v>0.9359277892867712</v>
      </c>
      <c r="P72" s="9"/>
    </row>
    <row r="73" spans="1:16" ht="15.75">
      <c r="A73" s="29" t="s">
        <v>5</v>
      </c>
      <c r="B73" s="30"/>
      <c r="C73" s="31"/>
      <c r="D73" s="32">
        <f aca="true" t="shared" si="14" ref="D73:M73">SUM(D74:D83)</f>
        <v>410275</v>
      </c>
      <c r="E73" s="32">
        <f t="shared" si="14"/>
        <v>80343</v>
      </c>
      <c r="F73" s="32">
        <f t="shared" si="14"/>
        <v>0</v>
      </c>
      <c r="G73" s="32">
        <f t="shared" si="14"/>
        <v>5661</v>
      </c>
      <c r="H73" s="32">
        <f t="shared" si="14"/>
        <v>0</v>
      </c>
      <c r="I73" s="32">
        <f t="shared" si="14"/>
        <v>274491</v>
      </c>
      <c r="J73" s="32">
        <f t="shared" si="14"/>
        <v>1333512</v>
      </c>
      <c r="K73" s="32">
        <f t="shared" si="14"/>
        <v>11757656</v>
      </c>
      <c r="L73" s="32">
        <f t="shared" si="14"/>
        <v>0</v>
      </c>
      <c r="M73" s="32">
        <f t="shared" si="14"/>
        <v>44274</v>
      </c>
      <c r="N73" s="32">
        <f t="shared" si="12"/>
        <v>13906212</v>
      </c>
      <c r="O73" s="45">
        <f t="shared" si="13"/>
        <v>257.21759396271085</v>
      </c>
      <c r="P73" s="10"/>
    </row>
    <row r="74" spans="1:16" ht="15">
      <c r="A74" s="12"/>
      <c r="B74" s="25">
        <v>361.1</v>
      </c>
      <c r="C74" s="20" t="s">
        <v>70</v>
      </c>
      <c r="D74" s="46">
        <v>191555</v>
      </c>
      <c r="E74" s="46">
        <v>57332</v>
      </c>
      <c r="F74" s="46">
        <v>0</v>
      </c>
      <c r="G74" s="46">
        <v>7683</v>
      </c>
      <c r="H74" s="46">
        <v>0</v>
      </c>
      <c r="I74" s="46">
        <v>177809</v>
      </c>
      <c r="J74" s="46">
        <v>75331</v>
      </c>
      <c r="K74" s="46">
        <v>546250</v>
      </c>
      <c r="L74" s="46">
        <v>0</v>
      </c>
      <c r="M74" s="46">
        <v>16249</v>
      </c>
      <c r="N74" s="46">
        <f t="shared" si="12"/>
        <v>1072209</v>
      </c>
      <c r="O74" s="47">
        <f t="shared" si="13"/>
        <v>19.83221737200355</v>
      </c>
      <c r="P74" s="9"/>
    </row>
    <row r="75" spans="1:16" ht="15">
      <c r="A75" s="12"/>
      <c r="B75" s="25">
        <v>361.2</v>
      </c>
      <c r="C75" s="20" t="s">
        <v>117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550326</v>
      </c>
      <c r="L75" s="46">
        <v>0</v>
      </c>
      <c r="M75" s="46">
        <v>0</v>
      </c>
      <c r="N75" s="46">
        <f aca="true" t="shared" si="15" ref="N75:N83">SUM(D75:M75)</f>
        <v>550326</v>
      </c>
      <c r="O75" s="47">
        <f t="shared" si="13"/>
        <v>10.179158034921574</v>
      </c>
      <c r="P75" s="9"/>
    </row>
    <row r="76" spans="1:16" ht="15">
      <c r="A76" s="12"/>
      <c r="B76" s="25">
        <v>361.3</v>
      </c>
      <c r="C76" s="20" t="s">
        <v>71</v>
      </c>
      <c r="D76" s="46">
        <v>-40429</v>
      </c>
      <c r="E76" s="46">
        <v>-5789</v>
      </c>
      <c r="F76" s="46">
        <v>0</v>
      </c>
      <c r="G76" s="46">
        <v>-781</v>
      </c>
      <c r="H76" s="46">
        <v>0</v>
      </c>
      <c r="I76" s="46">
        <v>-37242</v>
      </c>
      <c r="J76" s="46">
        <v>-3663</v>
      </c>
      <c r="K76" s="46">
        <v>5546028</v>
      </c>
      <c r="L76" s="46">
        <v>0</v>
      </c>
      <c r="M76" s="46">
        <v>-2582</v>
      </c>
      <c r="N76" s="46">
        <f t="shared" si="15"/>
        <v>5455542</v>
      </c>
      <c r="O76" s="47">
        <f t="shared" si="13"/>
        <v>100.90895975140575</v>
      </c>
      <c r="P76" s="9"/>
    </row>
    <row r="77" spans="1:16" ht="15">
      <c r="A77" s="12"/>
      <c r="B77" s="25">
        <v>361.4</v>
      </c>
      <c r="C77" s="20" t="s">
        <v>72</v>
      </c>
      <c r="D77" s="46">
        <v>-18458</v>
      </c>
      <c r="E77" s="46">
        <v>-3011</v>
      </c>
      <c r="F77" s="46">
        <v>0</v>
      </c>
      <c r="G77" s="46">
        <v>-1241</v>
      </c>
      <c r="H77" s="46">
        <v>0</v>
      </c>
      <c r="I77" s="46">
        <v>-18152</v>
      </c>
      <c r="J77" s="46">
        <v>-7452</v>
      </c>
      <c r="K77" s="46">
        <v>1369393</v>
      </c>
      <c r="L77" s="46">
        <v>0</v>
      </c>
      <c r="M77" s="46">
        <v>-1264</v>
      </c>
      <c r="N77" s="46">
        <f t="shared" si="15"/>
        <v>1319815</v>
      </c>
      <c r="O77" s="47">
        <f t="shared" si="13"/>
        <v>24.412085676235574</v>
      </c>
      <c r="P77" s="9"/>
    </row>
    <row r="78" spans="1:16" ht="15">
      <c r="A78" s="12"/>
      <c r="B78" s="25">
        <v>362</v>
      </c>
      <c r="C78" s="20" t="s">
        <v>73</v>
      </c>
      <c r="D78" s="46">
        <v>141482</v>
      </c>
      <c r="E78" s="46">
        <v>0</v>
      </c>
      <c r="F78" s="46">
        <v>0</v>
      </c>
      <c r="G78" s="46">
        <v>0</v>
      </c>
      <c r="H78" s="46">
        <v>0</v>
      </c>
      <c r="I78" s="46">
        <v>127372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5"/>
        <v>268854</v>
      </c>
      <c r="O78" s="47">
        <f t="shared" si="13"/>
        <v>4.97288398934596</v>
      </c>
      <c r="P78" s="9"/>
    </row>
    <row r="79" spans="1:16" ht="15">
      <c r="A79" s="12"/>
      <c r="B79" s="25">
        <v>364</v>
      </c>
      <c r="C79" s="20" t="s">
        <v>74</v>
      </c>
      <c r="D79" s="46">
        <v>31161</v>
      </c>
      <c r="E79" s="46">
        <v>4163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23742</v>
      </c>
      <c r="N79" s="46">
        <f t="shared" si="15"/>
        <v>59066</v>
      </c>
      <c r="O79" s="47">
        <f t="shared" si="13"/>
        <v>1.0925199763243563</v>
      </c>
      <c r="P79" s="9"/>
    </row>
    <row r="80" spans="1:16" ht="15">
      <c r="A80" s="12"/>
      <c r="B80" s="25">
        <v>365</v>
      </c>
      <c r="C80" s="20" t="s">
        <v>109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15021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5"/>
        <v>15021</v>
      </c>
      <c r="O80" s="47">
        <f t="shared" si="13"/>
        <v>0.27783737792246227</v>
      </c>
      <c r="P80" s="9"/>
    </row>
    <row r="81" spans="1:16" ht="15">
      <c r="A81" s="12"/>
      <c r="B81" s="25">
        <v>366</v>
      </c>
      <c r="C81" s="20" t="s">
        <v>75</v>
      </c>
      <c r="D81" s="46">
        <v>7831</v>
      </c>
      <c r="E81" s="46">
        <v>1100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5"/>
        <v>8931</v>
      </c>
      <c r="O81" s="47">
        <f t="shared" si="13"/>
        <v>0.16519310446877775</v>
      </c>
      <c r="P81" s="9"/>
    </row>
    <row r="82" spans="1:16" ht="15">
      <c r="A82" s="12"/>
      <c r="B82" s="25">
        <v>368</v>
      </c>
      <c r="C82" s="20" t="s">
        <v>76</v>
      </c>
      <c r="D82" s="46">
        <v>0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3733076</v>
      </c>
      <c r="L82" s="46">
        <v>0</v>
      </c>
      <c r="M82" s="46">
        <v>0</v>
      </c>
      <c r="N82" s="46">
        <f t="shared" si="15"/>
        <v>3733076</v>
      </c>
      <c r="O82" s="47">
        <f t="shared" si="13"/>
        <v>69.04920094702575</v>
      </c>
      <c r="P82" s="9"/>
    </row>
    <row r="83" spans="1:16" ht="15">
      <c r="A83" s="12"/>
      <c r="B83" s="25">
        <v>369.9</v>
      </c>
      <c r="C83" s="20" t="s">
        <v>77</v>
      </c>
      <c r="D83" s="46">
        <v>97133</v>
      </c>
      <c r="E83" s="46">
        <v>26548</v>
      </c>
      <c r="F83" s="46">
        <v>0</v>
      </c>
      <c r="G83" s="46">
        <v>0</v>
      </c>
      <c r="H83" s="46">
        <v>0</v>
      </c>
      <c r="I83" s="46">
        <v>9683</v>
      </c>
      <c r="J83" s="46">
        <v>1269296</v>
      </c>
      <c r="K83" s="46">
        <v>12583</v>
      </c>
      <c r="L83" s="46">
        <v>0</v>
      </c>
      <c r="M83" s="46">
        <v>8129</v>
      </c>
      <c r="N83" s="46">
        <f t="shared" si="15"/>
        <v>1423372</v>
      </c>
      <c r="O83" s="47">
        <f t="shared" si="13"/>
        <v>26.327537733057117</v>
      </c>
      <c r="P83" s="9"/>
    </row>
    <row r="84" spans="1:16" ht="15.75">
      <c r="A84" s="29" t="s">
        <v>52</v>
      </c>
      <c r="B84" s="30"/>
      <c r="C84" s="31"/>
      <c r="D84" s="32">
        <f aca="true" t="shared" si="16" ref="D84:M84">SUM(D85:D88)</f>
        <v>9035</v>
      </c>
      <c r="E84" s="32">
        <f t="shared" si="16"/>
        <v>0</v>
      </c>
      <c r="F84" s="32">
        <f t="shared" si="16"/>
        <v>17651314</v>
      </c>
      <c r="G84" s="32">
        <f t="shared" si="16"/>
        <v>2997741</v>
      </c>
      <c r="H84" s="32">
        <f t="shared" si="16"/>
        <v>0</v>
      </c>
      <c r="I84" s="32">
        <f t="shared" si="16"/>
        <v>124273</v>
      </c>
      <c r="J84" s="32">
        <f t="shared" si="16"/>
        <v>0</v>
      </c>
      <c r="K84" s="32">
        <f t="shared" si="16"/>
        <v>0</v>
      </c>
      <c r="L84" s="32">
        <f t="shared" si="16"/>
        <v>0</v>
      </c>
      <c r="M84" s="32">
        <f t="shared" si="16"/>
        <v>3278000</v>
      </c>
      <c r="N84" s="32">
        <f aca="true" t="shared" si="17" ref="N84:N89">SUM(D84:M84)</f>
        <v>24060363</v>
      </c>
      <c r="O84" s="45">
        <f t="shared" si="13"/>
        <v>445.0348290914472</v>
      </c>
      <c r="P84" s="9"/>
    </row>
    <row r="85" spans="1:16" ht="15">
      <c r="A85" s="12"/>
      <c r="B85" s="25">
        <v>381</v>
      </c>
      <c r="C85" s="20" t="s">
        <v>78</v>
      </c>
      <c r="D85" s="46">
        <v>9035</v>
      </c>
      <c r="E85" s="46">
        <v>0</v>
      </c>
      <c r="F85" s="46">
        <v>2601314</v>
      </c>
      <c r="G85" s="46">
        <v>2457741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f t="shared" si="17"/>
        <v>5068090</v>
      </c>
      <c r="O85" s="47">
        <f t="shared" si="13"/>
        <v>93.74241639538324</v>
      </c>
      <c r="P85" s="9"/>
    </row>
    <row r="86" spans="1:16" ht="15">
      <c r="A86" s="12"/>
      <c r="B86" s="25">
        <v>384</v>
      </c>
      <c r="C86" s="20" t="s">
        <v>80</v>
      </c>
      <c r="D86" s="46">
        <v>0</v>
      </c>
      <c r="E86" s="46">
        <v>0</v>
      </c>
      <c r="F86" s="46">
        <v>15050000</v>
      </c>
      <c r="G86" s="46">
        <v>540000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f t="shared" si="17"/>
        <v>15590000</v>
      </c>
      <c r="O86" s="47">
        <f t="shared" si="13"/>
        <v>288.3619414027819</v>
      </c>
      <c r="P86" s="9"/>
    </row>
    <row r="87" spans="1:16" ht="15">
      <c r="A87" s="12"/>
      <c r="B87" s="25">
        <v>389.8</v>
      </c>
      <c r="C87" s="20" t="s">
        <v>81</v>
      </c>
      <c r="D87" s="46">
        <v>0</v>
      </c>
      <c r="E87" s="46">
        <v>0</v>
      </c>
      <c r="F87" s="46">
        <v>0</v>
      </c>
      <c r="G87" s="46">
        <v>0</v>
      </c>
      <c r="H87" s="46">
        <v>0</v>
      </c>
      <c r="I87" s="46">
        <v>124273</v>
      </c>
      <c r="J87" s="46">
        <v>0</v>
      </c>
      <c r="K87" s="46">
        <v>0</v>
      </c>
      <c r="L87" s="46">
        <v>0</v>
      </c>
      <c r="M87" s="46">
        <v>2178000</v>
      </c>
      <c r="N87" s="46">
        <f t="shared" si="17"/>
        <v>2302273</v>
      </c>
      <c r="O87" s="47">
        <f t="shared" si="13"/>
        <v>42.58421500443918</v>
      </c>
      <c r="P87" s="9"/>
    </row>
    <row r="88" spans="1:16" ht="15.75" thickBot="1">
      <c r="A88" s="48"/>
      <c r="B88" s="49">
        <v>393</v>
      </c>
      <c r="C88" s="50" t="s">
        <v>127</v>
      </c>
      <c r="D88" s="46">
        <v>0</v>
      </c>
      <c r="E88" s="46">
        <v>0</v>
      </c>
      <c r="F88" s="46">
        <v>0</v>
      </c>
      <c r="G88" s="46">
        <v>0</v>
      </c>
      <c r="H88" s="46">
        <v>0</v>
      </c>
      <c r="I88" s="46">
        <v>0</v>
      </c>
      <c r="J88" s="46">
        <v>0</v>
      </c>
      <c r="K88" s="46">
        <v>0</v>
      </c>
      <c r="L88" s="46">
        <v>0</v>
      </c>
      <c r="M88" s="46">
        <v>1100000</v>
      </c>
      <c r="N88" s="46">
        <f t="shared" si="17"/>
        <v>1100000</v>
      </c>
      <c r="O88" s="47">
        <f t="shared" si="13"/>
        <v>20.346256288842852</v>
      </c>
      <c r="P88" s="9"/>
    </row>
    <row r="89" spans="1:119" ht="16.5" thickBot="1">
      <c r="A89" s="14" t="s">
        <v>66</v>
      </c>
      <c r="B89" s="23"/>
      <c r="C89" s="22"/>
      <c r="D89" s="15">
        <f aca="true" t="shared" si="18" ref="D89:M89">SUM(D5,D18,D29,D53,D69,D73,D84)</f>
        <v>34394955</v>
      </c>
      <c r="E89" s="15">
        <f t="shared" si="18"/>
        <v>6858640</v>
      </c>
      <c r="F89" s="15">
        <f t="shared" si="18"/>
        <v>17651314</v>
      </c>
      <c r="G89" s="15">
        <f t="shared" si="18"/>
        <v>4043042</v>
      </c>
      <c r="H89" s="15">
        <f t="shared" si="18"/>
        <v>0</v>
      </c>
      <c r="I89" s="15">
        <f t="shared" si="18"/>
        <v>32584922</v>
      </c>
      <c r="J89" s="15">
        <f t="shared" si="18"/>
        <v>5907176</v>
      </c>
      <c r="K89" s="15">
        <f t="shared" si="18"/>
        <v>11757656</v>
      </c>
      <c r="L89" s="15">
        <f t="shared" si="18"/>
        <v>0</v>
      </c>
      <c r="M89" s="15">
        <f t="shared" si="18"/>
        <v>39396318</v>
      </c>
      <c r="N89" s="15">
        <f t="shared" si="17"/>
        <v>152594023</v>
      </c>
      <c r="O89" s="38">
        <f t="shared" si="13"/>
        <v>2822.470091003255</v>
      </c>
      <c r="P89" s="6"/>
      <c r="Q89" s="2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</row>
    <row r="90" spans="1:15" ht="15">
      <c r="A90" s="16"/>
      <c r="B90" s="18"/>
      <c r="C90" s="18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9"/>
    </row>
    <row r="91" spans="1:15" ht="15">
      <c r="A91" s="40"/>
      <c r="B91" s="41"/>
      <c r="C91" s="41"/>
      <c r="D91" s="42"/>
      <c r="E91" s="42"/>
      <c r="F91" s="42"/>
      <c r="G91" s="42"/>
      <c r="H91" s="42"/>
      <c r="I91" s="42"/>
      <c r="J91" s="42"/>
      <c r="K91" s="42"/>
      <c r="L91" s="51" t="s">
        <v>128</v>
      </c>
      <c r="M91" s="51"/>
      <c r="N91" s="51"/>
      <c r="O91" s="43">
        <v>54064</v>
      </c>
    </row>
    <row r="92" spans="1:15" ht="15">
      <c r="A92" s="52"/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4"/>
    </row>
    <row r="93" spans="1:15" ht="15.75" customHeight="1" thickBot="1">
      <c r="A93" s="55" t="s">
        <v>111</v>
      </c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7"/>
    </row>
  </sheetData>
  <sheetProtection/>
  <mergeCells count="10">
    <mergeCell ref="L91:N91"/>
    <mergeCell ref="A92:O92"/>
    <mergeCell ref="A93:O9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91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112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82</v>
      </c>
      <c r="B3" s="65"/>
      <c r="C3" s="66"/>
      <c r="D3" s="70" t="s">
        <v>46</v>
      </c>
      <c r="E3" s="71"/>
      <c r="F3" s="71"/>
      <c r="G3" s="71"/>
      <c r="H3" s="72"/>
      <c r="I3" s="70" t="s">
        <v>47</v>
      </c>
      <c r="J3" s="72"/>
      <c r="K3" s="70" t="s">
        <v>49</v>
      </c>
      <c r="L3" s="72"/>
      <c r="M3" s="36"/>
      <c r="N3" s="37"/>
      <c r="O3" s="73" t="s">
        <v>87</v>
      </c>
      <c r="P3" s="11"/>
      <c r="Q3"/>
    </row>
    <row r="4" spans="1:133" ht="32.25" customHeight="1" thickBot="1">
      <c r="A4" s="67"/>
      <c r="B4" s="68"/>
      <c r="C4" s="69"/>
      <c r="D4" s="34" t="s">
        <v>6</v>
      </c>
      <c r="E4" s="34" t="s">
        <v>83</v>
      </c>
      <c r="F4" s="34" t="s">
        <v>84</v>
      </c>
      <c r="G4" s="34" t="s">
        <v>85</v>
      </c>
      <c r="H4" s="34" t="s">
        <v>7</v>
      </c>
      <c r="I4" s="34" t="s">
        <v>8</v>
      </c>
      <c r="J4" s="35" t="s">
        <v>86</v>
      </c>
      <c r="K4" s="35" t="s">
        <v>9</v>
      </c>
      <c r="L4" s="35" t="s">
        <v>10</v>
      </c>
      <c r="M4" s="35" t="s">
        <v>11</v>
      </c>
      <c r="N4" s="35" t="s">
        <v>48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SUM(D6:D16)</f>
        <v>23242112</v>
      </c>
      <c r="E5" s="27">
        <f t="shared" si="0"/>
        <v>3027225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1531278</v>
      </c>
      <c r="N5" s="28">
        <f>SUM(D5:M5)</f>
        <v>27800615</v>
      </c>
      <c r="O5" s="33">
        <f aca="true" t="shared" si="1" ref="O5:O36">(N5/O$86)</f>
        <v>520.3963722810827</v>
      </c>
      <c r="P5" s="6"/>
    </row>
    <row r="6" spans="1:16" ht="15">
      <c r="A6" s="12"/>
      <c r="B6" s="25">
        <v>311</v>
      </c>
      <c r="C6" s="20" t="s">
        <v>3</v>
      </c>
      <c r="D6" s="46">
        <v>15502491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1531278</v>
      </c>
      <c r="N6" s="46">
        <f>SUM(D6:M6)</f>
        <v>17033769</v>
      </c>
      <c r="O6" s="47">
        <f t="shared" si="1"/>
        <v>318.8530755119614</v>
      </c>
      <c r="P6" s="9"/>
    </row>
    <row r="7" spans="1:16" ht="15">
      <c r="A7" s="12"/>
      <c r="B7" s="25">
        <v>312.41</v>
      </c>
      <c r="C7" s="20" t="s">
        <v>12</v>
      </c>
      <c r="D7" s="46">
        <v>0</v>
      </c>
      <c r="E7" s="46">
        <v>872052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6">SUM(D7:M7)</f>
        <v>872052</v>
      </c>
      <c r="O7" s="47">
        <f t="shared" si="1"/>
        <v>16.32383662161656</v>
      </c>
      <c r="P7" s="9"/>
    </row>
    <row r="8" spans="1:16" ht="15">
      <c r="A8" s="12"/>
      <c r="B8" s="25">
        <v>312.51</v>
      </c>
      <c r="C8" s="20" t="s">
        <v>113</v>
      </c>
      <c r="D8" s="46">
        <v>0</v>
      </c>
      <c r="E8" s="46">
        <v>276455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276455</v>
      </c>
      <c r="O8" s="47">
        <f t="shared" si="1"/>
        <v>5.174927932312531</v>
      </c>
      <c r="P8" s="9"/>
    </row>
    <row r="9" spans="1:16" ht="15">
      <c r="A9" s="12"/>
      <c r="B9" s="25">
        <v>312.52</v>
      </c>
      <c r="C9" s="20" t="s">
        <v>90</v>
      </c>
      <c r="D9" s="46">
        <v>0</v>
      </c>
      <c r="E9" s="46">
        <v>279216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279216</v>
      </c>
      <c r="O9" s="47">
        <f t="shared" si="1"/>
        <v>5.226610759612145</v>
      </c>
      <c r="P9" s="9"/>
    </row>
    <row r="10" spans="1:16" ht="15">
      <c r="A10" s="12"/>
      <c r="B10" s="25">
        <v>312.6</v>
      </c>
      <c r="C10" s="20" t="s">
        <v>13</v>
      </c>
      <c r="D10" s="46">
        <v>0</v>
      </c>
      <c r="E10" s="46">
        <v>1599502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1599502</v>
      </c>
      <c r="O10" s="47">
        <f t="shared" si="1"/>
        <v>29.94088577739508</v>
      </c>
      <c r="P10" s="9"/>
    </row>
    <row r="11" spans="1:16" ht="15">
      <c r="A11" s="12"/>
      <c r="B11" s="25">
        <v>314.1</v>
      </c>
      <c r="C11" s="20" t="s">
        <v>14</v>
      </c>
      <c r="D11" s="46">
        <v>3573523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3573523</v>
      </c>
      <c r="O11" s="47">
        <f t="shared" si="1"/>
        <v>66.89234772191232</v>
      </c>
      <c r="P11" s="9"/>
    </row>
    <row r="12" spans="1:16" ht="15">
      <c r="A12" s="12"/>
      <c r="B12" s="25">
        <v>314.3</v>
      </c>
      <c r="C12" s="20" t="s">
        <v>15</v>
      </c>
      <c r="D12" s="46">
        <v>503387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503387</v>
      </c>
      <c r="O12" s="47">
        <f t="shared" si="1"/>
        <v>9.422840777207892</v>
      </c>
      <c r="P12" s="9"/>
    </row>
    <row r="13" spans="1:16" ht="15">
      <c r="A13" s="12"/>
      <c r="B13" s="25">
        <v>314.8</v>
      </c>
      <c r="C13" s="20" t="s">
        <v>17</v>
      </c>
      <c r="D13" s="46">
        <v>196108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196108</v>
      </c>
      <c r="O13" s="47">
        <f t="shared" si="1"/>
        <v>3.6709220920220136</v>
      </c>
      <c r="P13" s="9"/>
    </row>
    <row r="14" spans="1:16" ht="15">
      <c r="A14" s="12"/>
      <c r="B14" s="25">
        <v>315</v>
      </c>
      <c r="C14" s="20" t="s">
        <v>18</v>
      </c>
      <c r="D14" s="46">
        <v>2819839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2819839</v>
      </c>
      <c r="O14" s="47">
        <f t="shared" si="1"/>
        <v>52.78422747182809</v>
      </c>
      <c r="P14" s="9"/>
    </row>
    <row r="15" spans="1:16" ht="15">
      <c r="A15" s="12"/>
      <c r="B15" s="25">
        <v>316</v>
      </c>
      <c r="C15" s="20" t="s">
        <v>19</v>
      </c>
      <c r="D15" s="46">
        <v>607717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607717</v>
      </c>
      <c r="O15" s="47">
        <f t="shared" si="1"/>
        <v>11.375781513234248</v>
      </c>
      <c r="P15" s="9"/>
    </row>
    <row r="16" spans="1:16" ht="15">
      <c r="A16" s="12"/>
      <c r="B16" s="25">
        <v>319</v>
      </c>
      <c r="C16" s="20" t="s">
        <v>20</v>
      </c>
      <c r="D16" s="46">
        <v>39047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39047</v>
      </c>
      <c r="O16" s="47">
        <f t="shared" si="1"/>
        <v>0.7309161019804575</v>
      </c>
      <c r="P16" s="9"/>
    </row>
    <row r="17" spans="1:16" ht="15.75">
      <c r="A17" s="29" t="s">
        <v>21</v>
      </c>
      <c r="B17" s="30"/>
      <c r="C17" s="31"/>
      <c r="D17" s="32">
        <f aca="true" t="shared" si="3" ref="D17:M17">SUM(D18:D26)</f>
        <v>4853297</v>
      </c>
      <c r="E17" s="32">
        <f t="shared" si="3"/>
        <v>1393577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1073839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7320713</v>
      </c>
      <c r="O17" s="45">
        <f t="shared" si="1"/>
        <v>137.03554715285838</v>
      </c>
      <c r="P17" s="10"/>
    </row>
    <row r="18" spans="1:16" ht="15">
      <c r="A18" s="12"/>
      <c r="B18" s="25">
        <v>322</v>
      </c>
      <c r="C18" s="20" t="s">
        <v>0</v>
      </c>
      <c r="D18" s="46">
        <v>0</v>
      </c>
      <c r="E18" s="46">
        <v>935925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935925</v>
      </c>
      <c r="O18" s="47">
        <f t="shared" si="1"/>
        <v>17.519467635056717</v>
      </c>
      <c r="P18" s="9"/>
    </row>
    <row r="19" spans="1:16" ht="15">
      <c r="A19" s="12"/>
      <c r="B19" s="25">
        <v>323.1</v>
      </c>
      <c r="C19" s="20" t="s">
        <v>22</v>
      </c>
      <c r="D19" s="46">
        <v>4055362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aca="true" t="shared" si="4" ref="N19:N25">SUM(D19:M19)</f>
        <v>4055362</v>
      </c>
      <c r="O19" s="47">
        <f t="shared" si="1"/>
        <v>75.9118340758489</v>
      </c>
      <c r="P19" s="9"/>
    </row>
    <row r="20" spans="1:16" ht="15">
      <c r="A20" s="12"/>
      <c r="B20" s="25">
        <v>323.4</v>
      </c>
      <c r="C20" s="20" t="s">
        <v>94</v>
      </c>
      <c r="D20" s="46">
        <v>28652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28652</v>
      </c>
      <c r="O20" s="47">
        <f t="shared" si="1"/>
        <v>0.5363333458125866</v>
      </c>
      <c r="P20" s="9"/>
    </row>
    <row r="21" spans="1:16" ht="15">
      <c r="A21" s="12"/>
      <c r="B21" s="25">
        <v>323.7</v>
      </c>
      <c r="C21" s="20" t="s">
        <v>95</v>
      </c>
      <c r="D21" s="46">
        <v>739359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739359</v>
      </c>
      <c r="O21" s="47">
        <f t="shared" si="1"/>
        <v>13.839972296057804</v>
      </c>
      <c r="P21" s="9"/>
    </row>
    <row r="22" spans="1:16" ht="15">
      <c r="A22" s="12"/>
      <c r="B22" s="25">
        <v>324.11</v>
      </c>
      <c r="C22" s="20" t="s">
        <v>96</v>
      </c>
      <c r="D22" s="46">
        <v>0</v>
      </c>
      <c r="E22" s="46">
        <v>264371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264371</v>
      </c>
      <c r="O22" s="47">
        <f t="shared" si="1"/>
        <v>4.948728988057355</v>
      </c>
      <c r="P22" s="9"/>
    </row>
    <row r="23" spans="1:16" ht="15">
      <c r="A23" s="12"/>
      <c r="B23" s="25">
        <v>324.21</v>
      </c>
      <c r="C23" s="20" t="s">
        <v>24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805536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805536</v>
      </c>
      <c r="O23" s="47">
        <f t="shared" si="1"/>
        <v>15.078731608700535</v>
      </c>
      <c r="P23" s="9"/>
    </row>
    <row r="24" spans="1:16" ht="15">
      <c r="A24" s="12"/>
      <c r="B24" s="25">
        <v>324.22</v>
      </c>
      <c r="C24" s="20" t="s">
        <v>25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268303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268303</v>
      </c>
      <c r="O24" s="47">
        <f t="shared" si="1"/>
        <v>5.0223316236756395</v>
      </c>
      <c r="P24" s="9"/>
    </row>
    <row r="25" spans="1:16" ht="15">
      <c r="A25" s="12"/>
      <c r="B25" s="25">
        <v>324.61</v>
      </c>
      <c r="C25" s="20" t="s">
        <v>26</v>
      </c>
      <c r="D25" s="46">
        <v>0</v>
      </c>
      <c r="E25" s="46">
        <v>153806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153806</v>
      </c>
      <c r="O25" s="47">
        <f t="shared" si="1"/>
        <v>2.8790760360900003</v>
      </c>
      <c r="P25" s="9"/>
    </row>
    <row r="26" spans="1:16" ht="15">
      <c r="A26" s="12"/>
      <c r="B26" s="25">
        <v>329</v>
      </c>
      <c r="C26" s="20" t="s">
        <v>27</v>
      </c>
      <c r="D26" s="46">
        <v>29924</v>
      </c>
      <c r="E26" s="46">
        <v>39475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69399</v>
      </c>
      <c r="O26" s="47">
        <f t="shared" si="1"/>
        <v>1.2990715435588334</v>
      </c>
      <c r="P26" s="9"/>
    </row>
    <row r="27" spans="1:16" ht="15.75">
      <c r="A27" s="29" t="s">
        <v>29</v>
      </c>
      <c r="B27" s="30"/>
      <c r="C27" s="31"/>
      <c r="D27" s="32">
        <f aca="true" t="shared" si="5" ref="D27:M27">SUM(D28:D49)</f>
        <v>5302084</v>
      </c>
      <c r="E27" s="32">
        <f t="shared" si="5"/>
        <v>2216259</v>
      </c>
      <c r="F27" s="32">
        <f t="shared" si="5"/>
        <v>0</v>
      </c>
      <c r="G27" s="32">
        <f t="shared" si="5"/>
        <v>1513937</v>
      </c>
      <c r="H27" s="32">
        <f t="shared" si="5"/>
        <v>0</v>
      </c>
      <c r="I27" s="32">
        <f t="shared" si="5"/>
        <v>1604490</v>
      </c>
      <c r="J27" s="32">
        <f t="shared" si="5"/>
        <v>0</v>
      </c>
      <c r="K27" s="32">
        <f t="shared" si="5"/>
        <v>0</v>
      </c>
      <c r="L27" s="32">
        <f t="shared" si="5"/>
        <v>0</v>
      </c>
      <c r="M27" s="32">
        <f t="shared" si="5"/>
        <v>0</v>
      </c>
      <c r="N27" s="44">
        <f>SUM(D27:M27)</f>
        <v>10636770</v>
      </c>
      <c r="O27" s="45">
        <f t="shared" si="1"/>
        <v>199.10841975216204</v>
      </c>
      <c r="P27" s="10"/>
    </row>
    <row r="28" spans="1:16" ht="15">
      <c r="A28" s="12"/>
      <c r="B28" s="25">
        <v>331.1</v>
      </c>
      <c r="C28" s="20" t="s">
        <v>97</v>
      </c>
      <c r="D28" s="46">
        <v>18940</v>
      </c>
      <c r="E28" s="46">
        <v>22384</v>
      </c>
      <c r="F28" s="46">
        <v>0</v>
      </c>
      <c r="G28" s="46">
        <v>889287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930611</v>
      </c>
      <c r="O28" s="47">
        <f t="shared" si="1"/>
        <v>17.419995507468833</v>
      </c>
      <c r="P28" s="9"/>
    </row>
    <row r="29" spans="1:16" ht="15">
      <c r="A29" s="12"/>
      <c r="B29" s="25">
        <v>331.2</v>
      </c>
      <c r="C29" s="20" t="s">
        <v>28</v>
      </c>
      <c r="D29" s="46">
        <v>0</v>
      </c>
      <c r="E29" s="46">
        <v>415916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415916</v>
      </c>
      <c r="O29" s="47">
        <f t="shared" si="1"/>
        <v>7.785481636778855</v>
      </c>
      <c r="P29" s="9"/>
    </row>
    <row r="30" spans="1:16" ht="15">
      <c r="A30" s="12"/>
      <c r="B30" s="25">
        <v>331.35</v>
      </c>
      <c r="C30" s="20" t="s">
        <v>98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63300</v>
      </c>
      <c r="J30" s="46">
        <v>0</v>
      </c>
      <c r="K30" s="46">
        <v>0</v>
      </c>
      <c r="L30" s="46">
        <v>0</v>
      </c>
      <c r="M30" s="46">
        <v>0</v>
      </c>
      <c r="N30" s="46">
        <f aca="true" t="shared" si="6" ref="N30:N36">SUM(D30:M30)</f>
        <v>63300</v>
      </c>
      <c r="O30" s="47">
        <f t="shared" si="1"/>
        <v>1.1849050952790985</v>
      </c>
      <c r="P30" s="9"/>
    </row>
    <row r="31" spans="1:16" ht="15">
      <c r="A31" s="12"/>
      <c r="B31" s="25">
        <v>331.5</v>
      </c>
      <c r="C31" s="20" t="s">
        <v>30</v>
      </c>
      <c r="D31" s="46">
        <v>25172</v>
      </c>
      <c r="E31" s="46">
        <v>1266560</v>
      </c>
      <c r="F31" s="46">
        <v>0</v>
      </c>
      <c r="G31" s="46">
        <v>0</v>
      </c>
      <c r="H31" s="46">
        <v>0</v>
      </c>
      <c r="I31" s="46">
        <v>188461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1480193</v>
      </c>
      <c r="O31" s="47">
        <f t="shared" si="1"/>
        <v>27.707554939912395</v>
      </c>
      <c r="P31" s="9"/>
    </row>
    <row r="32" spans="1:16" ht="15">
      <c r="A32" s="12"/>
      <c r="B32" s="25">
        <v>331.69</v>
      </c>
      <c r="C32" s="20" t="s">
        <v>32</v>
      </c>
      <c r="D32" s="46">
        <v>0</v>
      </c>
      <c r="E32" s="46">
        <v>211372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211372</v>
      </c>
      <c r="O32" s="47">
        <f t="shared" si="1"/>
        <v>3.9566470742390774</v>
      </c>
      <c r="P32" s="9"/>
    </row>
    <row r="33" spans="1:16" ht="15">
      <c r="A33" s="12"/>
      <c r="B33" s="25">
        <v>331.9</v>
      </c>
      <c r="C33" s="20" t="s">
        <v>114</v>
      </c>
      <c r="D33" s="46">
        <v>333488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333488</v>
      </c>
      <c r="O33" s="47">
        <f t="shared" si="1"/>
        <v>6.24252180749504</v>
      </c>
      <c r="P33" s="9"/>
    </row>
    <row r="34" spans="1:16" ht="15">
      <c r="A34" s="12"/>
      <c r="B34" s="25">
        <v>333</v>
      </c>
      <c r="C34" s="20" t="s">
        <v>4</v>
      </c>
      <c r="D34" s="46">
        <v>2639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2639</v>
      </c>
      <c r="O34" s="47">
        <f t="shared" si="1"/>
        <v>0.049399123956422444</v>
      </c>
      <c r="P34" s="9"/>
    </row>
    <row r="35" spans="1:16" ht="15">
      <c r="A35" s="12"/>
      <c r="B35" s="25">
        <v>334.2</v>
      </c>
      <c r="C35" s="20" t="s">
        <v>31</v>
      </c>
      <c r="D35" s="46">
        <v>6665</v>
      </c>
      <c r="E35" s="46">
        <v>57493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64158</v>
      </c>
      <c r="O35" s="47">
        <f t="shared" si="1"/>
        <v>1.200965894200891</v>
      </c>
      <c r="P35" s="9"/>
    </row>
    <row r="36" spans="1:16" ht="15">
      <c r="A36" s="12"/>
      <c r="B36" s="25">
        <v>334.31</v>
      </c>
      <c r="C36" s="20" t="s">
        <v>33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585531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585531</v>
      </c>
      <c r="O36" s="47">
        <f t="shared" si="1"/>
        <v>10.960484444610834</v>
      </c>
      <c r="P36" s="9"/>
    </row>
    <row r="37" spans="1:16" ht="15">
      <c r="A37" s="12"/>
      <c r="B37" s="25">
        <v>334.35</v>
      </c>
      <c r="C37" s="20" t="s">
        <v>34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682623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682623</v>
      </c>
      <c r="O37" s="47">
        <f aca="true" t="shared" si="7" ref="O37:O68">(N37/O$86)</f>
        <v>12.777937928194376</v>
      </c>
      <c r="P37" s="9"/>
    </row>
    <row r="38" spans="1:16" ht="15">
      <c r="A38" s="12"/>
      <c r="B38" s="25">
        <v>334.9</v>
      </c>
      <c r="C38" s="20" t="s">
        <v>115</v>
      </c>
      <c r="D38" s="46">
        <v>169043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aca="true" t="shared" si="8" ref="N38:N45">SUM(D38:M38)</f>
        <v>169043</v>
      </c>
      <c r="O38" s="47">
        <f t="shared" si="7"/>
        <v>3.1642956085507845</v>
      </c>
      <c r="P38" s="9"/>
    </row>
    <row r="39" spans="1:16" ht="15">
      <c r="A39" s="12"/>
      <c r="B39" s="25">
        <v>335.12</v>
      </c>
      <c r="C39" s="20" t="s">
        <v>36</v>
      </c>
      <c r="D39" s="46">
        <v>1370272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1370272</v>
      </c>
      <c r="O39" s="47">
        <f t="shared" si="7"/>
        <v>25.649956946576317</v>
      </c>
      <c r="P39" s="9"/>
    </row>
    <row r="40" spans="1:16" ht="15">
      <c r="A40" s="12"/>
      <c r="B40" s="25">
        <v>335.14</v>
      </c>
      <c r="C40" s="20" t="s">
        <v>37</v>
      </c>
      <c r="D40" s="46">
        <v>12333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12333</v>
      </c>
      <c r="O40" s="47">
        <f t="shared" si="7"/>
        <v>0.23085994534087081</v>
      </c>
      <c r="P40" s="9"/>
    </row>
    <row r="41" spans="1:16" ht="15">
      <c r="A41" s="12"/>
      <c r="B41" s="25">
        <v>335.15</v>
      </c>
      <c r="C41" s="20" t="s">
        <v>38</v>
      </c>
      <c r="D41" s="46">
        <v>37759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37759</v>
      </c>
      <c r="O41" s="47">
        <f t="shared" si="7"/>
        <v>0.7068061847179065</v>
      </c>
      <c r="P41" s="9"/>
    </row>
    <row r="42" spans="1:16" ht="15">
      <c r="A42" s="12"/>
      <c r="B42" s="25">
        <v>335.18</v>
      </c>
      <c r="C42" s="20" t="s">
        <v>39</v>
      </c>
      <c r="D42" s="46">
        <v>2939839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2939839</v>
      </c>
      <c r="O42" s="47">
        <f t="shared" si="7"/>
        <v>55.03049305529557</v>
      </c>
      <c r="P42" s="9"/>
    </row>
    <row r="43" spans="1:16" ht="15">
      <c r="A43" s="12"/>
      <c r="B43" s="25">
        <v>335.23</v>
      </c>
      <c r="C43" s="20" t="s">
        <v>103</v>
      </c>
      <c r="D43" s="46">
        <v>29257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29257</v>
      </c>
      <c r="O43" s="47">
        <f t="shared" si="7"/>
        <v>0.5476582681292351</v>
      </c>
      <c r="P43" s="9"/>
    </row>
    <row r="44" spans="1:16" ht="15">
      <c r="A44" s="12"/>
      <c r="B44" s="25">
        <v>335.49</v>
      </c>
      <c r="C44" s="20" t="s">
        <v>41</v>
      </c>
      <c r="D44" s="46">
        <v>29160</v>
      </c>
      <c r="E44" s="46">
        <v>0</v>
      </c>
      <c r="F44" s="46">
        <v>0</v>
      </c>
      <c r="G44" s="46">
        <v>0</v>
      </c>
      <c r="H44" s="46">
        <v>0</v>
      </c>
      <c r="I44" s="46">
        <v>11698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40858</v>
      </c>
      <c r="O44" s="47">
        <f t="shared" si="7"/>
        <v>0.7648159934109543</v>
      </c>
      <c r="P44" s="9"/>
    </row>
    <row r="45" spans="1:16" ht="15">
      <c r="A45" s="12"/>
      <c r="B45" s="25">
        <v>335.7</v>
      </c>
      <c r="C45" s="20" t="s">
        <v>42</v>
      </c>
      <c r="D45" s="46">
        <v>6378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6378</v>
      </c>
      <c r="O45" s="47">
        <f t="shared" si="7"/>
        <v>0.11938901576129685</v>
      </c>
      <c r="P45" s="9"/>
    </row>
    <row r="46" spans="1:16" ht="15">
      <c r="A46" s="12"/>
      <c r="B46" s="25">
        <v>337.2</v>
      </c>
      <c r="C46" s="20" t="s">
        <v>104</v>
      </c>
      <c r="D46" s="46">
        <v>16276</v>
      </c>
      <c r="E46" s="46">
        <v>242534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258810</v>
      </c>
      <c r="O46" s="47">
        <f t="shared" si="7"/>
        <v>4.844633297143499</v>
      </c>
      <c r="P46" s="9"/>
    </row>
    <row r="47" spans="1:16" ht="15">
      <c r="A47" s="12"/>
      <c r="B47" s="25">
        <v>337.3</v>
      </c>
      <c r="C47" s="20" t="s">
        <v>44</v>
      </c>
      <c r="D47" s="46">
        <v>0</v>
      </c>
      <c r="E47" s="46">
        <v>0</v>
      </c>
      <c r="F47" s="46">
        <v>0</v>
      </c>
      <c r="G47" s="46">
        <v>624650</v>
      </c>
      <c r="H47" s="46">
        <v>0</v>
      </c>
      <c r="I47" s="46">
        <v>72877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697527</v>
      </c>
      <c r="O47" s="47">
        <f t="shared" si="7"/>
        <v>13.056924113661038</v>
      </c>
      <c r="P47" s="9"/>
    </row>
    <row r="48" spans="1:16" ht="15">
      <c r="A48" s="12"/>
      <c r="B48" s="25">
        <v>337.4</v>
      </c>
      <c r="C48" s="20" t="s">
        <v>116</v>
      </c>
      <c r="D48" s="46">
        <v>260233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260233</v>
      </c>
      <c r="O48" s="47">
        <f t="shared" si="7"/>
        <v>4.8712702631874505</v>
      </c>
      <c r="P48" s="9"/>
    </row>
    <row r="49" spans="1:16" ht="15">
      <c r="A49" s="12"/>
      <c r="B49" s="25">
        <v>338</v>
      </c>
      <c r="C49" s="20" t="s">
        <v>45</v>
      </c>
      <c r="D49" s="46">
        <v>44630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44630</v>
      </c>
      <c r="O49" s="47">
        <f t="shared" si="7"/>
        <v>0.8354236082512823</v>
      </c>
      <c r="P49" s="9"/>
    </row>
    <row r="50" spans="1:16" ht="15.75">
      <c r="A50" s="29" t="s">
        <v>50</v>
      </c>
      <c r="B50" s="30"/>
      <c r="C50" s="31"/>
      <c r="D50" s="32">
        <f aca="true" t="shared" si="9" ref="D50:M50">SUM(D51:D64)</f>
        <v>1963058</v>
      </c>
      <c r="E50" s="32">
        <f t="shared" si="9"/>
        <v>16279</v>
      </c>
      <c r="F50" s="32">
        <f t="shared" si="9"/>
        <v>0</v>
      </c>
      <c r="G50" s="32">
        <f t="shared" si="9"/>
        <v>5248</v>
      </c>
      <c r="H50" s="32">
        <f t="shared" si="9"/>
        <v>0</v>
      </c>
      <c r="I50" s="32">
        <f t="shared" si="9"/>
        <v>29097381</v>
      </c>
      <c r="J50" s="32">
        <f t="shared" si="9"/>
        <v>4638591</v>
      </c>
      <c r="K50" s="32">
        <f t="shared" si="9"/>
        <v>0</v>
      </c>
      <c r="L50" s="32">
        <f t="shared" si="9"/>
        <v>0</v>
      </c>
      <c r="M50" s="32">
        <f t="shared" si="9"/>
        <v>9605466</v>
      </c>
      <c r="N50" s="32">
        <f>SUM(D50:M50)</f>
        <v>45326023</v>
      </c>
      <c r="O50" s="45">
        <f t="shared" si="7"/>
        <v>848.4523791696305</v>
      </c>
      <c r="P50" s="10"/>
    </row>
    <row r="51" spans="1:16" ht="15">
      <c r="A51" s="12"/>
      <c r="B51" s="25">
        <v>341.2</v>
      </c>
      <c r="C51" s="20" t="s">
        <v>53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4638591</v>
      </c>
      <c r="K51" s="46">
        <v>0</v>
      </c>
      <c r="L51" s="46">
        <v>0</v>
      </c>
      <c r="M51" s="46">
        <v>0</v>
      </c>
      <c r="N51" s="46">
        <f aca="true" t="shared" si="10" ref="N51:N64">SUM(D51:M51)</f>
        <v>4638591</v>
      </c>
      <c r="O51" s="47">
        <f t="shared" si="7"/>
        <v>86.82922765901688</v>
      </c>
      <c r="P51" s="9"/>
    </row>
    <row r="52" spans="1:16" ht="15">
      <c r="A52" s="12"/>
      <c r="B52" s="25">
        <v>341.9</v>
      </c>
      <c r="C52" s="20" t="s">
        <v>54</v>
      </c>
      <c r="D52" s="46">
        <v>131361</v>
      </c>
      <c r="E52" s="46">
        <v>0</v>
      </c>
      <c r="F52" s="46">
        <v>0</v>
      </c>
      <c r="G52" s="46">
        <v>0</v>
      </c>
      <c r="H52" s="46">
        <v>0</v>
      </c>
      <c r="I52" s="46">
        <v>147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131508</v>
      </c>
      <c r="O52" s="47">
        <f t="shared" si="7"/>
        <v>2.461682452922017</v>
      </c>
      <c r="P52" s="9"/>
    </row>
    <row r="53" spans="1:16" ht="15">
      <c r="A53" s="12"/>
      <c r="B53" s="25">
        <v>342.1</v>
      </c>
      <c r="C53" s="20" t="s">
        <v>55</v>
      </c>
      <c r="D53" s="46">
        <v>392076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392076</v>
      </c>
      <c r="O53" s="47">
        <f t="shared" si="7"/>
        <v>7.339223540863315</v>
      </c>
      <c r="P53" s="9"/>
    </row>
    <row r="54" spans="1:16" ht="15">
      <c r="A54" s="12"/>
      <c r="B54" s="25">
        <v>342.5</v>
      </c>
      <c r="C54" s="20" t="s">
        <v>56</v>
      </c>
      <c r="D54" s="46">
        <v>116414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116414</v>
      </c>
      <c r="O54" s="47">
        <f t="shared" si="7"/>
        <v>2.179139680281532</v>
      </c>
      <c r="P54" s="9"/>
    </row>
    <row r="55" spans="1:16" ht="15">
      <c r="A55" s="12"/>
      <c r="B55" s="25">
        <v>342.6</v>
      </c>
      <c r="C55" s="20" t="s">
        <v>57</v>
      </c>
      <c r="D55" s="46">
        <v>804554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804554</v>
      </c>
      <c r="O55" s="47">
        <f t="shared" si="7"/>
        <v>15.060349668675826</v>
      </c>
      <c r="P55" s="9"/>
    </row>
    <row r="56" spans="1:16" ht="15">
      <c r="A56" s="12"/>
      <c r="B56" s="25">
        <v>343.4</v>
      </c>
      <c r="C56" s="20" t="s">
        <v>58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5003257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5003257</v>
      </c>
      <c r="O56" s="47">
        <f t="shared" si="7"/>
        <v>93.6553667028565</v>
      </c>
      <c r="P56" s="9"/>
    </row>
    <row r="57" spans="1:16" ht="15">
      <c r="A57" s="12"/>
      <c r="B57" s="25">
        <v>343.6</v>
      </c>
      <c r="C57" s="20" t="s">
        <v>59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20065556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20065556</v>
      </c>
      <c r="O57" s="47">
        <f t="shared" si="7"/>
        <v>375.60473213282916</v>
      </c>
      <c r="P57" s="9"/>
    </row>
    <row r="58" spans="1:16" ht="15">
      <c r="A58" s="12"/>
      <c r="B58" s="25">
        <v>343.8</v>
      </c>
      <c r="C58" s="20" t="s">
        <v>60</v>
      </c>
      <c r="D58" s="46">
        <v>41450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41450</v>
      </c>
      <c r="O58" s="47">
        <f t="shared" si="7"/>
        <v>0.7758975702893939</v>
      </c>
      <c r="P58" s="9"/>
    </row>
    <row r="59" spans="1:16" ht="15">
      <c r="A59" s="12"/>
      <c r="B59" s="25">
        <v>343.9</v>
      </c>
      <c r="C59" s="20" t="s">
        <v>61</v>
      </c>
      <c r="D59" s="46">
        <v>25593</v>
      </c>
      <c r="E59" s="46">
        <v>16279</v>
      </c>
      <c r="F59" s="46">
        <v>0</v>
      </c>
      <c r="G59" s="46">
        <v>0</v>
      </c>
      <c r="H59" s="46">
        <v>0</v>
      </c>
      <c r="I59" s="46">
        <v>3696721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3738593</v>
      </c>
      <c r="O59" s="47">
        <f t="shared" si="7"/>
        <v>69.98227322077047</v>
      </c>
      <c r="P59" s="9"/>
    </row>
    <row r="60" spans="1:16" ht="15">
      <c r="A60" s="12"/>
      <c r="B60" s="25">
        <v>344.1</v>
      </c>
      <c r="C60" s="20" t="s">
        <v>62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8172164</v>
      </c>
      <c r="N60" s="46">
        <f t="shared" si="10"/>
        <v>8172164</v>
      </c>
      <c r="O60" s="47">
        <f t="shared" si="7"/>
        <v>152.97375613043315</v>
      </c>
      <c r="P60" s="9"/>
    </row>
    <row r="61" spans="1:16" ht="15">
      <c r="A61" s="12"/>
      <c r="B61" s="25">
        <v>344.9</v>
      </c>
      <c r="C61" s="20" t="s">
        <v>63</v>
      </c>
      <c r="D61" s="46">
        <v>68410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1433302</v>
      </c>
      <c r="N61" s="46">
        <f t="shared" si="10"/>
        <v>1501712</v>
      </c>
      <c r="O61" s="47">
        <f t="shared" si="7"/>
        <v>28.110366515667703</v>
      </c>
      <c r="P61" s="9"/>
    </row>
    <row r="62" spans="1:16" ht="15">
      <c r="A62" s="12"/>
      <c r="B62" s="25">
        <v>347.2</v>
      </c>
      <c r="C62" s="20" t="s">
        <v>64</v>
      </c>
      <c r="D62" s="46">
        <v>244841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0"/>
        <v>244841</v>
      </c>
      <c r="O62" s="47">
        <f t="shared" si="7"/>
        <v>4.583149264348021</v>
      </c>
      <c r="P62" s="9"/>
    </row>
    <row r="63" spans="1:16" ht="15">
      <c r="A63" s="12"/>
      <c r="B63" s="25">
        <v>347.5</v>
      </c>
      <c r="C63" s="20" t="s">
        <v>65</v>
      </c>
      <c r="D63" s="46">
        <v>117948</v>
      </c>
      <c r="E63" s="46">
        <v>0</v>
      </c>
      <c r="F63" s="46">
        <v>0</v>
      </c>
      <c r="G63" s="46">
        <v>5248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0"/>
        <v>123196</v>
      </c>
      <c r="O63" s="47">
        <f t="shared" si="7"/>
        <v>2.3060911235071693</v>
      </c>
      <c r="P63" s="9"/>
    </row>
    <row r="64" spans="1:16" ht="15">
      <c r="A64" s="12"/>
      <c r="B64" s="25">
        <v>349</v>
      </c>
      <c r="C64" s="20" t="s">
        <v>1</v>
      </c>
      <c r="D64" s="46">
        <v>20411</v>
      </c>
      <c r="E64" s="46">
        <v>0</v>
      </c>
      <c r="F64" s="46">
        <v>0</v>
      </c>
      <c r="G64" s="46">
        <v>0</v>
      </c>
      <c r="H64" s="46">
        <v>0</v>
      </c>
      <c r="I64" s="46">
        <v>331700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0"/>
        <v>352111</v>
      </c>
      <c r="O64" s="47">
        <f t="shared" si="7"/>
        <v>6.591123507169331</v>
      </c>
      <c r="P64" s="9"/>
    </row>
    <row r="65" spans="1:16" ht="15.75">
      <c r="A65" s="29" t="s">
        <v>51</v>
      </c>
      <c r="B65" s="30"/>
      <c r="C65" s="31"/>
      <c r="D65" s="32">
        <f aca="true" t="shared" si="11" ref="D65:M65">SUM(D66:D69)</f>
        <v>105586</v>
      </c>
      <c r="E65" s="32">
        <f t="shared" si="11"/>
        <v>52550</v>
      </c>
      <c r="F65" s="32">
        <f t="shared" si="11"/>
        <v>0</v>
      </c>
      <c r="G65" s="32">
        <f t="shared" si="11"/>
        <v>0</v>
      </c>
      <c r="H65" s="32">
        <f t="shared" si="11"/>
        <v>0</v>
      </c>
      <c r="I65" s="32">
        <f t="shared" si="11"/>
        <v>0</v>
      </c>
      <c r="J65" s="32">
        <f t="shared" si="11"/>
        <v>0</v>
      </c>
      <c r="K65" s="32">
        <f t="shared" si="11"/>
        <v>0</v>
      </c>
      <c r="L65" s="32">
        <f t="shared" si="11"/>
        <v>0</v>
      </c>
      <c r="M65" s="32">
        <f t="shared" si="11"/>
        <v>0</v>
      </c>
      <c r="N65" s="32">
        <f aca="true" t="shared" si="12" ref="N65:N71">SUM(D65:M65)</f>
        <v>158136</v>
      </c>
      <c r="O65" s="45">
        <f t="shared" si="7"/>
        <v>2.960128785893452</v>
      </c>
      <c r="P65" s="10"/>
    </row>
    <row r="66" spans="1:16" ht="15">
      <c r="A66" s="13"/>
      <c r="B66" s="39">
        <v>351.1</v>
      </c>
      <c r="C66" s="21" t="s">
        <v>68</v>
      </c>
      <c r="D66" s="46">
        <v>69979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2"/>
        <v>69979</v>
      </c>
      <c r="O66" s="47">
        <f t="shared" si="7"/>
        <v>1.3099284938789262</v>
      </c>
      <c r="P66" s="9"/>
    </row>
    <row r="67" spans="1:16" ht="15">
      <c r="A67" s="13"/>
      <c r="B67" s="39">
        <v>351.2</v>
      </c>
      <c r="C67" s="21" t="s">
        <v>107</v>
      </c>
      <c r="D67" s="46">
        <v>0</v>
      </c>
      <c r="E67" s="46">
        <v>44071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2"/>
        <v>44071</v>
      </c>
      <c r="O67" s="47">
        <f t="shared" si="7"/>
        <v>0.8249597544082962</v>
      </c>
      <c r="P67" s="9"/>
    </row>
    <row r="68" spans="1:16" ht="15">
      <c r="A68" s="13"/>
      <c r="B68" s="39">
        <v>351.3</v>
      </c>
      <c r="C68" s="21" t="s">
        <v>108</v>
      </c>
      <c r="D68" s="46">
        <v>0</v>
      </c>
      <c r="E68" s="46">
        <v>8479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2"/>
        <v>8479</v>
      </c>
      <c r="O68" s="47">
        <f t="shared" si="7"/>
        <v>0.15871738235184008</v>
      </c>
      <c r="P68" s="9"/>
    </row>
    <row r="69" spans="1:16" ht="15">
      <c r="A69" s="13"/>
      <c r="B69" s="39">
        <v>354</v>
      </c>
      <c r="C69" s="21" t="s">
        <v>69</v>
      </c>
      <c r="D69" s="46">
        <v>35607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2"/>
        <v>35607</v>
      </c>
      <c r="O69" s="47">
        <f aca="true" t="shared" si="13" ref="O69:O84">(N69/O$86)</f>
        <v>0.6665231552543895</v>
      </c>
      <c r="P69" s="9"/>
    </row>
    <row r="70" spans="1:16" ht="15.75">
      <c r="A70" s="29" t="s">
        <v>5</v>
      </c>
      <c r="B70" s="30"/>
      <c r="C70" s="31"/>
      <c r="D70" s="32">
        <f aca="true" t="shared" si="14" ref="D70:M70">SUM(D71:D80)</f>
        <v>586178</v>
      </c>
      <c r="E70" s="32">
        <f t="shared" si="14"/>
        <v>126640</v>
      </c>
      <c r="F70" s="32">
        <f t="shared" si="14"/>
        <v>3688</v>
      </c>
      <c r="G70" s="32">
        <f t="shared" si="14"/>
        <v>9383</v>
      </c>
      <c r="H70" s="32">
        <f t="shared" si="14"/>
        <v>0</v>
      </c>
      <c r="I70" s="32">
        <f t="shared" si="14"/>
        <v>255284</v>
      </c>
      <c r="J70" s="32">
        <f t="shared" si="14"/>
        <v>1183753</v>
      </c>
      <c r="K70" s="32">
        <f t="shared" si="14"/>
        <v>3633048</v>
      </c>
      <c r="L70" s="32">
        <f t="shared" si="14"/>
        <v>0</v>
      </c>
      <c r="M70" s="32">
        <f t="shared" si="14"/>
        <v>589406</v>
      </c>
      <c r="N70" s="32">
        <f t="shared" si="12"/>
        <v>6387380</v>
      </c>
      <c r="O70" s="45">
        <f t="shared" si="13"/>
        <v>119.56459885440455</v>
      </c>
      <c r="P70" s="10"/>
    </row>
    <row r="71" spans="1:16" ht="15">
      <c r="A71" s="12"/>
      <c r="B71" s="25">
        <v>361.1</v>
      </c>
      <c r="C71" s="20" t="s">
        <v>70</v>
      </c>
      <c r="D71" s="46">
        <v>236820</v>
      </c>
      <c r="E71" s="46">
        <v>60881</v>
      </c>
      <c r="F71" s="46">
        <v>3431</v>
      </c>
      <c r="G71" s="46">
        <v>22891</v>
      </c>
      <c r="H71" s="46">
        <v>0</v>
      </c>
      <c r="I71" s="46">
        <v>195403</v>
      </c>
      <c r="J71" s="46">
        <v>99964</v>
      </c>
      <c r="K71" s="46">
        <v>231129</v>
      </c>
      <c r="L71" s="46">
        <v>0</v>
      </c>
      <c r="M71" s="46">
        <v>29178</v>
      </c>
      <c r="N71" s="46">
        <f t="shared" si="12"/>
        <v>879697</v>
      </c>
      <c r="O71" s="47">
        <f t="shared" si="13"/>
        <v>16.466942458163302</v>
      </c>
      <c r="P71" s="9"/>
    </row>
    <row r="72" spans="1:16" ht="15">
      <c r="A72" s="12"/>
      <c r="B72" s="25">
        <v>361.2</v>
      </c>
      <c r="C72" s="20" t="s">
        <v>117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387077</v>
      </c>
      <c r="L72" s="46">
        <v>0</v>
      </c>
      <c r="M72" s="46">
        <v>0</v>
      </c>
      <c r="N72" s="46">
        <f aca="true" t="shared" si="15" ref="N72:N80">SUM(D72:M72)</f>
        <v>387077</v>
      </c>
      <c r="O72" s="47">
        <f t="shared" si="13"/>
        <v>7.245647860432031</v>
      </c>
      <c r="P72" s="9"/>
    </row>
    <row r="73" spans="1:16" ht="15">
      <c r="A73" s="12"/>
      <c r="B73" s="25">
        <v>361.3</v>
      </c>
      <c r="C73" s="20" t="s">
        <v>71</v>
      </c>
      <c r="D73" s="46">
        <v>10180</v>
      </c>
      <c r="E73" s="46">
        <v>-203</v>
      </c>
      <c r="F73" s="46">
        <v>2752</v>
      </c>
      <c r="G73" s="46">
        <v>-4860</v>
      </c>
      <c r="H73" s="46">
        <v>0</v>
      </c>
      <c r="I73" s="46">
        <v>9130</v>
      </c>
      <c r="J73" s="46">
        <v>2997</v>
      </c>
      <c r="K73" s="46">
        <v>-4061063</v>
      </c>
      <c r="L73" s="46">
        <v>0</v>
      </c>
      <c r="M73" s="46">
        <v>3301</v>
      </c>
      <c r="N73" s="46">
        <f t="shared" si="15"/>
        <v>-4037766</v>
      </c>
      <c r="O73" s="47">
        <f t="shared" si="13"/>
        <v>-75.58245666579312</v>
      </c>
      <c r="P73" s="9"/>
    </row>
    <row r="74" spans="1:16" ht="15">
      <c r="A74" s="12"/>
      <c r="B74" s="25">
        <v>361.4</v>
      </c>
      <c r="C74" s="20" t="s">
        <v>72</v>
      </c>
      <c r="D74" s="46">
        <v>-107259</v>
      </c>
      <c r="E74" s="46">
        <v>-9685</v>
      </c>
      <c r="F74" s="46">
        <v>-2495</v>
      </c>
      <c r="G74" s="46">
        <v>-8759</v>
      </c>
      <c r="H74" s="46">
        <v>0</v>
      </c>
      <c r="I74" s="46">
        <v>-83094</v>
      </c>
      <c r="J74" s="46">
        <v>-42271</v>
      </c>
      <c r="K74" s="46">
        <v>3444306</v>
      </c>
      <c r="L74" s="46">
        <v>0</v>
      </c>
      <c r="M74" s="46">
        <v>-11085</v>
      </c>
      <c r="N74" s="46">
        <f t="shared" si="15"/>
        <v>3179658</v>
      </c>
      <c r="O74" s="47">
        <f t="shared" si="13"/>
        <v>59.519636104975476</v>
      </c>
      <c r="P74" s="9"/>
    </row>
    <row r="75" spans="1:16" ht="15">
      <c r="A75" s="12"/>
      <c r="B75" s="25">
        <v>362</v>
      </c>
      <c r="C75" s="20" t="s">
        <v>73</v>
      </c>
      <c r="D75" s="46">
        <v>147955</v>
      </c>
      <c r="E75" s="46">
        <v>0</v>
      </c>
      <c r="F75" s="46">
        <v>0</v>
      </c>
      <c r="G75" s="46">
        <v>0</v>
      </c>
      <c r="H75" s="46">
        <v>0</v>
      </c>
      <c r="I75" s="46">
        <v>97236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5"/>
        <v>245191</v>
      </c>
      <c r="O75" s="47">
        <f t="shared" si="13"/>
        <v>4.589700872299802</v>
      </c>
      <c r="P75" s="9"/>
    </row>
    <row r="76" spans="1:16" ht="15">
      <c r="A76" s="12"/>
      <c r="B76" s="25">
        <v>364</v>
      </c>
      <c r="C76" s="20" t="s">
        <v>74</v>
      </c>
      <c r="D76" s="46">
        <v>140727</v>
      </c>
      <c r="E76" s="46">
        <v>4163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5"/>
        <v>144890</v>
      </c>
      <c r="O76" s="47">
        <f t="shared" si="13"/>
        <v>2.7121785032383663</v>
      </c>
      <c r="P76" s="9"/>
    </row>
    <row r="77" spans="1:16" ht="15">
      <c r="A77" s="12"/>
      <c r="B77" s="25">
        <v>365</v>
      </c>
      <c r="C77" s="20" t="s">
        <v>109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7080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5"/>
        <v>7080</v>
      </c>
      <c r="O77" s="47">
        <f t="shared" si="13"/>
        <v>0.13252966942458164</v>
      </c>
      <c r="P77" s="9"/>
    </row>
    <row r="78" spans="1:16" ht="15">
      <c r="A78" s="12"/>
      <c r="B78" s="25">
        <v>366</v>
      </c>
      <c r="C78" s="20" t="s">
        <v>75</v>
      </c>
      <c r="D78" s="46">
        <v>57332</v>
      </c>
      <c r="E78" s="46">
        <v>868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5"/>
        <v>58200</v>
      </c>
      <c r="O78" s="47">
        <f t="shared" si="13"/>
        <v>1.0894388079817303</v>
      </c>
      <c r="P78" s="9"/>
    </row>
    <row r="79" spans="1:16" ht="15">
      <c r="A79" s="12"/>
      <c r="B79" s="25">
        <v>368</v>
      </c>
      <c r="C79" s="20" t="s">
        <v>76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3600643</v>
      </c>
      <c r="L79" s="46">
        <v>0</v>
      </c>
      <c r="M79" s="46">
        <v>0</v>
      </c>
      <c r="N79" s="46">
        <f t="shared" si="15"/>
        <v>3600643</v>
      </c>
      <c r="O79" s="47">
        <f t="shared" si="13"/>
        <v>67.40000374377597</v>
      </c>
      <c r="P79" s="9"/>
    </row>
    <row r="80" spans="1:16" ht="15">
      <c r="A80" s="12"/>
      <c r="B80" s="25">
        <v>369.9</v>
      </c>
      <c r="C80" s="20" t="s">
        <v>77</v>
      </c>
      <c r="D80" s="46">
        <v>100423</v>
      </c>
      <c r="E80" s="46">
        <v>70616</v>
      </c>
      <c r="F80" s="46">
        <v>0</v>
      </c>
      <c r="G80" s="46">
        <v>111</v>
      </c>
      <c r="H80" s="46">
        <v>0</v>
      </c>
      <c r="I80" s="46">
        <v>29529</v>
      </c>
      <c r="J80" s="46">
        <v>1123063</v>
      </c>
      <c r="K80" s="46">
        <v>30956</v>
      </c>
      <c r="L80" s="46">
        <v>0</v>
      </c>
      <c r="M80" s="46">
        <v>568012</v>
      </c>
      <c r="N80" s="46">
        <f t="shared" si="15"/>
        <v>1922710</v>
      </c>
      <c r="O80" s="47">
        <f t="shared" si="13"/>
        <v>35.99097749990641</v>
      </c>
      <c r="P80" s="9"/>
    </row>
    <row r="81" spans="1:16" ht="15.75">
      <c r="A81" s="29" t="s">
        <v>52</v>
      </c>
      <c r="B81" s="30"/>
      <c r="C81" s="31"/>
      <c r="D81" s="32">
        <f aca="true" t="shared" si="16" ref="D81:M81">SUM(D82:D83)</f>
        <v>2255050</v>
      </c>
      <c r="E81" s="32">
        <f t="shared" si="16"/>
        <v>34492</v>
      </c>
      <c r="F81" s="32">
        <f t="shared" si="16"/>
        <v>1549422</v>
      </c>
      <c r="G81" s="32">
        <f t="shared" si="16"/>
        <v>1476280</v>
      </c>
      <c r="H81" s="32">
        <f t="shared" si="16"/>
        <v>0</v>
      </c>
      <c r="I81" s="32">
        <f t="shared" si="16"/>
        <v>445128</v>
      </c>
      <c r="J81" s="32">
        <f t="shared" si="16"/>
        <v>0</v>
      </c>
      <c r="K81" s="32">
        <f t="shared" si="16"/>
        <v>0</v>
      </c>
      <c r="L81" s="32">
        <f t="shared" si="16"/>
        <v>0</v>
      </c>
      <c r="M81" s="32">
        <f t="shared" si="16"/>
        <v>7601504</v>
      </c>
      <c r="N81" s="32">
        <f>SUM(D81:M81)</f>
        <v>13361876</v>
      </c>
      <c r="O81" s="45">
        <f t="shared" si="13"/>
        <v>250.11935157800158</v>
      </c>
      <c r="P81" s="9"/>
    </row>
    <row r="82" spans="1:16" ht="15">
      <c r="A82" s="12"/>
      <c r="B82" s="25">
        <v>381</v>
      </c>
      <c r="C82" s="20" t="s">
        <v>78</v>
      </c>
      <c r="D82" s="46">
        <v>2255050</v>
      </c>
      <c r="E82" s="46">
        <v>34492</v>
      </c>
      <c r="F82" s="46">
        <v>1549422</v>
      </c>
      <c r="G82" s="46">
        <v>1476280</v>
      </c>
      <c r="H82" s="46">
        <v>0</v>
      </c>
      <c r="I82" s="46">
        <v>35112</v>
      </c>
      <c r="J82" s="46">
        <v>0</v>
      </c>
      <c r="K82" s="46">
        <v>0</v>
      </c>
      <c r="L82" s="46">
        <v>0</v>
      </c>
      <c r="M82" s="46">
        <v>0</v>
      </c>
      <c r="N82" s="46">
        <f>SUM(D82:M82)</f>
        <v>5350356</v>
      </c>
      <c r="O82" s="47">
        <f t="shared" si="13"/>
        <v>100.15267118415635</v>
      </c>
      <c r="P82" s="9"/>
    </row>
    <row r="83" spans="1:16" ht="15.75" thickBot="1">
      <c r="A83" s="12"/>
      <c r="B83" s="25">
        <v>389.8</v>
      </c>
      <c r="C83" s="20" t="s">
        <v>81</v>
      </c>
      <c r="D83" s="46">
        <v>0</v>
      </c>
      <c r="E83" s="46">
        <v>0</v>
      </c>
      <c r="F83" s="46">
        <v>0</v>
      </c>
      <c r="G83" s="46">
        <v>0</v>
      </c>
      <c r="H83" s="46">
        <v>0</v>
      </c>
      <c r="I83" s="46">
        <v>410016</v>
      </c>
      <c r="J83" s="46">
        <v>0</v>
      </c>
      <c r="K83" s="46">
        <v>0</v>
      </c>
      <c r="L83" s="46">
        <v>0</v>
      </c>
      <c r="M83" s="46">
        <v>7601504</v>
      </c>
      <c r="N83" s="46">
        <f>SUM(D83:M83)</f>
        <v>8011520</v>
      </c>
      <c r="O83" s="47">
        <f t="shared" si="13"/>
        <v>149.96668039384522</v>
      </c>
      <c r="P83" s="9"/>
    </row>
    <row r="84" spans="1:119" ht="16.5" thickBot="1">
      <c r="A84" s="14" t="s">
        <v>66</v>
      </c>
      <c r="B84" s="23"/>
      <c r="C84" s="22"/>
      <c r="D84" s="15">
        <f aca="true" t="shared" si="17" ref="D84:M84">SUM(D5,D17,D27,D50,D65,D70,D81)</f>
        <v>38307365</v>
      </c>
      <c r="E84" s="15">
        <f t="shared" si="17"/>
        <v>6867022</v>
      </c>
      <c r="F84" s="15">
        <f t="shared" si="17"/>
        <v>1553110</v>
      </c>
      <c r="G84" s="15">
        <f t="shared" si="17"/>
        <v>3004848</v>
      </c>
      <c r="H84" s="15">
        <f t="shared" si="17"/>
        <v>0</v>
      </c>
      <c r="I84" s="15">
        <f t="shared" si="17"/>
        <v>32476122</v>
      </c>
      <c r="J84" s="15">
        <f t="shared" si="17"/>
        <v>5822344</v>
      </c>
      <c r="K84" s="15">
        <f t="shared" si="17"/>
        <v>3633048</v>
      </c>
      <c r="L84" s="15">
        <f t="shared" si="17"/>
        <v>0</v>
      </c>
      <c r="M84" s="15">
        <f t="shared" si="17"/>
        <v>19327654</v>
      </c>
      <c r="N84" s="15">
        <f>SUM(D84:M84)</f>
        <v>110991513</v>
      </c>
      <c r="O84" s="38">
        <f t="shared" si="13"/>
        <v>2077.636797574033</v>
      </c>
      <c r="P84" s="6"/>
      <c r="Q84" s="2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</row>
    <row r="85" spans="1:15" ht="15">
      <c r="A85" s="16"/>
      <c r="B85" s="18"/>
      <c r="C85" s="18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9"/>
    </row>
    <row r="86" spans="1:15" ht="15">
      <c r="A86" s="40"/>
      <c r="B86" s="41"/>
      <c r="C86" s="41"/>
      <c r="D86" s="42"/>
      <c r="E86" s="42"/>
      <c r="F86" s="42"/>
      <c r="G86" s="42"/>
      <c r="H86" s="42"/>
      <c r="I86" s="42"/>
      <c r="J86" s="42"/>
      <c r="K86" s="42"/>
      <c r="L86" s="51" t="s">
        <v>118</v>
      </c>
      <c r="M86" s="51"/>
      <c r="N86" s="51"/>
      <c r="O86" s="43">
        <v>53422</v>
      </c>
    </row>
    <row r="87" spans="1:15" ht="15">
      <c r="A87" s="52"/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4"/>
    </row>
    <row r="88" spans="1:15" ht="15.75" customHeight="1" thickBot="1">
      <c r="A88" s="55" t="s">
        <v>111</v>
      </c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7"/>
    </row>
  </sheetData>
  <sheetProtection/>
  <mergeCells count="10">
    <mergeCell ref="L86:N86"/>
    <mergeCell ref="A87:O87"/>
    <mergeCell ref="A88:O8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91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92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82</v>
      </c>
      <c r="B3" s="65"/>
      <c r="C3" s="66"/>
      <c r="D3" s="70" t="s">
        <v>46</v>
      </c>
      <c r="E3" s="71"/>
      <c r="F3" s="71"/>
      <c r="G3" s="71"/>
      <c r="H3" s="72"/>
      <c r="I3" s="70" t="s">
        <v>47</v>
      </c>
      <c r="J3" s="72"/>
      <c r="K3" s="70" t="s">
        <v>49</v>
      </c>
      <c r="L3" s="72"/>
      <c r="M3" s="36"/>
      <c r="N3" s="37"/>
      <c r="O3" s="73" t="s">
        <v>87</v>
      </c>
      <c r="P3" s="11"/>
      <c r="Q3"/>
    </row>
    <row r="4" spans="1:133" ht="32.25" customHeight="1" thickBot="1">
      <c r="A4" s="67"/>
      <c r="B4" s="68"/>
      <c r="C4" s="69"/>
      <c r="D4" s="34" t="s">
        <v>6</v>
      </c>
      <c r="E4" s="34" t="s">
        <v>83</v>
      </c>
      <c r="F4" s="34" t="s">
        <v>84</v>
      </c>
      <c r="G4" s="34" t="s">
        <v>85</v>
      </c>
      <c r="H4" s="34" t="s">
        <v>7</v>
      </c>
      <c r="I4" s="34" t="s">
        <v>8</v>
      </c>
      <c r="J4" s="35" t="s">
        <v>86</v>
      </c>
      <c r="K4" s="35" t="s">
        <v>9</v>
      </c>
      <c r="L4" s="35" t="s">
        <v>10</v>
      </c>
      <c r="M4" s="35" t="s">
        <v>11</v>
      </c>
      <c r="N4" s="35" t="s">
        <v>48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>SUM(D6:D14)</f>
        <v>24297559</v>
      </c>
      <c r="E5" s="27">
        <f aca="true" t="shared" si="0" ref="E5:M5">SUM(E6:E14)</f>
        <v>3032168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1795022</v>
      </c>
      <c r="N5" s="28">
        <f>SUM(D5:M5)</f>
        <v>29124749</v>
      </c>
      <c r="O5" s="33">
        <f aca="true" t="shared" si="1" ref="O5:O36">(N5/O$85)</f>
        <v>543.6764793727833</v>
      </c>
      <c r="P5" s="6"/>
    </row>
    <row r="6" spans="1:16" ht="15">
      <c r="A6" s="12"/>
      <c r="B6" s="25">
        <v>311</v>
      </c>
      <c r="C6" s="20" t="s">
        <v>3</v>
      </c>
      <c r="D6" s="46">
        <v>16387168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1795022</v>
      </c>
      <c r="N6" s="46">
        <f>SUM(D6:M6)</f>
        <v>18182190</v>
      </c>
      <c r="O6" s="47">
        <f t="shared" si="1"/>
        <v>339.4099309314915</v>
      </c>
      <c r="P6" s="9"/>
    </row>
    <row r="7" spans="1:16" ht="15">
      <c r="A7" s="12"/>
      <c r="B7" s="25">
        <v>312.1</v>
      </c>
      <c r="C7" s="20" t="s">
        <v>93</v>
      </c>
      <c r="D7" s="46">
        <v>0</v>
      </c>
      <c r="E7" s="46">
        <v>3032168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3032168</v>
      </c>
      <c r="O7" s="47">
        <f t="shared" si="1"/>
        <v>56.601978719432516</v>
      </c>
      <c r="P7" s="9"/>
    </row>
    <row r="8" spans="1:16" ht="15">
      <c r="A8" s="12"/>
      <c r="B8" s="25">
        <v>314.1</v>
      </c>
      <c r="C8" s="20" t="s">
        <v>14</v>
      </c>
      <c r="D8" s="46">
        <v>3576967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3576967</v>
      </c>
      <c r="O8" s="47">
        <f t="shared" si="1"/>
        <v>66.77183124883331</v>
      </c>
      <c r="P8" s="9"/>
    </row>
    <row r="9" spans="1:16" ht="15">
      <c r="A9" s="12"/>
      <c r="B9" s="25">
        <v>314.3</v>
      </c>
      <c r="C9" s="20" t="s">
        <v>15</v>
      </c>
      <c r="D9" s="46">
        <v>510530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510530</v>
      </c>
      <c r="O9" s="47">
        <f t="shared" si="1"/>
        <v>9.530147470599216</v>
      </c>
      <c r="P9" s="9"/>
    </row>
    <row r="10" spans="1:16" ht="15">
      <c r="A10" s="12"/>
      <c r="B10" s="25">
        <v>314.4</v>
      </c>
      <c r="C10" s="20" t="s">
        <v>16</v>
      </c>
      <c r="D10" s="46">
        <v>158708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158708</v>
      </c>
      <c r="O10" s="47">
        <f t="shared" si="1"/>
        <v>2.962628336755647</v>
      </c>
      <c r="P10" s="9"/>
    </row>
    <row r="11" spans="1:16" ht="15">
      <c r="A11" s="12"/>
      <c r="B11" s="25">
        <v>314.8</v>
      </c>
      <c r="C11" s="20" t="s">
        <v>17</v>
      </c>
      <c r="D11" s="46">
        <v>57910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57910</v>
      </c>
      <c r="O11" s="47">
        <f t="shared" si="1"/>
        <v>1.0810154937465</v>
      </c>
      <c r="P11" s="9"/>
    </row>
    <row r="12" spans="1:16" ht="15">
      <c r="A12" s="12"/>
      <c r="B12" s="25">
        <v>315</v>
      </c>
      <c r="C12" s="20" t="s">
        <v>18</v>
      </c>
      <c r="D12" s="46">
        <v>2942744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2942744</v>
      </c>
      <c r="O12" s="47">
        <f t="shared" si="1"/>
        <v>54.932686204965464</v>
      </c>
      <c r="P12" s="9"/>
    </row>
    <row r="13" spans="1:16" ht="15">
      <c r="A13" s="12"/>
      <c r="B13" s="25">
        <v>316</v>
      </c>
      <c r="C13" s="20" t="s">
        <v>19</v>
      </c>
      <c r="D13" s="46">
        <v>623127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623127</v>
      </c>
      <c r="O13" s="47">
        <f t="shared" si="1"/>
        <v>11.632014187044987</v>
      </c>
      <c r="P13" s="9"/>
    </row>
    <row r="14" spans="1:16" ht="15">
      <c r="A14" s="12"/>
      <c r="B14" s="25">
        <v>319</v>
      </c>
      <c r="C14" s="20" t="s">
        <v>20</v>
      </c>
      <c r="D14" s="46">
        <v>40405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40405</v>
      </c>
      <c r="O14" s="47">
        <f t="shared" si="1"/>
        <v>0.754246779914131</v>
      </c>
      <c r="P14" s="9"/>
    </row>
    <row r="15" spans="1:16" ht="15.75">
      <c r="A15" s="29" t="s">
        <v>21</v>
      </c>
      <c r="B15" s="30"/>
      <c r="C15" s="31"/>
      <c r="D15" s="32">
        <f aca="true" t="shared" si="3" ref="D15:M15">SUM(D16:D24)</f>
        <v>4694301</v>
      </c>
      <c r="E15" s="32">
        <f t="shared" si="3"/>
        <v>858124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721961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6274386</v>
      </c>
      <c r="O15" s="45">
        <f t="shared" si="1"/>
        <v>117.12499533320889</v>
      </c>
      <c r="P15" s="10"/>
    </row>
    <row r="16" spans="1:16" ht="15">
      <c r="A16" s="12"/>
      <c r="B16" s="25">
        <v>322</v>
      </c>
      <c r="C16" s="20" t="s">
        <v>0</v>
      </c>
      <c r="D16" s="46">
        <v>0</v>
      </c>
      <c r="E16" s="46">
        <v>575419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575419</v>
      </c>
      <c r="O16" s="47">
        <f t="shared" si="1"/>
        <v>10.741441105096136</v>
      </c>
      <c r="P16" s="9"/>
    </row>
    <row r="17" spans="1:16" ht="15">
      <c r="A17" s="12"/>
      <c r="B17" s="25">
        <v>323.1</v>
      </c>
      <c r="C17" s="20" t="s">
        <v>22</v>
      </c>
      <c r="D17" s="46">
        <v>3892899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aca="true" t="shared" si="4" ref="N17:N23">SUM(D17:M17)</f>
        <v>3892899</v>
      </c>
      <c r="O17" s="47">
        <f t="shared" si="1"/>
        <v>72.66938585028934</v>
      </c>
      <c r="P17" s="9"/>
    </row>
    <row r="18" spans="1:16" ht="15">
      <c r="A18" s="12"/>
      <c r="B18" s="25">
        <v>323.4</v>
      </c>
      <c r="C18" s="20" t="s">
        <v>94</v>
      </c>
      <c r="D18" s="46">
        <v>26196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26196</v>
      </c>
      <c r="O18" s="47">
        <f t="shared" si="1"/>
        <v>0.4890050401344036</v>
      </c>
      <c r="P18" s="9"/>
    </row>
    <row r="19" spans="1:16" ht="15">
      <c r="A19" s="12"/>
      <c r="B19" s="25">
        <v>323.7</v>
      </c>
      <c r="C19" s="20" t="s">
        <v>95</v>
      </c>
      <c r="D19" s="46">
        <v>733456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733456</v>
      </c>
      <c r="O19" s="47">
        <f t="shared" si="1"/>
        <v>13.691543774500653</v>
      </c>
      <c r="P19" s="9"/>
    </row>
    <row r="20" spans="1:16" ht="15">
      <c r="A20" s="12"/>
      <c r="B20" s="25">
        <v>324.11</v>
      </c>
      <c r="C20" s="20" t="s">
        <v>96</v>
      </c>
      <c r="D20" s="46">
        <v>0</v>
      </c>
      <c r="E20" s="46">
        <v>178317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178317</v>
      </c>
      <c r="O20" s="47">
        <f t="shared" si="1"/>
        <v>3.328672764607056</v>
      </c>
      <c r="P20" s="9"/>
    </row>
    <row r="21" spans="1:16" ht="15">
      <c r="A21" s="12"/>
      <c r="B21" s="25">
        <v>324.21</v>
      </c>
      <c r="C21" s="20" t="s">
        <v>24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547173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547173</v>
      </c>
      <c r="O21" s="47">
        <f t="shared" si="1"/>
        <v>10.214168377823409</v>
      </c>
      <c r="P21" s="9"/>
    </row>
    <row r="22" spans="1:16" ht="15">
      <c r="A22" s="12"/>
      <c r="B22" s="25">
        <v>324.22</v>
      </c>
      <c r="C22" s="20" t="s">
        <v>25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174788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174788</v>
      </c>
      <c r="O22" s="47">
        <f t="shared" si="1"/>
        <v>3.262796341235766</v>
      </c>
      <c r="P22" s="9"/>
    </row>
    <row r="23" spans="1:16" ht="15">
      <c r="A23" s="12"/>
      <c r="B23" s="25">
        <v>324.61</v>
      </c>
      <c r="C23" s="20" t="s">
        <v>26</v>
      </c>
      <c r="D23" s="46">
        <v>0</v>
      </c>
      <c r="E23" s="46">
        <v>83803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83803</v>
      </c>
      <c r="O23" s="47">
        <f t="shared" si="1"/>
        <v>1.5643643830502147</v>
      </c>
      <c r="P23" s="9"/>
    </row>
    <row r="24" spans="1:16" ht="15">
      <c r="A24" s="12"/>
      <c r="B24" s="25">
        <v>329</v>
      </c>
      <c r="C24" s="20" t="s">
        <v>27</v>
      </c>
      <c r="D24" s="46">
        <v>41750</v>
      </c>
      <c r="E24" s="46">
        <v>20585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62335</v>
      </c>
      <c r="O24" s="47">
        <f t="shared" si="1"/>
        <v>1.1636176964719058</v>
      </c>
      <c r="P24" s="9"/>
    </row>
    <row r="25" spans="1:16" ht="15.75">
      <c r="A25" s="29" t="s">
        <v>29</v>
      </c>
      <c r="B25" s="30"/>
      <c r="C25" s="31"/>
      <c r="D25" s="32">
        <f aca="true" t="shared" si="5" ref="D25:M25">SUM(D26:D47)</f>
        <v>4632047</v>
      </c>
      <c r="E25" s="32">
        <f t="shared" si="5"/>
        <v>1603707</v>
      </c>
      <c r="F25" s="32">
        <f t="shared" si="5"/>
        <v>0</v>
      </c>
      <c r="G25" s="32">
        <f t="shared" si="5"/>
        <v>112018</v>
      </c>
      <c r="H25" s="32">
        <f t="shared" si="5"/>
        <v>0</v>
      </c>
      <c r="I25" s="32">
        <f t="shared" si="5"/>
        <v>1884297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44">
        <f>SUM(D25:M25)</f>
        <v>8232069</v>
      </c>
      <c r="O25" s="45">
        <f t="shared" si="1"/>
        <v>153.66938585028933</v>
      </c>
      <c r="P25" s="10"/>
    </row>
    <row r="26" spans="1:16" ht="15">
      <c r="A26" s="12"/>
      <c r="B26" s="25">
        <v>331.1</v>
      </c>
      <c r="C26" s="20" t="s">
        <v>97</v>
      </c>
      <c r="D26" s="46">
        <v>0</v>
      </c>
      <c r="E26" s="46">
        <v>240188</v>
      </c>
      <c r="F26" s="46">
        <v>0</v>
      </c>
      <c r="G26" s="46">
        <v>112018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352206</v>
      </c>
      <c r="O26" s="47">
        <f t="shared" si="1"/>
        <v>6.574687324995333</v>
      </c>
      <c r="P26" s="9"/>
    </row>
    <row r="27" spans="1:16" ht="15">
      <c r="A27" s="12"/>
      <c r="B27" s="25">
        <v>331.2</v>
      </c>
      <c r="C27" s="20" t="s">
        <v>28</v>
      </c>
      <c r="D27" s="46">
        <v>28929</v>
      </c>
      <c r="E27" s="46">
        <v>1386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30315</v>
      </c>
      <c r="O27" s="47">
        <f t="shared" si="1"/>
        <v>0.5658950905357476</v>
      </c>
      <c r="P27" s="9"/>
    </row>
    <row r="28" spans="1:16" ht="15">
      <c r="A28" s="12"/>
      <c r="B28" s="25">
        <v>331.35</v>
      </c>
      <c r="C28" s="20" t="s">
        <v>98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3000</v>
      </c>
      <c r="J28" s="46">
        <v>0</v>
      </c>
      <c r="K28" s="46">
        <v>0</v>
      </c>
      <c r="L28" s="46">
        <v>0</v>
      </c>
      <c r="M28" s="46">
        <v>0</v>
      </c>
      <c r="N28" s="46">
        <f aca="true" t="shared" si="6" ref="N28:N34">SUM(D28:M28)</f>
        <v>3000</v>
      </c>
      <c r="O28" s="47">
        <f t="shared" si="1"/>
        <v>0.056001493373156616</v>
      </c>
      <c r="P28" s="9"/>
    </row>
    <row r="29" spans="1:16" ht="15">
      <c r="A29" s="12"/>
      <c r="B29" s="25">
        <v>331.39</v>
      </c>
      <c r="C29" s="20" t="s">
        <v>99</v>
      </c>
      <c r="D29" s="46">
        <v>18122</v>
      </c>
      <c r="E29" s="46">
        <v>0</v>
      </c>
      <c r="F29" s="46">
        <v>0</v>
      </c>
      <c r="G29" s="46">
        <v>0</v>
      </c>
      <c r="H29" s="46">
        <v>0</v>
      </c>
      <c r="I29" s="46">
        <v>26203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44325</v>
      </c>
      <c r="O29" s="47">
        <f t="shared" si="1"/>
        <v>0.8274220645883891</v>
      </c>
      <c r="P29" s="9"/>
    </row>
    <row r="30" spans="1:16" ht="15">
      <c r="A30" s="12"/>
      <c r="B30" s="25">
        <v>331.5</v>
      </c>
      <c r="C30" s="20" t="s">
        <v>30</v>
      </c>
      <c r="D30" s="46">
        <v>9371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9371</v>
      </c>
      <c r="O30" s="47">
        <f t="shared" si="1"/>
        <v>0.17492999813328355</v>
      </c>
      <c r="P30" s="9"/>
    </row>
    <row r="31" spans="1:16" ht="15">
      <c r="A31" s="12"/>
      <c r="B31" s="25">
        <v>331.62</v>
      </c>
      <c r="C31" s="20" t="s">
        <v>100</v>
      </c>
      <c r="D31" s="46">
        <v>0</v>
      </c>
      <c r="E31" s="46">
        <v>1036750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1036750</v>
      </c>
      <c r="O31" s="47">
        <f t="shared" si="1"/>
        <v>19.35318275154004</v>
      </c>
      <c r="P31" s="9"/>
    </row>
    <row r="32" spans="1:16" ht="15">
      <c r="A32" s="12"/>
      <c r="B32" s="25">
        <v>331.69</v>
      </c>
      <c r="C32" s="20" t="s">
        <v>32</v>
      </c>
      <c r="D32" s="46">
        <v>38887</v>
      </c>
      <c r="E32" s="46">
        <v>165882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204769</v>
      </c>
      <c r="O32" s="47">
        <f t="shared" si="1"/>
        <v>3.8224565988426358</v>
      </c>
      <c r="P32" s="9"/>
    </row>
    <row r="33" spans="1:16" ht="15">
      <c r="A33" s="12"/>
      <c r="B33" s="25">
        <v>333</v>
      </c>
      <c r="C33" s="20" t="s">
        <v>4</v>
      </c>
      <c r="D33" s="46">
        <v>4883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4883</v>
      </c>
      <c r="O33" s="47">
        <f t="shared" si="1"/>
        <v>0.09115176404704126</v>
      </c>
      <c r="P33" s="9"/>
    </row>
    <row r="34" spans="1:16" ht="15">
      <c r="A34" s="12"/>
      <c r="B34" s="25">
        <v>334.2</v>
      </c>
      <c r="C34" s="20" t="s">
        <v>31</v>
      </c>
      <c r="D34" s="46">
        <v>0</v>
      </c>
      <c r="E34" s="46">
        <v>159501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159501</v>
      </c>
      <c r="O34" s="47">
        <f t="shared" si="1"/>
        <v>2.977431398170618</v>
      </c>
      <c r="P34" s="9"/>
    </row>
    <row r="35" spans="1:16" ht="15">
      <c r="A35" s="12"/>
      <c r="B35" s="25">
        <v>334.35</v>
      </c>
      <c r="C35" s="20" t="s">
        <v>34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1844013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1844013</v>
      </c>
      <c r="O35" s="47">
        <f t="shared" si="1"/>
        <v>34.42249393317155</v>
      </c>
      <c r="P35" s="9"/>
    </row>
    <row r="36" spans="1:16" ht="15">
      <c r="A36" s="12"/>
      <c r="B36" s="25">
        <v>334.49</v>
      </c>
      <c r="C36" s="20" t="s">
        <v>101</v>
      </c>
      <c r="D36" s="46">
        <v>927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aca="true" t="shared" si="7" ref="N36:N44">SUM(D36:M36)</f>
        <v>927</v>
      </c>
      <c r="O36" s="47">
        <f t="shared" si="1"/>
        <v>0.017304461452305395</v>
      </c>
      <c r="P36" s="9"/>
    </row>
    <row r="37" spans="1:16" ht="15">
      <c r="A37" s="12"/>
      <c r="B37" s="25">
        <v>334.69</v>
      </c>
      <c r="C37" s="20" t="s">
        <v>102</v>
      </c>
      <c r="D37" s="46">
        <v>80451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80451</v>
      </c>
      <c r="O37" s="47">
        <f aca="true" t="shared" si="8" ref="O37:O68">(N37/O$85)</f>
        <v>1.501792047787941</v>
      </c>
      <c r="P37" s="9"/>
    </row>
    <row r="38" spans="1:16" ht="15">
      <c r="A38" s="12"/>
      <c r="B38" s="25">
        <v>335.12</v>
      </c>
      <c r="C38" s="20" t="s">
        <v>36</v>
      </c>
      <c r="D38" s="46">
        <v>1306211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1306211</v>
      </c>
      <c r="O38" s="47">
        <f t="shared" si="8"/>
        <v>24.383255553481426</v>
      </c>
      <c r="P38" s="9"/>
    </row>
    <row r="39" spans="1:16" ht="15">
      <c r="A39" s="12"/>
      <c r="B39" s="25">
        <v>335.14</v>
      </c>
      <c r="C39" s="20" t="s">
        <v>37</v>
      </c>
      <c r="D39" s="46">
        <v>14245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14245</v>
      </c>
      <c r="O39" s="47">
        <f t="shared" si="8"/>
        <v>0.26591375770020537</v>
      </c>
      <c r="P39" s="9"/>
    </row>
    <row r="40" spans="1:16" ht="15">
      <c r="A40" s="12"/>
      <c r="B40" s="25">
        <v>335.15</v>
      </c>
      <c r="C40" s="20" t="s">
        <v>38</v>
      </c>
      <c r="D40" s="46">
        <v>38791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38791</v>
      </c>
      <c r="O40" s="47">
        <f t="shared" si="8"/>
        <v>0.7241179764793728</v>
      </c>
      <c r="P40" s="9"/>
    </row>
    <row r="41" spans="1:16" ht="15">
      <c r="A41" s="12"/>
      <c r="B41" s="25">
        <v>335.18</v>
      </c>
      <c r="C41" s="20" t="s">
        <v>39</v>
      </c>
      <c r="D41" s="46">
        <v>2915832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2915832</v>
      </c>
      <c r="O41" s="47">
        <f t="shared" si="8"/>
        <v>54.43031547507933</v>
      </c>
      <c r="P41" s="9"/>
    </row>
    <row r="42" spans="1:16" ht="15">
      <c r="A42" s="12"/>
      <c r="B42" s="25">
        <v>335.23</v>
      </c>
      <c r="C42" s="20" t="s">
        <v>103</v>
      </c>
      <c r="D42" s="46">
        <v>22406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22406</v>
      </c>
      <c r="O42" s="47">
        <f t="shared" si="8"/>
        <v>0.41825648683964906</v>
      </c>
      <c r="P42" s="9"/>
    </row>
    <row r="43" spans="1:16" ht="15">
      <c r="A43" s="12"/>
      <c r="B43" s="25">
        <v>335.49</v>
      </c>
      <c r="C43" s="20" t="s">
        <v>41</v>
      </c>
      <c r="D43" s="46">
        <v>30637</v>
      </c>
      <c r="E43" s="46">
        <v>0</v>
      </c>
      <c r="F43" s="46">
        <v>0</v>
      </c>
      <c r="G43" s="46">
        <v>0</v>
      </c>
      <c r="H43" s="46">
        <v>0</v>
      </c>
      <c r="I43" s="46">
        <v>11081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41718</v>
      </c>
      <c r="O43" s="47">
        <f t="shared" si="8"/>
        <v>0.7787567668471159</v>
      </c>
      <c r="P43" s="9"/>
    </row>
    <row r="44" spans="1:16" ht="15">
      <c r="A44" s="12"/>
      <c r="B44" s="25">
        <v>335.7</v>
      </c>
      <c r="C44" s="20" t="s">
        <v>42</v>
      </c>
      <c r="D44" s="46">
        <v>5709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7"/>
        <v>5709</v>
      </c>
      <c r="O44" s="47">
        <f t="shared" si="8"/>
        <v>0.10657084188911704</v>
      </c>
      <c r="P44" s="9"/>
    </row>
    <row r="45" spans="1:16" ht="15">
      <c r="A45" s="12"/>
      <c r="B45" s="25">
        <v>337.2</v>
      </c>
      <c r="C45" s="20" t="s">
        <v>104</v>
      </c>
      <c r="D45" s="46">
        <v>5746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5746</v>
      </c>
      <c r="O45" s="47">
        <f t="shared" si="8"/>
        <v>0.10726152697405264</v>
      </c>
      <c r="P45" s="9"/>
    </row>
    <row r="46" spans="1:16" ht="15">
      <c r="A46" s="12"/>
      <c r="B46" s="25">
        <v>337.7</v>
      </c>
      <c r="C46" s="20" t="s">
        <v>105</v>
      </c>
      <c r="D46" s="46">
        <v>64891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64891</v>
      </c>
      <c r="O46" s="47">
        <f t="shared" si="8"/>
        <v>1.2113309688258354</v>
      </c>
      <c r="P46" s="9"/>
    </row>
    <row r="47" spans="1:16" ht="15">
      <c r="A47" s="12"/>
      <c r="B47" s="25">
        <v>338</v>
      </c>
      <c r="C47" s="20" t="s">
        <v>45</v>
      </c>
      <c r="D47" s="46">
        <v>46009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46009</v>
      </c>
      <c r="O47" s="47">
        <f t="shared" si="8"/>
        <v>0.8588575695351877</v>
      </c>
      <c r="P47" s="9"/>
    </row>
    <row r="48" spans="1:16" ht="15.75">
      <c r="A48" s="29" t="s">
        <v>50</v>
      </c>
      <c r="B48" s="30"/>
      <c r="C48" s="31"/>
      <c r="D48" s="32">
        <f aca="true" t="shared" si="9" ref="D48:M48">SUM(D49:D63)</f>
        <v>2356606</v>
      </c>
      <c r="E48" s="32">
        <f t="shared" si="9"/>
        <v>0</v>
      </c>
      <c r="F48" s="32">
        <f t="shared" si="9"/>
        <v>0</v>
      </c>
      <c r="G48" s="32">
        <f t="shared" si="9"/>
        <v>37</v>
      </c>
      <c r="H48" s="32">
        <f t="shared" si="9"/>
        <v>0</v>
      </c>
      <c r="I48" s="32">
        <f t="shared" si="9"/>
        <v>27974447</v>
      </c>
      <c r="J48" s="32">
        <f t="shared" si="9"/>
        <v>6008423</v>
      </c>
      <c r="K48" s="32">
        <f t="shared" si="9"/>
        <v>0</v>
      </c>
      <c r="L48" s="32">
        <f t="shared" si="9"/>
        <v>0</v>
      </c>
      <c r="M48" s="32">
        <f t="shared" si="9"/>
        <v>9334534</v>
      </c>
      <c r="N48" s="32">
        <f>SUM(D48:M48)</f>
        <v>45674047</v>
      </c>
      <c r="O48" s="45">
        <f t="shared" si="8"/>
        <v>852.6049467985813</v>
      </c>
      <c r="P48" s="10"/>
    </row>
    <row r="49" spans="1:16" ht="15">
      <c r="A49" s="12"/>
      <c r="B49" s="25">
        <v>341.2</v>
      </c>
      <c r="C49" s="20" t="s">
        <v>53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6008423</v>
      </c>
      <c r="K49" s="46">
        <v>0</v>
      </c>
      <c r="L49" s="46">
        <v>0</v>
      </c>
      <c r="M49" s="46">
        <v>0</v>
      </c>
      <c r="N49" s="46">
        <f aca="true" t="shared" si="10" ref="N49:N63">SUM(D49:M49)</f>
        <v>6008423</v>
      </c>
      <c r="O49" s="47">
        <f t="shared" si="8"/>
        <v>112.1602202725406</v>
      </c>
      <c r="P49" s="9"/>
    </row>
    <row r="50" spans="1:16" ht="15">
      <c r="A50" s="12"/>
      <c r="B50" s="25">
        <v>341.9</v>
      </c>
      <c r="C50" s="20" t="s">
        <v>54</v>
      </c>
      <c r="D50" s="46">
        <v>125645</v>
      </c>
      <c r="E50" s="46">
        <v>0</v>
      </c>
      <c r="F50" s="46">
        <v>0</v>
      </c>
      <c r="G50" s="46">
        <v>0</v>
      </c>
      <c r="H50" s="46">
        <v>0</v>
      </c>
      <c r="I50" s="46">
        <v>133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125778</v>
      </c>
      <c r="O50" s="47">
        <f t="shared" si="8"/>
        <v>2.347918611162964</v>
      </c>
      <c r="P50" s="9"/>
    </row>
    <row r="51" spans="1:16" ht="15">
      <c r="A51" s="12"/>
      <c r="B51" s="25">
        <v>342.1</v>
      </c>
      <c r="C51" s="20" t="s">
        <v>55</v>
      </c>
      <c r="D51" s="46">
        <v>689644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689644</v>
      </c>
      <c r="O51" s="47">
        <f t="shared" si="8"/>
        <v>12.873697965279074</v>
      </c>
      <c r="P51" s="9"/>
    </row>
    <row r="52" spans="1:16" ht="15">
      <c r="A52" s="12"/>
      <c r="B52" s="25">
        <v>342.5</v>
      </c>
      <c r="C52" s="20" t="s">
        <v>56</v>
      </c>
      <c r="D52" s="46">
        <v>104548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104548</v>
      </c>
      <c r="O52" s="47">
        <f t="shared" si="8"/>
        <v>1.9516147097255927</v>
      </c>
      <c r="P52" s="9"/>
    </row>
    <row r="53" spans="1:16" ht="15">
      <c r="A53" s="12"/>
      <c r="B53" s="25">
        <v>342.6</v>
      </c>
      <c r="C53" s="20" t="s">
        <v>57</v>
      </c>
      <c r="D53" s="46">
        <v>722813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722813</v>
      </c>
      <c r="O53" s="47">
        <f t="shared" si="8"/>
        <v>13.49286914317715</v>
      </c>
      <c r="P53" s="9"/>
    </row>
    <row r="54" spans="1:16" ht="15">
      <c r="A54" s="12"/>
      <c r="B54" s="25">
        <v>343.4</v>
      </c>
      <c r="C54" s="20" t="s">
        <v>58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4937537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4937537</v>
      </c>
      <c r="O54" s="47">
        <f t="shared" si="8"/>
        <v>92.16981519507186</v>
      </c>
      <c r="P54" s="9"/>
    </row>
    <row r="55" spans="1:16" ht="15">
      <c r="A55" s="12"/>
      <c r="B55" s="25">
        <v>343.6</v>
      </c>
      <c r="C55" s="20" t="s">
        <v>59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19000210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19000210</v>
      </c>
      <c r="O55" s="47">
        <f t="shared" si="8"/>
        <v>354.6800448011947</v>
      </c>
      <c r="P55" s="9"/>
    </row>
    <row r="56" spans="1:16" ht="15">
      <c r="A56" s="12"/>
      <c r="B56" s="25">
        <v>343.7</v>
      </c>
      <c r="C56" s="20" t="s">
        <v>106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3746409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3746409</v>
      </c>
      <c r="O56" s="47">
        <f t="shared" si="8"/>
        <v>69.93483292887811</v>
      </c>
      <c r="P56" s="9"/>
    </row>
    <row r="57" spans="1:16" ht="15">
      <c r="A57" s="12"/>
      <c r="B57" s="25">
        <v>343.8</v>
      </c>
      <c r="C57" s="20" t="s">
        <v>60</v>
      </c>
      <c r="D57" s="46">
        <v>34950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34950</v>
      </c>
      <c r="O57" s="47">
        <f t="shared" si="8"/>
        <v>0.6524173977972746</v>
      </c>
      <c r="P57" s="9"/>
    </row>
    <row r="58" spans="1:16" ht="15">
      <c r="A58" s="12"/>
      <c r="B58" s="25">
        <v>343.9</v>
      </c>
      <c r="C58" s="20" t="s">
        <v>61</v>
      </c>
      <c r="D58" s="46">
        <v>211698</v>
      </c>
      <c r="E58" s="46">
        <v>0</v>
      </c>
      <c r="F58" s="46">
        <v>0</v>
      </c>
      <c r="G58" s="46">
        <v>0</v>
      </c>
      <c r="H58" s="46">
        <v>0</v>
      </c>
      <c r="I58" s="46">
        <v>1940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213638</v>
      </c>
      <c r="O58" s="47">
        <f t="shared" si="8"/>
        <v>3.9880156804181444</v>
      </c>
      <c r="P58" s="9"/>
    </row>
    <row r="59" spans="1:16" ht="15">
      <c r="A59" s="12"/>
      <c r="B59" s="25">
        <v>344.1</v>
      </c>
      <c r="C59" s="20" t="s">
        <v>62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8089470</v>
      </c>
      <c r="N59" s="46">
        <f t="shared" si="10"/>
        <v>8089470</v>
      </c>
      <c r="O59" s="47">
        <f t="shared" si="8"/>
        <v>151.0074668657831</v>
      </c>
      <c r="P59" s="9"/>
    </row>
    <row r="60" spans="1:16" ht="15">
      <c r="A60" s="12"/>
      <c r="B60" s="25">
        <v>344.9</v>
      </c>
      <c r="C60" s="20" t="s">
        <v>63</v>
      </c>
      <c r="D60" s="46">
        <v>66103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1245064</v>
      </c>
      <c r="N60" s="46">
        <f t="shared" si="10"/>
        <v>1311167</v>
      </c>
      <c r="O60" s="47">
        <f t="shared" si="8"/>
        <v>24.47577002053388</v>
      </c>
      <c r="P60" s="9"/>
    </row>
    <row r="61" spans="1:16" ht="15">
      <c r="A61" s="12"/>
      <c r="B61" s="25">
        <v>347.2</v>
      </c>
      <c r="C61" s="20" t="s">
        <v>64</v>
      </c>
      <c r="D61" s="46">
        <v>255505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255505</v>
      </c>
      <c r="O61" s="47">
        <f t="shared" si="8"/>
        <v>4.769553854769461</v>
      </c>
      <c r="P61" s="9"/>
    </row>
    <row r="62" spans="1:16" ht="15">
      <c r="A62" s="12"/>
      <c r="B62" s="25">
        <v>347.5</v>
      </c>
      <c r="C62" s="20" t="s">
        <v>65</v>
      </c>
      <c r="D62" s="46">
        <v>136061</v>
      </c>
      <c r="E62" s="46">
        <v>0</v>
      </c>
      <c r="F62" s="46">
        <v>0</v>
      </c>
      <c r="G62" s="46">
        <v>37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0"/>
        <v>136098</v>
      </c>
      <c r="O62" s="47">
        <f t="shared" si="8"/>
        <v>2.540563748366623</v>
      </c>
      <c r="P62" s="9"/>
    </row>
    <row r="63" spans="1:16" ht="15">
      <c r="A63" s="12"/>
      <c r="B63" s="25">
        <v>349</v>
      </c>
      <c r="C63" s="20" t="s">
        <v>1</v>
      </c>
      <c r="D63" s="46">
        <v>9639</v>
      </c>
      <c r="E63" s="46">
        <v>0</v>
      </c>
      <c r="F63" s="46">
        <v>0</v>
      </c>
      <c r="G63" s="46">
        <v>0</v>
      </c>
      <c r="H63" s="46">
        <v>0</v>
      </c>
      <c r="I63" s="46">
        <v>288218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0"/>
        <v>297857</v>
      </c>
      <c r="O63" s="47">
        <f t="shared" si="8"/>
        <v>5.56014560388277</v>
      </c>
      <c r="P63" s="9"/>
    </row>
    <row r="64" spans="1:16" ht="15.75">
      <c r="A64" s="29" t="s">
        <v>51</v>
      </c>
      <c r="B64" s="30"/>
      <c r="C64" s="31"/>
      <c r="D64" s="32">
        <f aca="true" t="shared" si="11" ref="D64:M64">SUM(D65:D68)</f>
        <v>99883</v>
      </c>
      <c r="E64" s="32">
        <f t="shared" si="11"/>
        <v>145710</v>
      </c>
      <c r="F64" s="32">
        <f t="shared" si="11"/>
        <v>0</v>
      </c>
      <c r="G64" s="32">
        <f t="shared" si="11"/>
        <v>0</v>
      </c>
      <c r="H64" s="32">
        <f t="shared" si="11"/>
        <v>0</v>
      </c>
      <c r="I64" s="32">
        <f t="shared" si="11"/>
        <v>0</v>
      </c>
      <c r="J64" s="32">
        <f t="shared" si="11"/>
        <v>0</v>
      </c>
      <c r="K64" s="32">
        <f t="shared" si="11"/>
        <v>0</v>
      </c>
      <c r="L64" s="32">
        <f t="shared" si="11"/>
        <v>0</v>
      </c>
      <c r="M64" s="32">
        <f t="shared" si="11"/>
        <v>0</v>
      </c>
      <c r="N64" s="32">
        <f aca="true" t="shared" si="12" ref="N64:N70">SUM(D64:M64)</f>
        <v>245593</v>
      </c>
      <c r="O64" s="45">
        <f t="shared" si="8"/>
        <v>4.584524920664551</v>
      </c>
      <c r="P64" s="10"/>
    </row>
    <row r="65" spans="1:16" ht="15">
      <c r="A65" s="13"/>
      <c r="B65" s="39">
        <v>351.1</v>
      </c>
      <c r="C65" s="21" t="s">
        <v>68</v>
      </c>
      <c r="D65" s="46">
        <v>67606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2"/>
        <v>67606</v>
      </c>
      <c r="O65" s="47">
        <f t="shared" si="8"/>
        <v>1.262012320328542</v>
      </c>
      <c r="P65" s="9"/>
    </row>
    <row r="66" spans="1:16" ht="15">
      <c r="A66" s="13"/>
      <c r="B66" s="39">
        <v>351.2</v>
      </c>
      <c r="C66" s="21" t="s">
        <v>107</v>
      </c>
      <c r="D66" s="46">
        <v>0</v>
      </c>
      <c r="E66" s="46">
        <v>137271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2"/>
        <v>137271</v>
      </c>
      <c r="O66" s="47">
        <f t="shared" si="8"/>
        <v>2.5624603322755273</v>
      </c>
      <c r="P66" s="9"/>
    </row>
    <row r="67" spans="1:16" ht="15">
      <c r="A67" s="13"/>
      <c r="B67" s="39">
        <v>351.3</v>
      </c>
      <c r="C67" s="21" t="s">
        <v>108</v>
      </c>
      <c r="D67" s="46">
        <v>0</v>
      </c>
      <c r="E67" s="46">
        <v>8439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2"/>
        <v>8439</v>
      </c>
      <c r="O67" s="47">
        <f t="shared" si="8"/>
        <v>0.15753220085868958</v>
      </c>
      <c r="P67" s="9"/>
    </row>
    <row r="68" spans="1:16" ht="15">
      <c r="A68" s="13"/>
      <c r="B68" s="39">
        <v>354</v>
      </c>
      <c r="C68" s="21" t="s">
        <v>69</v>
      </c>
      <c r="D68" s="46">
        <v>32277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2"/>
        <v>32277</v>
      </c>
      <c r="O68" s="47">
        <f t="shared" si="8"/>
        <v>0.6025200672017921</v>
      </c>
      <c r="P68" s="9"/>
    </row>
    <row r="69" spans="1:16" ht="15.75">
      <c r="A69" s="29" t="s">
        <v>5</v>
      </c>
      <c r="B69" s="30"/>
      <c r="C69" s="31"/>
      <c r="D69" s="32">
        <f aca="true" t="shared" si="13" ref="D69:M69">SUM(D70:D78)</f>
        <v>692675</v>
      </c>
      <c r="E69" s="32">
        <f t="shared" si="13"/>
        <v>157773</v>
      </c>
      <c r="F69" s="32">
        <f t="shared" si="13"/>
        <v>0</v>
      </c>
      <c r="G69" s="32">
        <f t="shared" si="13"/>
        <v>36513</v>
      </c>
      <c r="H69" s="32">
        <f t="shared" si="13"/>
        <v>0</v>
      </c>
      <c r="I69" s="32">
        <f t="shared" si="13"/>
        <v>436110</v>
      </c>
      <c r="J69" s="32">
        <f t="shared" si="13"/>
        <v>559365</v>
      </c>
      <c r="K69" s="32">
        <f t="shared" si="13"/>
        <v>7150352</v>
      </c>
      <c r="L69" s="32">
        <f t="shared" si="13"/>
        <v>0</v>
      </c>
      <c r="M69" s="32">
        <f t="shared" si="13"/>
        <v>611251</v>
      </c>
      <c r="N69" s="32">
        <f t="shared" si="12"/>
        <v>9644039</v>
      </c>
      <c r="O69" s="45">
        <f aca="true" t="shared" si="14" ref="O69:O83">(N69/O$85)</f>
        <v>180.02686204965465</v>
      </c>
      <c r="P69" s="10"/>
    </row>
    <row r="70" spans="1:16" ht="15">
      <c r="A70" s="12"/>
      <c r="B70" s="25">
        <v>361.1</v>
      </c>
      <c r="C70" s="20" t="s">
        <v>70</v>
      </c>
      <c r="D70" s="46">
        <v>263519</v>
      </c>
      <c r="E70" s="46">
        <v>77298</v>
      </c>
      <c r="F70" s="46">
        <v>0</v>
      </c>
      <c r="G70" s="46">
        <v>64416</v>
      </c>
      <c r="H70" s="46">
        <v>0</v>
      </c>
      <c r="I70" s="46">
        <v>193773</v>
      </c>
      <c r="J70" s="46">
        <v>113875</v>
      </c>
      <c r="K70" s="46">
        <v>298464</v>
      </c>
      <c r="L70" s="46">
        <v>0</v>
      </c>
      <c r="M70" s="46">
        <v>41268</v>
      </c>
      <c r="N70" s="46">
        <f t="shared" si="12"/>
        <v>1052613</v>
      </c>
      <c r="O70" s="47">
        <f t="shared" si="14"/>
        <v>19.649299981332835</v>
      </c>
      <c r="P70" s="9"/>
    </row>
    <row r="71" spans="1:16" ht="15">
      <c r="A71" s="12"/>
      <c r="B71" s="25">
        <v>361.3</v>
      </c>
      <c r="C71" s="20" t="s">
        <v>71</v>
      </c>
      <c r="D71" s="46">
        <v>18535</v>
      </c>
      <c r="E71" s="46">
        <v>2089</v>
      </c>
      <c r="F71" s="46">
        <v>0</v>
      </c>
      <c r="G71" s="46">
        <v>-3691</v>
      </c>
      <c r="H71" s="46">
        <v>0</v>
      </c>
      <c r="I71" s="46">
        <v>23787</v>
      </c>
      <c r="J71" s="46">
        <v>20016</v>
      </c>
      <c r="K71" s="46">
        <v>3080566</v>
      </c>
      <c r="L71" s="46">
        <v>0</v>
      </c>
      <c r="M71" s="46">
        <v>-137</v>
      </c>
      <c r="N71" s="46">
        <f aca="true" t="shared" si="15" ref="N71:N78">SUM(D71:M71)</f>
        <v>3141165</v>
      </c>
      <c r="O71" s="47">
        <f t="shared" si="14"/>
        <v>58.6366436438305</v>
      </c>
      <c r="P71" s="9"/>
    </row>
    <row r="72" spans="1:16" ht="15">
      <c r="A72" s="12"/>
      <c r="B72" s="25">
        <v>361.4</v>
      </c>
      <c r="C72" s="20" t="s">
        <v>72</v>
      </c>
      <c r="D72" s="46">
        <v>-74713</v>
      </c>
      <c r="E72" s="46">
        <v>-9936</v>
      </c>
      <c r="F72" s="46">
        <v>0</v>
      </c>
      <c r="G72" s="46">
        <v>-24212</v>
      </c>
      <c r="H72" s="46">
        <v>0</v>
      </c>
      <c r="I72" s="46">
        <v>-60577</v>
      </c>
      <c r="J72" s="46">
        <v>-34429</v>
      </c>
      <c r="K72" s="46">
        <v>303416</v>
      </c>
      <c r="L72" s="46">
        <v>0</v>
      </c>
      <c r="M72" s="46">
        <v>-8203</v>
      </c>
      <c r="N72" s="46">
        <f t="shared" si="15"/>
        <v>91346</v>
      </c>
      <c r="O72" s="47">
        <f t="shared" si="14"/>
        <v>1.7051708045547882</v>
      </c>
      <c r="P72" s="9"/>
    </row>
    <row r="73" spans="1:16" ht="15">
      <c r="A73" s="12"/>
      <c r="B73" s="25">
        <v>362</v>
      </c>
      <c r="C73" s="20" t="s">
        <v>73</v>
      </c>
      <c r="D73" s="46">
        <v>198775</v>
      </c>
      <c r="E73" s="46">
        <v>0</v>
      </c>
      <c r="F73" s="46">
        <v>0</v>
      </c>
      <c r="G73" s="46">
        <v>0</v>
      </c>
      <c r="H73" s="46">
        <v>0</v>
      </c>
      <c r="I73" s="46">
        <v>95955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5"/>
        <v>294730</v>
      </c>
      <c r="O73" s="47">
        <f t="shared" si="14"/>
        <v>5.501773380623483</v>
      </c>
      <c r="P73" s="9"/>
    </row>
    <row r="74" spans="1:16" ht="15">
      <c r="A74" s="12"/>
      <c r="B74" s="25">
        <v>364</v>
      </c>
      <c r="C74" s="20" t="s">
        <v>74</v>
      </c>
      <c r="D74" s="46">
        <v>7373</v>
      </c>
      <c r="E74" s="46">
        <v>71600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5"/>
        <v>78973</v>
      </c>
      <c r="O74" s="47">
        <f t="shared" si="14"/>
        <v>1.4742019787194325</v>
      </c>
      <c r="P74" s="9"/>
    </row>
    <row r="75" spans="1:16" ht="15">
      <c r="A75" s="12"/>
      <c r="B75" s="25">
        <v>365</v>
      </c>
      <c r="C75" s="20" t="s">
        <v>109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4941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5"/>
        <v>4941</v>
      </c>
      <c r="O75" s="47">
        <f t="shared" si="14"/>
        <v>0.09223445958558894</v>
      </c>
      <c r="P75" s="9"/>
    </row>
    <row r="76" spans="1:16" ht="15">
      <c r="A76" s="12"/>
      <c r="B76" s="25">
        <v>366</v>
      </c>
      <c r="C76" s="20" t="s">
        <v>75</v>
      </c>
      <c r="D76" s="46">
        <v>63310</v>
      </c>
      <c r="E76" s="46">
        <v>3810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5"/>
        <v>67120</v>
      </c>
      <c r="O76" s="47">
        <f t="shared" si="14"/>
        <v>1.2529400784020908</v>
      </c>
      <c r="P76" s="9"/>
    </row>
    <row r="77" spans="1:16" ht="15">
      <c r="A77" s="12"/>
      <c r="B77" s="25">
        <v>368</v>
      </c>
      <c r="C77" s="20" t="s">
        <v>76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3437367</v>
      </c>
      <c r="L77" s="46">
        <v>0</v>
      </c>
      <c r="M77" s="46">
        <v>0</v>
      </c>
      <c r="N77" s="46">
        <f t="shared" si="15"/>
        <v>3437367</v>
      </c>
      <c r="O77" s="47">
        <f t="shared" si="14"/>
        <v>64.16589509053574</v>
      </c>
      <c r="P77" s="9"/>
    </row>
    <row r="78" spans="1:16" ht="15">
      <c r="A78" s="12"/>
      <c r="B78" s="25">
        <v>369.9</v>
      </c>
      <c r="C78" s="20" t="s">
        <v>77</v>
      </c>
      <c r="D78" s="46">
        <v>215876</v>
      </c>
      <c r="E78" s="46">
        <v>12912</v>
      </c>
      <c r="F78" s="46">
        <v>0</v>
      </c>
      <c r="G78" s="46">
        <v>0</v>
      </c>
      <c r="H78" s="46">
        <v>0</v>
      </c>
      <c r="I78" s="46">
        <v>178231</v>
      </c>
      <c r="J78" s="46">
        <v>459903</v>
      </c>
      <c r="K78" s="46">
        <v>30539</v>
      </c>
      <c r="L78" s="46">
        <v>0</v>
      </c>
      <c r="M78" s="46">
        <v>578323</v>
      </c>
      <c r="N78" s="46">
        <f t="shared" si="15"/>
        <v>1475784</v>
      </c>
      <c r="O78" s="47">
        <f t="shared" si="14"/>
        <v>27.54870263207019</v>
      </c>
      <c r="P78" s="9"/>
    </row>
    <row r="79" spans="1:16" ht="15.75">
      <c r="A79" s="29" t="s">
        <v>52</v>
      </c>
      <c r="B79" s="30"/>
      <c r="C79" s="31"/>
      <c r="D79" s="32">
        <f aca="true" t="shared" si="16" ref="D79:M79">SUM(D80:D82)</f>
        <v>642750</v>
      </c>
      <c r="E79" s="32">
        <f t="shared" si="16"/>
        <v>0</v>
      </c>
      <c r="F79" s="32">
        <f t="shared" si="16"/>
        <v>1457701</v>
      </c>
      <c r="G79" s="32">
        <f t="shared" si="16"/>
        <v>1327982</v>
      </c>
      <c r="H79" s="32">
        <f t="shared" si="16"/>
        <v>0</v>
      </c>
      <c r="I79" s="32">
        <f t="shared" si="16"/>
        <v>396404</v>
      </c>
      <c r="J79" s="32">
        <f t="shared" si="16"/>
        <v>0</v>
      </c>
      <c r="K79" s="32">
        <f t="shared" si="16"/>
        <v>0</v>
      </c>
      <c r="L79" s="32">
        <f t="shared" si="16"/>
        <v>0</v>
      </c>
      <c r="M79" s="32">
        <f t="shared" si="16"/>
        <v>8605585</v>
      </c>
      <c r="N79" s="32">
        <f>SUM(D79:M79)</f>
        <v>12430422</v>
      </c>
      <c r="O79" s="45">
        <f t="shared" si="14"/>
        <v>232.04073175284674</v>
      </c>
      <c r="P79" s="9"/>
    </row>
    <row r="80" spans="1:16" ht="15">
      <c r="A80" s="12"/>
      <c r="B80" s="25">
        <v>381</v>
      </c>
      <c r="C80" s="20" t="s">
        <v>78</v>
      </c>
      <c r="D80" s="46">
        <v>642750</v>
      </c>
      <c r="E80" s="46">
        <v>0</v>
      </c>
      <c r="F80" s="46">
        <v>1457701</v>
      </c>
      <c r="G80" s="46">
        <v>745500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>SUM(D80:M80)</f>
        <v>2845951</v>
      </c>
      <c r="O80" s="47">
        <f t="shared" si="14"/>
        <v>53.12583535560948</v>
      </c>
      <c r="P80" s="9"/>
    </row>
    <row r="81" spans="1:16" ht="15">
      <c r="A81" s="12"/>
      <c r="B81" s="25">
        <v>384</v>
      </c>
      <c r="C81" s="20" t="s">
        <v>80</v>
      </c>
      <c r="D81" s="46">
        <v>0</v>
      </c>
      <c r="E81" s="46">
        <v>0</v>
      </c>
      <c r="F81" s="46">
        <v>0</v>
      </c>
      <c r="G81" s="46">
        <v>582482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f>SUM(D81:M81)</f>
        <v>582482</v>
      </c>
      <c r="O81" s="47">
        <f t="shared" si="14"/>
        <v>10.873287287661004</v>
      </c>
      <c r="P81" s="9"/>
    </row>
    <row r="82" spans="1:16" ht="15.75" thickBot="1">
      <c r="A82" s="12"/>
      <c r="B82" s="25">
        <v>389.8</v>
      </c>
      <c r="C82" s="20" t="s">
        <v>81</v>
      </c>
      <c r="D82" s="46">
        <v>0</v>
      </c>
      <c r="E82" s="46">
        <v>0</v>
      </c>
      <c r="F82" s="46">
        <v>0</v>
      </c>
      <c r="G82" s="46">
        <v>0</v>
      </c>
      <c r="H82" s="46">
        <v>0</v>
      </c>
      <c r="I82" s="46">
        <v>396404</v>
      </c>
      <c r="J82" s="46">
        <v>0</v>
      </c>
      <c r="K82" s="46">
        <v>0</v>
      </c>
      <c r="L82" s="46">
        <v>0</v>
      </c>
      <c r="M82" s="46">
        <v>8605585</v>
      </c>
      <c r="N82" s="46">
        <f>SUM(D82:M82)</f>
        <v>9001989</v>
      </c>
      <c r="O82" s="47">
        <f t="shared" si="14"/>
        <v>168.04160910957626</v>
      </c>
      <c r="P82" s="9"/>
    </row>
    <row r="83" spans="1:119" ht="16.5" thickBot="1">
      <c r="A83" s="14" t="s">
        <v>66</v>
      </c>
      <c r="B83" s="23"/>
      <c r="C83" s="22"/>
      <c r="D83" s="15">
        <f aca="true" t="shared" si="17" ref="D83:M83">SUM(D5,D15,D25,D48,D64,D69,D79)</f>
        <v>37415821</v>
      </c>
      <c r="E83" s="15">
        <f t="shared" si="17"/>
        <v>5797482</v>
      </c>
      <c r="F83" s="15">
        <f t="shared" si="17"/>
        <v>1457701</v>
      </c>
      <c r="G83" s="15">
        <f t="shared" si="17"/>
        <v>1476550</v>
      </c>
      <c r="H83" s="15">
        <f t="shared" si="17"/>
        <v>0</v>
      </c>
      <c r="I83" s="15">
        <f t="shared" si="17"/>
        <v>31413219</v>
      </c>
      <c r="J83" s="15">
        <f t="shared" si="17"/>
        <v>6567788</v>
      </c>
      <c r="K83" s="15">
        <f t="shared" si="17"/>
        <v>7150352</v>
      </c>
      <c r="L83" s="15">
        <f t="shared" si="17"/>
        <v>0</v>
      </c>
      <c r="M83" s="15">
        <f t="shared" si="17"/>
        <v>20346392</v>
      </c>
      <c r="N83" s="15">
        <f>SUM(D83:M83)</f>
        <v>111625305</v>
      </c>
      <c r="O83" s="38">
        <f t="shared" si="14"/>
        <v>2083.7279260780288</v>
      </c>
      <c r="P83" s="6"/>
      <c r="Q83" s="2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</row>
    <row r="84" spans="1:15" ht="15">
      <c r="A84" s="16"/>
      <c r="B84" s="18"/>
      <c r="C84" s="18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9"/>
    </row>
    <row r="85" spans="1:15" ht="15">
      <c r="A85" s="40"/>
      <c r="B85" s="41"/>
      <c r="C85" s="41"/>
      <c r="D85" s="42"/>
      <c r="E85" s="42"/>
      <c r="F85" s="42"/>
      <c r="G85" s="42"/>
      <c r="H85" s="42"/>
      <c r="I85" s="42"/>
      <c r="J85" s="42"/>
      <c r="K85" s="42"/>
      <c r="L85" s="51" t="s">
        <v>110</v>
      </c>
      <c r="M85" s="51"/>
      <c r="N85" s="51"/>
      <c r="O85" s="43">
        <v>53570</v>
      </c>
    </row>
    <row r="86" spans="1:15" ht="15">
      <c r="A86" s="52"/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4"/>
    </row>
    <row r="87" spans="1:15" ht="15.75" customHeight="1" thickBot="1">
      <c r="A87" s="55" t="s">
        <v>111</v>
      </c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7"/>
    </row>
  </sheetData>
  <sheetProtection/>
  <mergeCells count="10">
    <mergeCell ref="L85:N85"/>
    <mergeCell ref="A86:O86"/>
    <mergeCell ref="A87:O8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91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67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82</v>
      </c>
      <c r="B3" s="65"/>
      <c r="C3" s="66"/>
      <c r="D3" s="70" t="s">
        <v>46</v>
      </c>
      <c r="E3" s="71"/>
      <c r="F3" s="71"/>
      <c r="G3" s="71"/>
      <c r="H3" s="72"/>
      <c r="I3" s="70" t="s">
        <v>47</v>
      </c>
      <c r="J3" s="72"/>
      <c r="K3" s="70" t="s">
        <v>49</v>
      </c>
      <c r="L3" s="72"/>
      <c r="M3" s="36"/>
      <c r="N3" s="37"/>
      <c r="O3" s="73" t="s">
        <v>87</v>
      </c>
      <c r="P3" s="11"/>
      <c r="Q3"/>
    </row>
    <row r="4" spans="1:133" ht="32.25" customHeight="1" thickBot="1">
      <c r="A4" s="67"/>
      <c r="B4" s="68"/>
      <c r="C4" s="69"/>
      <c r="D4" s="34" t="s">
        <v>6</v>
      </c>
      <c r="E4" s="34" t="s">
        <v>83</v>
      </c>
      <c r="F4" s="34" t="s">
        <v>84</v>
      </c>
      <c r="G4" s="34" t="s">
        <v>85</v>
      </c>
      <c r="H4" s="34" t="s">
        <v>7</v>
      </c>
      <c r="I4" s="34" t="s">
        <v>8</v>
      </c>
      <c r="J4" s="35" t="s">
        <v>86</v>
      </c>
      <c r="K4" s="35" t="s">
        <v>9</v>
      </c>
      <c r="L4" s="35" t="s">
        <v>10</v>
      </c>
      <c r="M4" s="35" t="s">
        <v>11</v>
      </c>
      <c r="N4" s="35" t="s">
        <v>48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>SUM(D6:D17)</f>
        <v>26621420</v>
      </c>
      <c r="E5" s="27">
        <f aca="true" t="shared" si="0" ref="E5:M5">SUM(E6:E17)</f>
        <v>3036548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135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2077504</v>
      </c>
      <c r="N5" s="28">
        <f>SUM(D5:M5)</f>
        <v>31735607</v>
      </c>
      <c r="O5" s="33">
        <f aca="true" t="shared" si="1" ref="O5:O36">(N5/O$79)</f>
        <v>589.7057938159655</v>
      </c>
      <c r="P5" s="6"/>
    </row>
    <row r="6" spans="1:16" ht="15">
      <c r="A6" s="12"/>
      <c r="B6" s="25">
        <v>311</v>
      </c>
      <c r="C6" s="20" t="s">
        <v>3</v>
      </c>
      <c r="D6" s="46">
        <v>18643452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2077504</v>
      </c>
      <c r="N6" s="46">
        <f>SUM(D6:M6)</f>
        <v>20720956</v>
      </c>
      <c r="O6" s="47">
        <f t="shared" si="1"/>
        <v>385.03337297458006</v>
      </c>
      <c r="P6" s="9"/>
    </row>
    <row r="7" spans="1:16" ht="15">
      <c r="A7" s="12"/>
      <c r="B7" s="25">
        <v>312.41</v>
      </c>
      <c r="C7" s="20" t="s">
        <v>12</v>
      </c>
      <c r="D7" s="46">
        <v>0</v>
      </c>
      <c r="E7" s="46">
        <v>955836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7">SUM(D7:M7)</f>
        <v>955836</v>
      </c>
      <c r="O7" s="47">
        <f t="shared" si="1"/>
        <v>17.761186264308012</v>
      </c>
      <c r="P7" s="9"/>
    </row>
    <row r="8" spans="1:16" ht="15">
      <c r="A8" s="12"/>
      <c r="B8" s="25">
        <v>312.51</v>
      </c>
      <c r="C8" s="20" t="s">
        <v>89</v>
      </c>
      <c r="D8" s="46">
        <v>0</v>
      </c>
      <c r="E8" s="46">
        <v>282504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282504</v>
      </c>
      <c r="O8" s="47">
        <f t="shared" si="1"/>
        <v>5.249442544968039</v>
      </c>
      <c r="P8" s="9"/>
    </row>
    <row r="9" spans="1:16" ht="15">
      <c r="A9" s="12"/>
      <c r="B9" s="25">
        <v>312.52</v>
      </c>
      <c r="C9" s="20" t="s">
        <v>90</v>
      </c>
      <c r="D9" s="46">
        <v>0</v>
      </c>
      <c r="E9" s="46">
        <v>317481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317481</v>
      </c>
      <c r="O9" s="47">
        <f t="shared" si="1"/>
        <v>5.899379366731083</v>
      </c>
      <c r="P9" s="9"/>
    </row>
    <row r="10" spans="1:16" ht="15">
      <c r="A10" s="12"/>
      <c r="B10" s="25">
        <v>312.6</v>
      </c>
      <c r="C10" s="20" t="s">
        <v>13</v>
      </c>
      <c r="D10" s="46">
        <v>0</v>
      </c>
      <c r="E10" s="46">
        <v>1480727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1480727</v>
      </c>
      <c r="O10" s="47">
        <f t="shared" si="1"/>
        <v>27.51462390367177</v>
      </c>
      <c r="P10" s="9"/>
    </row>
    <row r="11" spans="1:16" ht="15">
      <c r="A11" s="12"/>
      <c r="B11" s="25">
        <v>314.1</v>
      </c>
      <c r="C11" s="20" t="s">
        <v>14</v>
      </c>
      <c r="D11" s="46">
        <v>3324399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3324399</v>
      </c>
      <c r="O11" s="47">
        <f t="shared" si="1"/>
        <v>61.773431693176754</v>
      </c>
      <c r="P11" s="9"/>
    </row>
    <row r="12" spans="1:16" ht="15">
      <c r="A12" s="12"/>
      <c r="B12" s="25">
        <v>314.3</v>
      </c>
      <c r="C12" s="20" t="s">
        <v>15</v>
      </c>
      <c r="D12" s="46">
        <v>457744</v>
      </c>
      <c r="E12" s="46">
        <v>0</v>
      </c>
      <c r="F12" s="46">
        <v>0</v>
      </c>
      <c r="G12" s="46">
        <v>0</v>
      </c>
      <c r="H12" s="46">
        <v>0</v>
      </c>
      <c r="I12" s="46">
        <v>135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457879</v>
      </c>
      <c r="O12" s="47">
        <f t="shared" si="1"/>
        <v>8.50823175263862</v>
      </c>
      <c r="P12" s="9"/>
    </row>
    <row r="13" spans="1:16" ht="15">
      <c r="A13" s="12"/>
      <c r="B13" s="25">
        <v>314.4</v>
      </c>
      <c r="C13" s="20" t="s">
        <v>16</v>
      </c>
      <c r="D13" s="46">
        <v>175230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175230</v>
      </c>
      <c r="O13" s="47">
        <f t="shared" si="1"/>
        <v>3.256094841682771</v>
      </c>
      <c r="P13" s="9"/>
    </row>
    <row r="14" spans="1:16" ht="15">
      <c r="A14" s="12"/>
      <c r="B14" s="25">
        <v>314.8</v>
      </c>
      <c r="C14" s="20" t="s">
        <v>17</v>
      </c>
      <c r="D14" s="46">
        <v>47693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47693</v>
      </c>
      <c r="O14" s="47">
        <f t="shared" si="1"/>
        <v>0.8862234279768099</v>
      </c>
      <c r="P14" s="9"/>
    </row>
    <row r="15" spans="1:16" ht="15">
      <c r="A15" s="12"/>
      <c r="B15" s="25">
        <v>315</v>
      </c>
      <c r="C15" s="20" t="s">
        <v>18</v>
      </c>
      <c r="D15" s="46">
        <v>3322865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3322865</v>
      </c>
      <c r="O15" s="47">
        <f t="shared" si="1"/>
        <v>61.744927159209155</v>
      </c>
      <c r="P15" s="9"/>
    </row>
    <row r="16" spans="1:16" ht="15">
      <c r="A16" s="12"/>
      <c r="B16" s="25">
        <v>316</v>
      </c>
      <c r="C16" s="20" t="s">
        <v>19</v>
      </c>
      <c r="D16" s="46">
        <v>602291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602291</v>
      </c>
      <c r="O16" s="47">
        <f t="shared" si="1"/>
        <v>11.191671621822506</v>
      </c>
      <c r="P16" s="9"/>
    </row>
    <row r="17" spans="1:16" ht="15">
      <c r="A17" s="12"/>
      <c r="B17" s="25">
        <v>319</v>
      </c>
      <c r="C17" s="20" t="s">
        <v>20</v>
      </c>
      <c r="D17" s="46">
        <v>47746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2"/>
        <v>47746</v>
      </c>
      <c r="O17" s="47">
        <f t="shared" si="1"/>
        <v>0.8872082651999406</v>
      </c>
      <c r="P17" s="9"/>
    </row>
    <row r="18" spans="1:16" ht="15.75">
      <c r="A18" s="29" t="s">
        <v>21</v>
      </c>
      <c r="B18" s="30"/>
      <c r="C18" s="31"/>
      <c r="D18" s="32">
        <f aca="true" t="shared" si="3" ref="D18:M18">SUM(D19:D25)</f>
        <v>4287216</v>
      </c>
      <c r="E18" s="32">
        <f t="shared" si="3"/>
        <v>1137050</v>
      </c>
      <c r="F18" s="32">
        <f t="shared" si="3"/>
        <v>0</v>
      </c>
      <c r="G18" s="32">
        <f t="shared" si="3"/>
        <v>0</v>
      </c>
      <c r="H18" s="32">
        <f t="shared" si="3"/>
        <v>0</v>
      </c>
      <c r="I18" s="32">
        <f t="shared" si="3"/>
        <v>982794</v>
      </c>
      <c r="J18" s="32">
        <f t="shared" si="3"/>
        <v>0</v>
      </c>
      <c r="K18" s="32">
        <f t="shared" si="3"/>
        <v>0</v>
      </c>
      <c r="L18" s="32">
        <f t="shared" si="3"/>
        <v>0</v>
      </c>
      <c r="M18" s="32">
        <f t="shared" si="3"/>
        <v>0</v>
      </c>
      <c r="N18" s="44">
        <f>SUM(D18:M18)</f>
        <v>6407060</v>
      </c>
      <c r="O18" s="45">
        <f t="shared" si="1"/>
        <v>119.05492790248253</v>
      </c>
      <c r="P18" s="10"/>
    </row>
    <row r="19" spans="1:16" ht="15">
      <c r="A19" s="12"/>
      <c r="B19" s="25">
        <v>322</v>
      </c>
      <c r="C19" s="20" t="s">
        <v>0</v>
      </c>
      <c r="D19" s="46">
        <v>0</v>
      </c>
      <c r="E19" s="46">
        <v>741340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>SUM(D19:M19)</f>
        <v>741340</v>
      </c>
      <c r="O19" s="47">
        <f t="shared" si="1"/>
        <v>13.775457113126208</v>
      </c>
      <c r="P19" s="9"/>
    </row>
    <row r="20" spans="1:16" ht="15">
      <c r="A20" s="12"/>
      <c r="B20" s="25">
        <v>323.1</v>
      </c>
      <c r="C20" s="20" t="s">
        <v>22</v>
      </c>
      <c r="D20" s="46">
        <v>4270266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aca="true" t="shared" si="4" ref="N20:N25">SUM(D20:M20)</f>
        <v>4270266</v>
      </c>
      <c r="O20" s="47">
        <f t="shared" si="1"/>
        <v>79.34937565036421</v>
      </c>
      <c r="P20" s="9"/>
    </row>
    <row r="21" spans="1:16" ht="15">
      <c r="A21" s="12"/>
      <c r="B21" s="25">
        <v>324.021</v>
      </c>
      <c r="C21" s="20" t="s">
        <v>23</v>
      </c>
      <c r="D21" s="46">
        <v>0</v>
      </c>
      <c r="E21" s="46">
        <v>280739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>SUM(D21:M21)</f>
        <v>280739</v>
      </c>
      <c r="O21" s="47">
        <f t="shared" si="1"/>
        <v>5.216645607254348</v>
      </c>
      <c r="P21" s="9"/>
    </row>
    <row r="22" spans="1:16" ht="15">
      <c r="A22" s="12"/>
      <c r="B22" s="25">
        <v>324.03</v>
      </c>
      <c r="C22" s="20" t="s">
        <v>24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504648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504648</v>
      </c>
      <c r="O22" s="47">
        <f t="shared" si="1"/>
        <v>9.37728556563104</v>
      </c>
      <c r="P22" s="9"/>
    </row>
    <row r="23" spans="1:16" ht="15">
      <c r="A23" s="12"/>
      <c r="B23" s="25">
        <v>324.07</v>
      </c>
      <c r="C23" s="20" t="s">
        <v>26</v>
      </c>
      <c r="D23" s="46">
        <v>0</v>
      </c>
      <c r="E23" s="46">
        <v>95667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95667</v>
      </c>
      <c r="O23" s="47">
        <f t="shared" si="1"/>
        <v>1.777668351419652</v>
      </c>
      <c r="P23" s="9"/>
    </row>
    <row r="24" spans="1:16" ht="15">
      <c r="A24" s="12"/>
      <c r="B24" s="25">
        <v>324.22</v>
      </c>
      <c r="C24" s="20" t="s">
        <v>25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478146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478146</v>
      </c>
      <c r="O24" s="47">
        <f t="shared" si="1"/>
        <v>8.884829790396909</v>
      </c>
      <c r="P24" s="9"/>
    </row>
    <row r="25" spans="1:16" ht="15">
      <c r="A25" s="12"/>
      <c r="B25" s="25">
        <v>329</v>
      </c>
      <c r="C25" s="20" t="s">
        <v>27</v>
      </c>
      <c r="D25" s="46">
        <v>16950</v>
      </c>
      <c r="E25" s="46">
        <v>19304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36254</v>
      </c>
      <c r="O25" s="47">
        <f t="shared" si="1"/>
        <v>0.673665824290174</v>
      </c>
      <c r="P25" s="9"/>
    </row>
    <row r="26" spans="1:16" ht="15.75">
      <c r="A26" s="29" t="s">
        <v>29</v>
      </c>
      <c r="B26" s="30"/>
      <c r="C26" s="31"/>
      <c r="D26" s="32">
        <f aca="true" t="shared" si="5" ref="D26:M26">SUM(D27:D44)</f>
        <v>4887533</v>
      </c>
      <c r="E26" s="32">
        <f t="shared" si="5"/>
        <v>1038623</v>
      </c>
      <c r="F26" s="32">
        <f t="shared" si="5"/>
        <v>0</v>
      </c>
      <c r="G26" s="32">
        <f t="shared" si="5"/>
        <v>1013656</v>
      </c>
      <c r="H26" s="32">
        <f t="shared" si="5"/>
        <v>0</v>
      </c>
      <c r="I26" s="32">
        <f t="shared" si="5"/>
        <v>1594365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44">
        <f>SUM(D26:M26)</f>
        <v>8534177</v>
      </c>
      <c r="O26" s="45">
        <f t="shared" si="1"/>
        <v>158.58066374312472</v>
      </c>
      <c r="P26" s="10"/>
    </row>
    <row r="27" spans="1:16" ht="15">
      <c r="A27" s="12"/>
      <c r="B27" s="25">
        <v>331.2</v>
      </c>
      <c r="C27" s="20" t="s">
        <v>28</v>
      </c>
      <c r="D27" s="46">
        <v>255095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aca="true" t="shared" si="6" ref="N27:N42">SUM(D27:M27)</f>
        <v>255095</v>
      </c>
      <c r="O27" s="47">
        <f t="shared" si="1"/>
        <v>4.740133045934295</v>
      </c>
      <c r="P27" s="9"/>
    </row>
    <row r="28" spans="1:16" ht="15">
      <c r="A28" s="12"/>
      <c r="B28" s="25">
        <v>331.5</v>
      </c>
      <c r="C28" s="20" t="s">
        <v>30</v>
      </c>
      <c r="D28" s="46">
        <v>0</v>
      </c>
      <c r="E28" s="46">
        <v>1019520</v>
      </c>
      <c r="F28" s="46">
        <v>0</v>
      </c>
      <c r="G28" s="46">
        <v>319006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1338526</v>
      </c>
      <c r="O28" s="47">
        <f t="shared" si="1"/>
        <v>24.872268470343393</v>
      </c>
      <c r="P28" s="9"/>
    </row>
    <row r="29" spans="1:16" ht="15">
      <c r="A29" s="12"/>
      <c r="B29" s="25">
        <v>331.69</v>
      </c>
      <c r="C29" s="20" t="s">
        <v>32</v>
      </c>
      <c r="D29" s="46">
        <v>88984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88984</v>
      </c>
      <c r="O29" s="47">
        <f t="shared" si="1"/>
        <v>1.6534859521331946</v>
      </c>
      <c r="P29" s="9"/>
    </row>
    <row r="30" spans="1:16" ht="15">
      <c r="A30" s="12"/>
      <c r="B30" s="25">
        <v>333</v>
      </c>
      <c r="C30" s="20" t="s">
        <v>4</v>
      </c>
      <c r="D30" s="46">
        <v>35606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35606</v>
      </c>
      <c r="O30" s="47">
        <f t="shared" si="1"/>
        <v>0.6616247955998216</v>
      </c>
      <c r="P30" s="9"/>
    </row>
    <row r="31" spans="1:16" ht="15">
      <c r="A31" s="12"/>
      <c r="B31" s="25">
        <v>334.2</v>
      </c>
      <c r="C31" s="20" t="s">
        <v>31</v>
      </c>
      <c r="D31" s="46">
        <v>54239</v>
      </c>
      <c r="E31" s="46">
        <v>19103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73342</v>
      </c>
      <c r="O31" s="47">
        <f t="shared" si="1"/>
        <v>1.3628288984688568</v>
      </c>
      <c r="P31" s="9"/>
    </row>
    <row r="32" spans="1:16" ht="15">
      <c r="A32" s="12"/>
      <c r="B32" s="25">
        <v>334.31</v>
      </c>
      <c r="C32" s="20" t="s">
        <v>33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375102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375102</v>
      </c>
      <c r="O32" s="47">
        <f t="shared" si="1"/>
        <v>6.970083246618106</v>
      </c>
      <c r="P32" s="9"/>
    </row>
    <row r="33" spans="1:16" ht="15">
      <c r="A33" s="12"/>
      <c r="B33" s="25">
        <v>334.35</v>
      </c>
      <c r="C33" s="20" t="s">
        <v>34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614735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614735</v>
      </c>
      <c r="O33" s="47">
        <f t="shared" si="1"/>
        <v>11.422903969079828</v>
      </c>
      <c r="P33" s="9"/>
    </row>
    <row r="34" spans="1:16" ht="15">
      <c r="A34" s="12"/>
      <c r="B34" s="25">
        <v>334.7</v>
      </c>
      <c r="C34" s="20" t="s">
        <v>35</v>
      </c>
      <c r="D34" s="46">
        <v>0</v>
      </c>
      <c r="E34" s="46">
        <v>0</v>
      </c>
      <c r="F34" s="46">
        <v>0</v>
      </c>
      <c r="G34" s="46">
        <v>570000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570000</v>
      </c>
      <c r="O34" s="47">
        <f t="shared" si="1"/>
        <v>10.591645607254348</v>
      </c>
      <c r="P34" s="9"/>
    </row>
    <row r="35" spans="1:16" ht="15">
      <c r="A35" s="12"/>
      <c r="B35" s="25">
        <v>335.12</v>
      </c>
      <c r="C35" s="20" t="s">
        <v>36</v>
      </c>
      <c r="D35" s="46">
        <v>1321376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1321376</v>
      </c>
      <c r="O35" s="47">
        <f t="shared" si="1"/>
        <v>24.553590010405827</v>
      </c>
      <c r="P35" s="9"/>
    </row>
    <row r="36" spans="1:16" ht="15">
      <c r="A36" s="12"/>
      <c r="B36" s="25">
        <v>335.14</v>
      </c>
      <c r="C36" s="20" t="s">
        <v>37</v>
      </c>
      <c r="D36" s="46">
        <v>13186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13186</v>
      </c>
      <c r="O36" s="47">
        <f t="shared" si="1"/>
        <v>0.2450200683811506</v>
      </c>
      <c r="P36" s="9"/>
    </row>
    <row r="37" spans="1:16" ht="15">
      <c r="A37" s="12"/>
      <c r="B37" s="25">
        <v>335.15</v>
      </c>
      <c r="C37" s="20" t="s">
        <v>38</v>
      </c>
      <c r="D37" s="46">
        <v>12343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12343</v>
      </c>
      <c r="O37" s="47">
        <f aca="true" t="shared" si="7" ref="O37:O68">(N37/O$79)</f>
        <v>0.22935558198305336</v>
      </c>
      <c r="P37" s="9"/>
    </row>
    <row r="38" spans="1:16" ht="15">
      <c r="A38" s="12"/>
      <c r="B38" s="25">
        <v>335.18</v>
      </c>
      <c r="C38" s="20" t="s">
        <v>39</v>
      </c>
      <c r="D38" s="46">
        <v>2975011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2975011</v>
      </c>
      <c r="O38" s="47">
        <f t="shared" si="7"/>
        <v>55.281161736286606</v>
      </c>
      <c r="P38" s="9"/>
    </row>
    <row r="39" spans="1:16" ht="15">
      <c r="A39" s="12"/>
      <c r="B39" s="25">
        <v>335.21</v>
      </c>
      <c r="C39" s="20" t="s">
        <v>40</v>
      </c>
      <c r="D39" s="46">
        <v>21100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21100</v>
      </c>
      <c r="O39" s="47">
        <f t="shared" si="7"/>
        <v>0.3920767058123978</v>
      </c>
      <c r="P39" s="9"/>
    </row>
    <row r="40" spans="1:16" ht="15">
      <c r="A40" s="12"/>
      <c r="B40" s="25">
        <v>335.49</v>
      </c>
      <c r="C40" s="20" t="s">
        <v>41</v>
      </c>
      <c r="D40" s="46">
        <v>30380</v>
      </c>
      <c r="E40" s="46">
        <v>0</v>
      </c>
      <c r="F40" s="46">
        <v>0</v>
      </c>
      <c r="G40" s="46">
        <v>0</v>
      </c>
      <c r="H40" s="46">
        <v>0</v>
      </c>
      <c r="I40" s="46">
        <v>14767</v>
      </c>
      <c r="J40" s="46">
        <v>0</v>
      </c>
      <c r="K40" s="46">
        <v>0</v>
      </c>
      <c r="L40" s="46">
        <v>0</v>
      </c>
      <c r="M40" s="46">
        <v>0</v>
      </c>
      <c r="N40" s="46">
        <f t="shared" si="6"/>
        <v>45147</v>
      </c>
      <c r="O40" s="47">
        <f t="shared" si="7"/>
        <v>0.8389140775977405</v>
      </c>
      <c r="P40" s="9"/>
    </row>
    <row r="41" spans="1:16" ht="15">
      <c r="A41" s="12"/>
      <c r="B41" s="25">
        <v>335.7</v>
      </c>
      <c r="C41" s="20" t="s">
        <v>42</v>
      </c>
      <c r="D41" s="46">
        <v>40000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6"/>
        <v>40000</v>
      </c>
      <c r="O41" s="47">
        <f t="shared" si="7"/>
        <v>0.7432733759476735</v>
      </c>
      <c r="P41" s="9"/>
    </row>
    <row r="42" spans="1:16" ht="15">
      <c r="A42" s="12"/>
      <c r="B42" s="25">
        <v>335.9</v>
      </c>
      <c r="C42" s="20" t="s">
        <v>43</v>
      </c>
      <c r="D42" s="46">
        <v>4376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6"/>
        <v>4376</v>
      </c>
      <c r="O42" s="47">
        <f t="shared" si="7"/>
        <v>0.08131410732867549</v>
      </c>
      <c r="P42" s="9"/>
    </row>
    <row r="43" spans="1:16" ht="15">
      <c r="A43" s="12"/>
      <c r="B43" s="25">
        <v>337.3</v>
      </c>
      <c r="C43" s="20" t="s">
        <v>44</v>
      </c>
      <c r="D43" s="46">
        <v>0</v>
      </c>
      <c r="E43" s="46">
        <v>0</v>
      </c>
      <c r="F43" s="46">
        <v>0</v>
      </c>
      <c r="G43" s="46">
        <v>124650</v>
      </c>
      <c r="H43" s="46">
        <v>0</v>
      </c>
      <c r="I43" s="46">
        <v>589761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714411</v>
      </c>
      <c r="O43" s="47">
        <f t="shared" si="7"/>
        <v>13.275066894603835</v>
      </c>
      <c r="P43" s="9"/>
    </row>
    <row r="44" spans="1:16" ht="15">
      <c r="A44" s="12"/>
      <c r="B44" s="25">
        <v>338</v>
      </c>
      <c r="C44" s="20" t="s">
        <v>45</v>
      </c>
      <c r="D44" s="46">
        <v>35837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35837</v>
      </c>
      <c r="O44" s="47">
        <f t="shared" si="7"/>
        <v>0.6659171993459194</v>
      </c>
      <c r="P44" s="9"/>
    </row>
    <row r="45" spans="1:16" ht="15.75">
      <c r="A45" s="29" t="s">
        <v>50</v>
      </c>
      <c r="B45" s="30"/>
      <c r="C45" s="31"/>
      <c r="D45" s="32">
        <f aca="true" t="shared" si="8" ref="D45:M45">SUM(D46:D59)</f>
        <v>2277405</v>
      </c>
      <c r="E45" s="32">
        <f t="shared" si="8"/>
        <v>0</v>
      </c>
      <c r="F45" s="32">
        <f t="shared" si="8"/>
        <v>0</v>
      </c>
      <c r="G45" s="32">
        <f t="shared" si="8"/>
        <v>0</v>
      </c>
      <c r="H45" s="32">
        <f t="shared" si="8"/>
        <v>0</v>
      </c>
      <c r="I45" s="32">
        <f t="shared" si="8"/>
        <v>25946879</v>
      </c>
      <c r="J45" s="32">
        <f t="shared" si="8"/>
        <v>3112804</v>
      </c>
      <c r="K45" s="32">
        <f t="shared" si="8"/>
        <v>0</v>
      </c>
      <c r="L45" s="32">
        <f t="shared" si="8"/>
        <v>0</v>
      </c>
      <c r="M45" s="32">
        <f t="shared" si="8"/>
        <v>10210928</v>
      </c>
      <c r="N45" s="32">
        <f>SUM(D45:M45)</f>
        <v>41548016</v>
      </c>
      <c r="O45" s="45">
        <f t="shared" si="7"/>
        <v>772.038352906199</v>
      </c>
      <c r="P45" s="10"/>
    </row>
    <row r="46" spans="1:16" ht="15">
      <c r="A46" s="12"/>
      <c r="B46" s="25">
        <v>341.2</v>
      </c>
      <c r="C46" s="20" t="s">
        <v>53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3112804</v>
      </c>
      <c r="K46" s="46">
        <v>0</v>
      </c>
      <c r="L46" s="46">
        <v>0</v>
      </c>
      <c r="M46" s="46">
        <v>0</v>
      </c>
      <c r="N46" s="46">
        <f>SUM(D46:M46)</f>
        <v>3112804</v>
      </c>
      <c r="O46" s="47">
        <f t="shared" si="7"/>
        <v>57.84160844358555</v>
      </c>
      <c r="P46" s="9"/>
    </row>
    <row r="47" spans="1:16" ht="15">
      <c r="A47" s="12"/>
      <c r="B47" s="25">
        <v>341.9</v>
      </c>
      <c r="C47" s="20" t="s">
        <v>54</v>
      </c>
      <c r="D47" s="46">
        <v>214574</v>
      </c>
      <c r="E47" s="46">
        <v>0</v>
      </c>
      <c r="F47" s="46">
        <v>0</v>
      </c>
      <c r="G47" s="46">
        <v>0</v>
      </c>
      <c r="H47" s="46">
        <v>0</v>
      </c>
      <c r="I47" s="46">
        <v>129</v>
      </c>
      <c r="J47" s="46">
        <v>0</v>
      </c>
      <c r="K47" s="46">
        <v>0</v>
      </c>
      <c r="L47" s="46">
        <v>0</v>
      </c>
      <c r="M47" s="46">
        <v>0</v>
      </c>
      <c r="N47" s="46">
        <f aca="true" t="shared" si="9" ref="N47:N58">SUM(D47:M47)</f>
        <v>214703</v>
      </c>
      <c r="O47" s="47">
        <f t="shared" si="7"/>
        <v>3.989575590902334</v>
      </c>
      <c r="P47" s="9"/>
    </row>
    <row r="48" spans="1:16" ht="15">
      <c r="A48" s="12"/>
      <c r="B48" s="25">
        <v>342.1</v>
      </c>
      <c r="C48" s="20" t="s">
        <v>55</v>
      </c>
      <c r="D48" s="46">
        <v>561152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561152</v>
      </c>
      <c r="O48" s="47">
        <f t="shared" si="7"/>
        <v>10.427233536494724</v>
      </c>
      <c r="P48" s="9"/>
    </row>
    <row r="49" spans="1:16" ht="15">
      <c r="A49" s="12"/>
      <c r="B49" s="25">
        <v>342.5</v>
      </c>
      <c r="C49" s="20" t="s">
        <v>56</v>
      </c>
      <c r="D49" s="46">
        <v>117463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117463</v>
      </c>
      <c r="O49" s="47">
        <f t="shared" si="7"/>
        <v>2.1826780139735393</v>
      </c>
      <c r="P49" s="9"/>
    </row>
    <row r="50" spans="1:16" ht="15">
      <c r="A50" s="12"/>
      <c r="B50" s="25">
        <v>342.6</v>
      </c>
      <c r="C50" s="20" t="s">
        <v>57</v>
      </c>
      <c r="D50" s="46">
        <v>765540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765540</v>
      </c>
      <c r="O50" s="47">
        <f t="shared" si="7"/>
        <v>14.22513750557455</v>
      </c>
      <c r="P50" s="9"/>
    </row>
    <row r="51" spans="1:16" ht="15">
      <c r="A51" s="12"/>
      <c r="B51" s="25">
        <v>343.4</v>
      </c>
      <c r="C51" s="20" t="s">
        <v>58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5496357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5496357</v>
      </c>
      <c r="O51" s="47">
        <f t="shared" si="7"/>
        <v>102.13239557009068</v>
      </c>
      <c r="P51" s="9"/>
    </row>
    <row r="52" spans="1:16" ht="15">
      <c r="A52" s="12"/>
      <c r="B52" s="25">
        <v>343.6</v>
      </c>
      <c r="C52" s="20" t="s">
        <v>59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17261677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17261677</v>
      </c>
      <c r="O52" s="47">
        <f t="shared" si="7"/>
        <v>320.75362345770776</v>
      </c>
      <c r="P52" s="9"/>
    </row>
    <row r="53" spans="1:16" ht="15">
      <c r="A53" s="12"/>
      <c r="B53" s="25">
        <v>343.8</v>
      </c>
      <c r="C53" s="20" t="s">
        <v>60</v>
      </c>
      <c r="D53" s="46">
        <v>35250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35250</v>
      </c>
      <c r="O53" s="47">
        <f t="shared" si="7"/>
        <v>0.6550096625538874</v>
      </c>
      <c r="P53" s="9"/>
    </row>
    <row r="54" spans="1:16" ht="15">
      <c r="A54" s="12"/>
      <c r="B54" s="25">
        <v>343.9</v>
      </c>
      <c r="C54" s="20" t="s">
        <v>61</v>
      </c>
      <c r="D54" s="46">
        <v>137617</v>
      </c>
      <c r="E54" s="46">
        <v>0</v>
      </c>
      <c r="F54" s="46">
        <v>0</v>
      </c>
      <c r="G54" s="46">
        <v>0</v>
      </c>
      <c r="H54" s="46">
        <v>0</v>
      </c>
      <c r="I54" s="46">
        <v>3188716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3326333</v>
      </c>
      <c r="O54" s="47">
        <f t="shared" si="7"/>
        <v>61.80936896090382</v>
      </c>
      <c r="P54" s="9"/>
    </row>
    <row r="55" spans="1:16" ht="15">
      <c r="A55" s="12"/>
      <c r="B55" s="25">
        <v>344.1</v>
      </c>
      <c r="C55" s="20" t="s">
        <v>62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8444181</v>
      </c>
      <c r="N55" s="46">
        <f t="shared" si="9"/>
        <v>8444181</v>
      </c>
      <c r="O55" s="47">
        <f t="shared" si="7"/>
        <v>156.90837297458006</v>
      </c>
      <c r="P55" s="9"/>
    </row>
    <row r="56" spans="1:16" ht="15">
      <c r="A56" s="12"/>
      <c r="B56" s="25">
        <v>344.9</v>
      </c>
      <c r="C56" s="20" t="s">
        <v>63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1766747</v>
      </c>
      <c r="N56" s="46">
        <f t="shared" si="9"/>
        <v>1766747</v>
      </c>
      <c r="O56" s="47">
        <f t="shared" si="7"/>
        <v>32.82940017838561</v>
      </c>
      <c r="P56" s="9"/>
    </row>
    <row r="57" spans="1:16" ht="15">
      <c r="A57" s="12"/>
      <c r="B57" s="25">
        <v>347.2</v>
      </c>
      <c r="C57" s="20" t="s">
        <v>64</v>
      </c>
      <c r="D57" s="46">
        <v>326774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9"/>
        <v>326774</v>
      </c>
      <c r="O57" s="47">
        <f t="shared" si="7"/>
        <v>6.072060353798127</v>
      </c>
      <c r="P57" s="9"/>
    </row>
    <row r="58" spans="1:16" ht="15">
      <c r="A58" s="12"/>
      <c r="B58" s="25">
        <v>347.5</v>
      </c>
      <c r="C58" s="20" t="s">
        <v>65</v>
      </c>
      <c r="D58" s="46">
        <v>117431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9"/>
        <v>117431</v>
      </c>
      <c r="O58" s="47">
        <f t="shared" si="7"/>
        <v>2.182083395272781</v>
      </c>
      <c r="P58" s="9"/>
    </row>
    <row r="59" spans="1:16" ht="15">
      <c r="A59" s="12"/>
      <c r="B59" s="25">
        <v>349</v>
      </c>
      <c r="C59" s="20" t="s">
        <v>1</v>
      </c>
      <c r="D59" s="46">
        <v>1604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aca="true" t="shared" si="10" ref="N59:N64">SUM(D59:M59)</f>
        <v>1604</v>
      </c>
      <c r="O59" s="47">
        <f t="shared" si="7"/>
        <v>0.02980526237550171</v>
      </c>
      <c r="P59" s="9"/>
    </row>
    <row r="60" spans="1:16" ht="15.75">
      <c r="A60" s="29" t="s">
        <v>51</v>
      </c>
      <c r="B60" s="30"/>
      <c r="C60" s="31"/>
      <c r="D60" s="32">
        <f aca="true" t="shared" si="11" ref="D60:M60">SUM(D61:D62)</f>
        <v>162996</v>
      </c>
      <c r="E60" s="32">
        <f t="shared" si="11"/>
        <v>127559</v>
      </c>
      <c r="F60" s="32">
        <f t="shared" si="11"/>
        <v>0</v>
      </c>
      <c r="G60" s="32">
        <f t="shared" si="11"/>
        <v>0</v>
      </c>
      <c r="H60" s="32">
        <f t="shared" si="11"/>
        <v>0</v>
      </c>
      <c r="I60" s="32">
        <f t="shared" si="11"/>
        <v>0</v>
      </c>
      <c r="J60" s="32">
        <f t="shared" si="11"/>
        <v>0</v>
      </c>
      <c r="K60" s="32">
        <f t="shared" si="11"/>
        <v>0</v>
      </c>
      <c r="L60" s="32">
        <f t="shared" si="11"/>
        <v>0</v>
      </c>
      <c r="M60" s="32">
        <f t="shared" si="11"/>
        <v>0</v>
      </c>
      <c r="N60" s="32">
        <f t="shared" si="10"/>
        <v>290555</v>
      </c>
      <c r="O60" s="45">
        <f t="shared" si="7"/>
        <v>5.399044893711907</v>
      </c>
      <c r="P60" s="10"/>
    </row>
    <row r="61" spans="1:16" ht="15">
      <c r="A61" s="13"/>
      <c r="B61" s="39">
        <v>351.1</v>
      </c>
      <c r="C61" s="21" t="s">
        <v>68</v>
      </c>
      <c r="D61" s="46">
        <v>96241</v>
      </c>
      <c r="E61" s="46">
        <v>127559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223800</v>
      </c>
      <c r="O61" s="47">
        <f t="shared" si="7"/>
        <v>4.1586145384272335</v>
      </c>
      <c r="P61" s="9"/>
    </row>
    <row r="62" spans="1:16" ht="15">
      <c r="A62" s="13"/>
      <c r="B62" s="39">
        <v>354</v>
      </c>
      <c r="C62" s="21" t="s">
        <v>69</v>
      </c>
      <c r="D62" s="46">
        <v>66755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0"/>
        <v>66755</v>
      </c>
      <c r="O62" s="47">
        <f t="shared" si="7"/>
        <v>1.2404303552846736</v>
      </c>
      <c r="P62" s="9"/>
    </row>
    <row r="63" spans="1:16" ht="15.75">
      <c r="A63" s="29" t="s">
        <v>5</v>
      </c>
      <c r="B63" s="30"/>
      <c r="C63" s="31"/>
      <c r="D63" s="32">
        <f aca="true" t="shared" si="12" ref="D63:M63">SUM(D64:D71)</f>
        <v>613753</v>
      </c>
      <c r="E63" s="32">
        <f t="shared" si="12"/>
        <v>605262</v>
      </c>
      <c r="F63" s="32">
        <f t="shared" si="12"/>
        <v>9547</v>
      </c>
      <c r="G63" s="32">
        <f t="shared" si="12"/>
        <v>571371</v>
      </c>
      <c r="H63" s="32">
        <f t="shared" si="12"/>
        <v>0</v>
      </c>
      <c r="I63" s="32">
        <f t="shared" si="12"/>
        <v>289650</v>
      </c>
      <c r="J63" s="32">
        <f t="shared" si="12"/>
        <v>143120</v>
      </c>
      <c r="K63" s="32">
        <f t="shared" si="12"/>
        <v>3316481</v>
      </c>
      <c r="L63" s="32">
        <f t="shared" si="12"/>
        <v>0</v>
      </c>
      <c r="M63" s="32">
        <f t="shared" si="12"/>
        <v>863532</v>
      </c>
      <c r="N63" s="32">
        <f t="shared" si="10"/>
        <v>6412716</v>
      </c>
      <c r="O63" s="45">
        <f t="shared" si="7"/>
        <v>119.16002675784154</v>
      </c>
      <c r="P63" s="10"/>
    </row>
    <row r="64" spans="1:16" ht="15">
      <c r="A64" s="12"/>
      <c r="B64" s="25">
        <v>361.1</v>
      </c>
      <c r="C64" s="20" t="s">
        <v>70</v>
      </c>
      <c r="D64" s="46">
        <v>201459</v>
      </c>
      <c r="E64" s="46">
        <v>564482</v>
      </c>
      <c r="F64" s="46">
        <v>10134</v>
      </c>
      <c r="G64" s="46">
        <v>123132</v>
      </c>
      <c r="H64" s="46">
        <v>0</v>
      </c>
      <c r="I64" s="46">
        <v>159723</v>
      </c>
      <c r="J64" s="46">
        <v>104313</v>
      </c>
      <c r="K64" s="46">
        <v>318424</v>
      </c>
      <c r="L64" s="46">
        <v>0</v>
      </c>
      <c r="M64" s="46">
        <v>71357</v>
      </c>
      <c r="N64" s="46">
        <f t="shared" si="10"/>
        <v>1553024</v>
      </c>
      <c r="O64" s="47">
        <f t="shared" si="7"/>
        <v>28.858034785193993</v>
      </c>
      <c r="P64" s="9"/>
    </row>
    <row r="65" spans="1:16" ht="15">
      <c r="A65" s="12"/>
      <c r="B65" s="25">
        <v>361.3</v>
      </c>
      <c r="C65" s="20" t="s">
        <v>71</v>
      </c>
      <c r="D65" s="46">
        <v>12653</v>
      </c>
      <c r="E65" s="46">
        <v>776</v>
      </c>
      <c r="F65" s="46">
        <v>-373</v>
      </c>
      <c r="G65" s="46">
        <v>24915</v>
      </c>
      <c r="H65" s="46">
        <v>0</v>
      </c>
      <c r="I65" s="46">
        <v>699</v>
      </c>
      <c r="J65" s="46">
        <v>-4963</v>
      </c>
      <c r="K65" s="46">
        <v>-615057</v>
      </c>
      <c r="L65" s="46">
        <v>0</v>
      </c>
      <c r="M65" s="46">
        <v>0</v>
      </c>
      <c r="N65" s="46">
        <f aca="true" t="shared" si="13" ref="N65:N71">SUM(D65:M65)</f>
        <v>-581350</v>
      </c>
      <c r="O65" s="47">
        <f t="shared" si="7"/>
        <v>-10.8025494276795</v>
      </c>
      <c r="P65" s="9"/>
    </row>
    <row r="66" spans="1:16" ht="15">
      <c r="A66" s="12"/>
      <c r="B66" s="25">
        <v>361.4</v>
      </c>
      <c r="C66" s="20" t="s">
        <v>72</v>
      </c>
      <c r="D66" s="46">
        <v>-8173</v>
      </c>
      <c r="E66" s="46">
        <v>-666</v>
      </c>
      <c r="F66" s="46">
        <v>-214</v>
      </c>
      <c r="G66" s="46">
        <v>-1676</v>
      </c>
      <c r="H66" s="46">
        <v>0</v>
      </c>
      <c r="I66" s="46">
        <v>-5605</v>
      </c>
      <c r="J66" s="46">
        <v>-3950</v>
      </c>
      <c r="K66" s="46">
        <v>310802</v>
      </c>
      <c r="L66" s="46">
        <v>0</v>
      </c>
      <c r="M66" s="46">
        <v>0</v>
      </c>
      <c r="N66" s="46">
        <f t="shared" si="13"/>
        <v>290518</v>
      </c>
      <c r="O66" s="47">
        <f t="shared" si="7"/>
        <v>5.398357365839155</v>
      </c>
      <c r="P66" s="9"/>
    </row>
    <row r="67" spans="1:16" ht="15">
      <c r="A67" s="12"/>
      <c r="B67" s="25">
        <v>362</v>
      </c>
      <c r="C67" s="20" t="s">
        <v>73</v>
      </c>
      <c r="D67" s="46">
        <v>171574</v>
      </c>
      <c r="E67" s="46">
        <v>0</v>
      </c>
      <c r="F67" s="46">
        <v>0</v>
      </c>
      <c r="G67" s="46">
        <v>0</v>
      </c>
      <c r="H67" s="46">
        <v>0</v>
      </c>
      <c r="I67" s="46">
        <v>80266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3"/>
        <v>251840</v>
      </c>
      <c r="O67" s="47">
        <f t="shared" si="7"/>
        <v>4.679649174966553</v>
      </c>
      <c r="P67" s="9"/>
    </row>
    <row r="68" spans="1:16" ht="15">
      <c r="A68" s="12"/>
      <c r="B68" s="25">
        <v>364</v>
      </c>
      <c r="C68" s="20" t="s">
        <v>74</v>
      </c>
      <c r="D68" s="46">
        <v>15987</v>
      </c>
      <c r="E68" s="46">
        <v>4163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3"/>
        <v>20150</v>
      </c>
      <c r="O68" s="47">
        <f t="shared" si="7"/>
        <v>0.37442396313364057</v>
      </c>
      <c r="P68" s="9"/>
    </row>
    <row r="69" spans="1:16" ht="15">
      <c r="A69" s="12"/>
      <c r="B69" s="25">
        <v>366</v>
      </c>
      <c r="C69" s="20" t="s">
        <v>75</v>
      </c>
      <c r="D69" s="46">
        <v>54053</v>
      </c>
      <c r="E69" s="46">
        <v>0</v>
      </c>
      <c r="F69" s="46">
        <v>0</v>
      </c>
      <c r="G69" s="46">
        <v>425000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3"/>
        <v>479053</v>
      </c>
      <c r="O69" s="47">
        <f aca="true" t="shared" si="14" ref="O69:O77">(N69/O$79)</f>
        <v>8.901683514196522</v>
      </c>
      <c r="P69" s="9"/>
    </row>
    <row r="70" spans="1:16" ht="15">
      <c r="A70" s="12"/>
      <c r="B70" s="25">
        <v>368</v>
      </c>
      <c r="C70" s="20" t="s">
        <v>76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3273029</v>
      </c>
      <c r="L70" s="46">
        <v>0</v>
      </c>
      <c r="M70" s="46">
        <v>0</v>
      </c>
      <c r="N70" s="46">
        <f t="shared" si="13"/>
        <v>3273029</v>
      </c>
      <c r="O70" s="47">
        <f t="shared" si="14"/>
        <v>60.81888286011595</v>
      </c>
      <c r="P70" s="9"/>
    </row>
    <row r="71" spans="1:16" ht="15">
      <c r="A71" s="12"/>
      <c r="B71" s="25">
        <v>369.9</v>
      </c>
      <c r="C71" s="20" t="s">
        <v>77</v>
      </c>
      <c r="D71" s="46">
        <v>166200</v>
      </c>
      <c r="E71" s="46">
        <v>36507</v>
      </c>
      <c r="F71" s="46">
        <v>0</v>
      </c>
      <c r="G71" s="46">
        <v>0</v>
      </c>
      <c r="H71" s="46">
        <v>0</v>
      </c>
      <c r="I71" s="46">
        <v>54567</v>
      </c>
      <c r="J71" s="46">
        <v>47720</v>
      </c>
      <c r="K71" s="46">
        <v>29283</v>
      </c>
      <c r="L71" s="46">
        <v>0</v>
      </c>
      <c r="M71" s="46">
        <v>792175</v>
      </c>
      <c r="N71" s="46">
        <f t="shared" si="13"/>
        <v>1126452</v>
      </c>
      <c r="O71" s="47">
        <f t="shared" si="14"/>
        <v>20.93154452207522</v>
      </c>
      <c r="P71" s="9"/>
    </row>
    <row r="72" spans="1:16" ht="15.75">
      <c r="A72" s="29" t="s">
        <v>52</v>
      </c>
      <c r="B72" s="30"/>
      <c r="C72" s="31"/>
      <c r="D72" s="32">
        <f aca="true" t="shared" si="15" ref="D72:M72">SUM(D73:D76)</f>
        <v>0</v>
      </c>
      <c r="E72" s="32">
        <f t="shared" si="15"/>
        <v>0</v>
      </c>
      <c r="F72" s="32">
        <f t="shared" si="15"/>
        <v>5234138</v>
      </c>
      <c r="G72" s="32">
        <f t="shared" si="15"/>
        <v>2020236</v>
      </c>
      <c r="H72" s="32">
        <f t="shared" si="15"/>
        <v>0</v>
      </c>
      <c r="I72" s="32">
        <f t="shared" si="15"/>
        <v>188648</v>
      </c>
      <c r="J72" s="32">
        <f t="shared" si="15"/>
        <v>0</v>
      </c>
      <c r="K72" s="32">
        <f t="shared" si="15"/>
        <v>0</v>
      </c>
      <c r="L72" s="32">
        <f t="shared" si="15"/>
        <v>0</v>
      </c>
      <c r="M72" s="32">
        <f t="shared" si="15"/>
        <v>13924696</v>
      </c>
      <c r="N72" s="32">
        <f aca="true" t="shared" si="16" ref="N72:N77">SUM(D72:M72)</f>
        <v>21367718</v>
      </c>
      <c r="O72" s="45">
        <f t="shared" si="14"/>
        <v>397.05139735394675</v>
      </c>
      <c r="P72" s="9"/>
    </row>
    <row r="73" spans="1:16" ht="15">
      <c r="A73" s="12"/>
      <c r="B73" s="25">
        <v>381</v>
      </c>
      <c r="C73" s="20" t="s">
        <v>78</v>
      </c>
      <c r="D73" s="46">
        <v>0</v>
      </c>
      <c r="E73" s="46">
        <v>0</v>
      </c>
      <c r="F73" s="46">
        <v>2498540</v>
      </c>
      <c r="G73" s="46">
        <v>2020236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6"/>
        <v>4518776</v>
      </c>
      <c r="O73" s="47">
        <f t="shared" si="14"/>
        <v>83.96714731678311</v>
      </c>
      <c r="P73" s="9"/>
    </row>
    <row r="74" spans="1:16" ht="15">
      <c r="A74" s="12"/>
      <c r="B74" s="25">
        <v>383</v>
      </c>
      <c r="C74" s="20" t="s">
        <v>79</v>
      </c>
      <c r="D74" s="46">
        <v>0</v>
      </c>
      <c r="E74" s="46">
        <v>0</v>
      </c>
      <c r="F74" s="46">
        <v>35598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6"/>
        <v>35598</v>
      </c>
      <c r="O74" s="47">
        <f t="shared" si="14"/>
        <v>0.661476140924632</v>
      </c>
      <c r="P74" s="9"/>
    </row>
    <row r="75" spans="1:16" ht="15">
      <c r="A75" s="12"/>
      <c r="B75" s="25">
        <v>384</v>
      </c>
      <c r="C75" s="20" t="s">
        <v>80</v>
      </c>
      <c r="D75" s="46">
        <v>0</v>
      </c>
      <c r="E75" s="46">
        <v>0</v>
      </c>
      <c r="F75" s="46">
        <v>2700000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6"/>
        <v>2700000</v>
      </c>
      <c r="O75" s="47">
        <f t="shared" si="14"/>
        <v>50.170952876467965</v>
      </c>
      <c r="P75" s="9"/>
    </row>
    <row r="76" spans="1:16" ht="15.75" thickBot="1">
      <c r="A76" s="12"/>
      <c r="B76" s="25">
        <v>389.8</v>
      </c>
      <c r="C76" s="20" t="s">
        <v>81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188648</v>
      </c>
      <c r="J76" s="46">
        <v>0</v>
      </c>
      <c r="K76" s="46">
        <v>0</v>
      </c>
      <c r="L76" s="46">
        <v>0</v>
      </c>
      <c r="M76" s="46">
        <v>13924696</v>
      </c>
      <c r="N76" s="46">
        <f t="shared" si="16"/>
        <v>14113344</v>
      </c>
      <c r="O76" s="47">
        <f t="shared" si="14"/>
        <v>262.25182101977106</v>
      </c>
      <c r="P76" s="9"/>
    </row>
    <row r="77" spans="1:119" ht="16.5" thickBot="1">
      <c r="A77" s="14" t="s">
        <v>66</v>
      </c>
      <c r="B77" s="23"/>
      <c r="C77" s="22"/>
      <c r="D77" s="15">
        <f aca="true" t="shared" si="17" ref="D77:M77">SUM(D5,D18,D26,D45,D60,D63,D72)</f>
        <v>38850323</v>
      </c>
      <c r="E77" s="15">
        <f t="shared" si="17"/>
        <v>5945042</v>
      </c>
      <c r="F77" s="15">
        <f t="shared" si="17"/>
        <v>5243685</v>
      </c>
      <c r="G77" s="15">
        <f t="shared" si="17"/>
        <v>3605263</v>
      </c>
      <c r="H77" s="15">
        <f t="shared" si="17"/>
        <v>0</v>
      </c>
      <c r="I77" s="15">
        <f t="shared" si="17"/>
        <v>29002471</v>
      </c>
      <c r="J77" s="15">
        <f t="shared" si="17"/>
        <v>3255924</v>
      </c>
      <c r="K77" s="15">
        <f t="shared" si="17"/>
        <v>3316481</v>
      </c>
      <c r="L77" s="15">
        <f t="shared" si="17"/>
        <v>0</v>
      </c>
      <c r="M77" s="15">
        <f t="shared" si="17"/>
        <v>27076660</v>
      </c>
      <c r="N77" s="15">
        <f t="shared" si="16"/>
        <v>116295849</v>
      </c>
      <c r="O77" s="38">
        <f t="shared" si="14"/>
        <v>2160.990207373272</v>
      </c>
      <c r="P77" s="6"/>
      <c r="Q77" s="2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</row>
    <row r="78" spans="1:15" ht="15">
      <c r="A78" s="16"/>
      <c r="B78" s="18"/>
      <c r="C78" s="18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9"/>
    </row>
    <row r="79" spans="1:15" ht="15">
      <c r="A79" s="40"/>
      <c r="B79" s="41"/>
      <c r="C79" s="41"/>
      <c r="D79" s="42"/>
      <c r="E79" s="42"/>
      <c r="F79" s="42"/>
      <c r="G79" s="42"/>
      <c r="H79" s="42"/>
      <c r="I79" s="42"/>
      <c r="J79" s="42"/>
      <c r="K79" s="42"/>
      <c r="L79" s="51" t="s">
        <v>88</v>
      </c>
      <c r="M79" s="51"/>
      <c r="N79" s="51"/>
      <c r="O79" s="43">
        <v>53816</v>
      </c>
    </row>
    <row r="80" spans="1:15" ht="15">
      <c r="A80" s="52"/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4"/>
    </row>
    <row r="81" spans="1:15" ht="15.75" customHeight="1" thickBot="1">
      <c r="A81" s="55" t="s">
        <v>111</v>
      </c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7"/>
    </row>
  </sheetData>
  <sheetProtection/>
  <mergeCells count="10">
    <mergeCell ref="A81:O81"/>
    <mergeCell ref="A80:O80"/>
    <mergeCell ref="L79:N79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91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155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82</v>
      </c>
      <c r="B3" s="65"/>
      <c r="C3" s="66"/>
      <c r="D3" s="70" t="s">
        <v>46</v>
      </c>
      <c r="E3" s="71"/>
      <c r="F3" s="71"/>
      <c r="G3" s="71"/>
      <c r="H3" s="72"/>
      <c r="I3" s="70" t="s">
        <v>47</v>
      </c>
      <c r="J3" s="72"/>
      <c r="K3" s="70" t="s">
        <v>49</v>
      </c>
      <c r="L3" s="72"/>
      <c r="M3" s="36"/>
      <c r="N3" s="37"/>
      <c r="O3" s="73" t="s">
        <v>87</v>
      </c>
      <c r="P3" s="11"/>
      <c r="Q3"/>
    </row>
    <row r="4" spans="1:133" ht="32.25" customHeight="1" thickBot="1">
      <c r="A4" s="67"/>
      <c r="B4" s="68"/>
      <c r="C4" s="69"/>
      <c r="D4" s="34" t="s">
        <v>6</v>
      </c>
      <c r="E4" s="34" t="s">
        <v>83</v>
      </c>
      <c r="F4" s="34" t="s">
        <v>84</v>
      </c>
      <c r="G4" s="34" t="s">
        <v>85</v>
      </c>
      <c r="H4" s="34" t="s">
        <v>7</v>
      </c>
      <c r="I4" s="34" t="s">
        <v>8</v>
      </c>
      <c r="J4" s="35" t="s">
        <v>86</v>
      </c>
      <c r="K4" s="35" t="s">
        <v>9</v>
      </c>
      <c r="L4" s="35" t="s">
        <v>10</v>
      </c>
      <c r="M4" s="35" t="s">
        <v>11</v>
      </c>
      <c r="N4" s="35" t="s">
        <v>48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SUM(D6:D17)</f>
        <v>26483707</v>
      </c>
      <c r="E5" s="27">
        <f t="shared" si="0"/>
        <v>4410268</v>
      </c>
      <c r="F5" s="27">
        <f t="shared" si="0"/>
        <v>0</v>
      </c>
      <c r="G5" s="27">
        <f t="shared" si="0"/>
        <v>736069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1880291</v>
      </c>
      <c r="N5" s="28">
        <f>SUM(D5:M5)</f>
        <v>33510335</v>
      </c>
      <c r="O5" s="33">
        <f aca="true" t="shared" si="1" ref="O5:O36">(N5/O$84)</f>
        <v>617.0650572680735</v>
      </c>
      <c r="P5" s="6"/>
    </row>
    <row r="6" spans="1:16" ht="15">
      <c r="A6" s="12"/>
      <c r="B6" s="25">
        <v>311</v>
      </c>
      <c r="C6" s="20" t="s">
        <v>3</v>
      </c>
      <c r="D6" s="46">
        <v>19324531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1880291</v>
      </c>
      <c r="N6" s="46">
        <f>SUM(D6:M6)</f>
        <v>21204822</v>
      </c>
      <c r="O6" s="47">
        <f t="shared" si="1"/>
        <v>390.46922991934593</v>
      </c>
      <c r="P6" s="9"/>
    </row>
    <row r="7" spans="1:16" ht="15">
      <c r="A7" s="12"/>
      <c r="B7" s="25">
        <v>312.1</v>
      </c>
      <c r="C7" s="20" t="s">
        <v>93</v>
      </c>
      <c r="D7" s="46">
        <v>0</v>
      </c>
      <c r="E7" s="46">
        <v>1031852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7">SUM(D7:M7)</f>
        <v>1031852</v>
      </c>
      <c r="O7" s="47">
        <f t="shared" si="1"/>
        <v>19.000699738518765</v>
      </c>
      <c r="P7" s="9"/>
    </row>
    <row r="8" spans="1:16" ht="15">
      <c r="A8" s="12"/>
      <c r="B8" s="25">
        <v>312.51</v>
      </c>
      <c r="C8" s="20" t="s">
        <v>89</v>
      </c>
      <c r="D8" s="46">
        <v>0</v>
      </c>
      <c r="E8" s="46">
        <v>308705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308705</v>
      </c>
      <c r="O8" s="47">
        <f t="shared" si="1"/>
        <v>5.6845468272382425</v>
      </c>
      <c r="P8" s="9"/>
    </row>
    <row r="9" spans="1:16" ht="15">
      <c r="A9" s="12"/>
      <c r="B9" s="25">
        <v>312.52</v>
      </c>
      <c r="C9" s="20" t="s">
        <v>90</v>
      </c>
      <c r="D9" s="46">
        <v>0</v>
      </c>
      <c r="E9" s="46">
        <v>314318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314318</v>
      </c>
      <c r="O9" s="47">
        <f t="shared" si="1"/>
        <v>5.78790557212831</v>
      </c>
      <c r="P9" s="9"/>
    </row>
    <row r="10" spans="1:16" ht="15">
      <c r="A10" s="12"/>
      <c r="B10" s="25">
        <v>312.6</v>
      </c>
      <c r="C10" s="20" t="s">
        <v>13</v>
      </c>
      <c r="D10" s="46">
        <v>0</v>
      </c>
      <c r="E10" s="46">
        <v>2755393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2755393</v>
      </c>
      <c r="O10" s="47">
        <f t="shared" si="1"/>
        <v>50.7382793798107</v>
      </c>
      <c r="P10" s="9"/>
    </row>
    <row r="11" spans="1:16" ht="15">
      <c r="A11" s="12"/>
      <c r="B11" s="25">
        <v>314.1</v>
      </c>
      <c r="C11" s="20" t="s">
        <v>14</v>
      </c>
      <c r="D11" s="46">
        <v>3200167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3200167</v>
      </c>
      <c r="O11" s="47">
        <f t="shared" si="1"/>
        <v>58.92842411519906</v>
      </c>
      <c r="P11" s="9"/>
    </row>
    <row r="12" spans="1:16" ht="15">
      <c r="A12" s="12"/>
      <c r="B12" s="25">
        <v>314.3</v>
      </c>
      <c r="C12" s="20" t="s">
        <v>15</v>
      </c>
      <c r="D12" s="46">
        <v>416379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416379</v>
      </c>
      <c r="O12" s="47">
        <f t="shared" si="1"/>
        <v>7.667274334327699</v>
      </c>
      <c r="P12" s="9"/>
    </row>
    <row r="13" spans="1:16" ht="15">
      <c r="A13" s="12"/>
      <c r="B13" s="25">
        <v>314.4</v>
      </c>
      <c r="C13" s="20" t="s">
        <v>16</v>
      </c>
      <c r="D13" s="46">
        <v>203180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203180</v>
      </c>
      <c r="O13" s="47">
        <f t="shared" si="1"/>
        <v>3.7413913748020478</v>
      </c>
      <c r="P13" s="9"/>
    </row>
    <row r="14" spans="1:16" ht="15">
      <c r="A14" s="12"/>
      <c r="B14" s="25">
        <v>314.8</v>
      </c>
      <c r="C14" s="20" t="s">
        <v>17</v>
      </c>
      <c r="D14" s="46">
        <v>58920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58920</v>
      </c>
      <c r="O14" s="47">
        <f t="shared" si="1"/>
        <v>1.0849629875151916</v>
      </c>
      <c r="P14" s="9"/>
    </row>
    <row r="15" spans="1:16" ht="15">
      <c r="A15" s="12"/>
      <c r="B15" s="25">
        <v>315</v>
      </c>
      <c r="C15" s="20" t="s">
        <v>18</v>
      </c>
      <c r="D15" s="46">
        <v>2705538</v>
      </c>
      <c r="E15" s="46">
        <v>0</v>
      </c>
      <c r="F15" s="46">
        <v>0</v>
      </c>
      <c r="G15" s="46">
        <v>736069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3441607</v>
      </c>
      <c r="O15" s="47">
        <f t="shared" si="1"/>
        <v>63.374341693367214</v>
      </c>
      <c r="P15" s="9"/>
    </row>
    <row r="16" spans="1:16" ht="15">
      <c r="A16" s="12"/>
      <c r="B16" s="25">
        <v>316</v>
      </c>
      <c r="C16" s="20" t="s">
        <v>19</v>
      </c>
      <c r="D16" s="46">
        <v>560013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560013</v>
      </c>
      <c r="O16" s="47">
        <f t="shared" si="1"/>
        <v>10.312175450226494</v>
      </c>
      <c r="P16" s="9"/>
    </row>
    <row r="17" spans="1:16" ht="15">
      <c r="A17" s="12"/>
      <c r="B17" s="25">
        <v>319</v>
      </c>
      <c r="C17" s="20" t="s">
        <v>20</v>
      </c>
      <c r="D17" s="46">
        <v>14979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2"/>
        <v>14979</v>
      </c>
      <c r="O17" s="47">
        <f t="shared" si="1"/>
        <v>0.275825875593857</v>
      </c>
      <c r="P17" s="9"/>
    </row>
    <row r="18" spans="1:16" ht="15.75">
      <c r="A18" s="29" t="s">
        <v>156</v>
      </c>
      <c r="B18" s="30"/>
      <c r="C18" s="31"/>
      <c r="D18" s="32">
        <f aca="true" t="shared" si="3" ref="D18:M18">SUM(D19:D23)</f>
        <v>3848086</v>
      </c>
      <c r="E18" s="32">
        <f t="shared" si="3"/>
        <v>613305</v>
      </c>
      <c r="F18" s="32">
        <f t="shared" si="3"/>
        <v>0</v>
      </c>
      <c r="G18" s="32">
        <f t="shared" si="3"/>
        <v>0</v>
      </c>
      <c r="H18" s="32">
        <f t="shared" si="3"/>
        <v>0</v>
      </c>
      <c r="I18" s="32">
        <f t="shared" si="3"/>
        <v>0</v>
      </c>
      <c r="J18" s="32">
        <f t="shared" si="3"/>
        <v>0</v>
      </c>
      <c r="K18" s="32">
        <f t="shared" si="3"/>
        <v>0</v>
      </c>
      <c r="L18" s="32">
        <f t="shared" si="3"/>
        <v>0</v>
      </c>
      <c r="M18" s="32">
        <f t="shared" si="3"/>
        <v>0</v>
      </c>
      <c r="N18" s="44">
        <f aca="true" t="shared" si="4" ref="N18:N24">SUM(D18:M18)</f>
        <v>4461391</v>
      </c>
      <c r="O18" s="45">
        <f t="shared" si="1"/>
        <v>82.15281920966376</v>
      </c>
      <c r="P18" s="10"/>
    </row>
    <row r="19" spans="1:16" ht="15">
      <c r="A19" s="12"/>
      <c r="B19" s="25">
        <v>322</v>
      </c>
      <c r="C19" s="20" t="s">
        <v>0</v>
      </c>
      <c r="D19" s="46">
        <v>0</v>
      </c>
      <c r="E19" s="46">
        <v>595845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595845</v>
      </c>
      <c r="O19" s="47">
        <f t="shared" si="1"/>
        <v>10.971992045077892</v>
      </c>
      <c r="P19" s="9"/>
    </row>
    <row r="20" spans="1:16" ht="15">
      <c r="A20" s="12"/>
      <c r="B20" s="25">
        <v>323.1</v>
      </c>
      <c r="C20" s="20" t="s">
        <v>22</v>
      </c>
      <c r="D20" s="46">
        <v>3421078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3421078</v>
      </c>
      <c r="O20" s="47">
        <f t="shared" si="1"/>
        <v>62.99631716569071</v>
      </c>
      <c r="P20" s="9"/>
    </row>
    <row r="21" spans="1:16" ht="15">
      <c r="A21" s="12"/>
      <c r="B21" s="25">
        <v>323.4</v>
      </c>
      <c r="C21" s="20" t="s">
        <v>94</v>
      </c>
      <c r="D21" s="46">
        <v>31790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31790</v>
      </c>
      <c r="O21" s="47">
        <f t="shared" si="1"/>
        <v>0.5853865134607594</v>
      </c>
      <c r="P21" s="9"/>
    </row>
    <row r="22" spans="1:16" ht="15">
      <c r="A22" s="12"/>
      <c r="B22" s="25">
        <v>323.7</v>
      </c>
      <c r="C22" s="20" t="s">
        <v>95</v>
      </c>
      <c r="D22" s="46">
        <v>395218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395218</v>
      </c>
      <c r="O22" s="47">
        <f t="shared" si="1"/>
        <v>7.27761205023386</v>
      </c>
      <c r="P22" s="9"/>
    </row>
    <row r="23" spans="1:16" ht="15">
      <c r="A23" s="12"/>
      <c r="B23" s="25">
        <v>329</v>
      </c>
      <c r="C23" s="20" t="s">
        <v>157</v>
      </c>
      <c r="D23" s="46">
        <v>0</v>
      </c>
      <c r="E23" s="46">
        <v>17460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17460</v>
      </c>
      <c r="O23" s="47">
        <f t="shared" si="1"/>
        <v>0.3215114352005303</v>
      </c>
      <c r="P23" s="9"/>
    </row>
    <row r="24" spans="1:16" ht="15.75">
      <c r="A24" s="29" t="s">
        <v>29</v>
      </c>
      <c r="B24" s="30"/>
      <c r="C24" s="31"/>
      <c r="D24" s="32">
        <f aca="true" t="shared" si="5" ref="D24:M24">SUM(D25:D44)</f>
        <v>5363661</v>
      </c>
      <c r="E24" s="32">
        <f t="shared" si="5"/>
        <v>381394</v>
      </c>
      <c r="F24" s="32">
        <f t="shared" si="5"/>
        <v>0</v>
      </c>
      <c r="G24" s="32">
        <f t="shared" si="5"/>
        <v>934513</v>
      </c>
      <c r="H24" s="32">
        <f t="shared" si="5"/>
        <v>0</v>
      </c>
      <c r="I24" s="32">
        <f t="shared" si="5"/>
        <v>1107566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44">
        <f t="shared" si="4"/>
        <v>7787134</v>
      </c>
      <c r="O24" s="45">
        <f t="shared" si="1"/>
        <v>143.39362133097632</v>
      </c>
      <c r="P24" s="10"/>
    </row>
    <row r="25" spans="1:16" ht="15">
      <c r="A25" s="12"/>
      <c r="B25" s="25">
        <v>331.2</v>
      </c>
      <c r="C25" s="20" t="s">
        <v>28</v>
      </c>
      <c r="D25" s="46">
        <v>50843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aca="true" t="shared" si="6" ref="N25:N42">SUM(D25:M25)</f>
        <v>50843</v>
      </c>
      <c r="O25" s="47">
        <f t="shared" si="1"/>
        <v>0.9362317239347402</v>
      </c>
      <c r="P25" s="9"/>
    </row>
    <row r="26" spans="1:16" ht="15">
      <c r="A26" s="12"/>
      <c r="B26" s="25">
        <v>331.5</v>
      </c>
      <c r="C26" s="20" t="s">
        <v>30</v>
      </c>
      <c r="D26" s="46">
        <v>0</v>
      </c>
      <c r="E26" s="46">
        <v>381394</v>
      </c>
      <c r="F26" s="46">
        <v>0</v>
      </c>
      <c r="G26" s="46">
        <v>680995</v>
      </c>
      <c r="H26" s="46">
        <v>0</v>
      </c>
      <c r="I26" s="46">
        <v>92798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1155187</v>
      </c>
      <c r="O26" s="47">
        <f t="shared" si="1"/>
        <v>21.271811586196737</v>
      </c>
      <c r="P26" s="9"/>
    </row>
    <row r="27" spans="1:16" ht="15">
      <c r="A27" s="12"/>
      <c r="B27" s="25">
        <v>331.9</v>
      </c>
      <c r="C27" s="20" t="s">
        <v>114</v>
      </c>
      <c r="D27" s="46">
        <v>157401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157401</v>
      </c>
      <c r="O27" s="47">
        <f t="shared" si="1"/>
        <v>2.8984090155783893</v>
      </c>
      <c r="P27" s="9"/>
    </row>
    <row r="28" spans="1:16" ht="15">
      <c r="A28" s="12"/>
      <c r="B28" s="25">
        <v>333</v>
      </c>
      <c r="C28" s="20" t="s">
        <v>4</v>
      </c>
      <c r="D28" s="46">
        <v>51087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51087</v>
      </c>
      <c r="O28" s="47">
        <f t="shared" si="1"/>
        <v>0.9407247817920672</v>
      </c>
      <c r="P28" s="9"/>
    </row>
    <row r="29" spans="1:16" ht="15">
      <c r="A29" s="12"/>
      <c r="B29" s="25">
        <v>334.2</v>
      </c>
      <c r="C29" s="20" t="s">
        <v>31</v>
      </c>
      <c r="D29" s="46">
        <v>25000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25000</v>
      </c>
      <c r="O29" s="47">
        <f t="shared" si="1"/>
        <v>0.46035428866055317</v>
      </c>
      <c r="P29" s="9"/>
    </row>
    <row r="30" spans="1:16" ht="15">
      <c r="A30" s="12"/>
      <c r="B30" s="25">
        <v>334.35</v>
      </c>
      <c r="C30" s="20" t="s">
        <v>34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981332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981332</v>
      </c>
      <c r="O30" s="47">
        <f t="shared" si="1"/>
        <v>18.07041579199352</v>
      </c>
      <c r="P30" s="9"/>
    </row>
    <row r="31" spans="1:16" ht="15">
      <c r="A31" s="12"/>
      <c r="B31" s="25">
        <v>334.36</v>
      </c>
      <c r="C31" s="20" t="s">
        <v>158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15811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15811</v>
      </c>
      <c r="O31" s="47">
        <f t="shared" si="1"/>
        <v>0.29114646632048025</v>
      </c>
      <c r="P31" s="9"/>
    </row>
    <row r="32" spans="1:16" ht="15">
      <c r="A32" s="12"/>
      <c r="B32" s="25">
        <v>334.39</v>
      </c>
      <c r="C32" s="20" t="s">
        <v>159</v>
      </c>
      <c r="D32" s="46">
        <v>0</v>
      </c>
      <c r="E32" s="46">
        <v>0</v>
      </c>
      <c r="F32" s="46">
        <v>0</v>
      </c>
      <c r="G32" s="46">
        <v>7999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7999</v>
      </c>
      <c r="O32" s="47">
        <f t="shared" si="1"/>
        <v>0.1472949581998306</v>
      </c>
      <c r="P32" s="9"/>
    </row>
    <row r="33" spans="1:16" ht="15">
      <c r="A33" s="12"/>
      <c r="B33" s="25">
        <v>334.49</v>
      </c>
      <c r="C33" s="20" t="s">
        <v>101</v>
      </c>
      <c r="D33" s="46">
        <v>0</v>
      </c>
      <c r="E33" s="46">
        <v>0</v>
      </c>
      <c r="F33" s="46">
        <v>0</v>
      </c>
      <c r="G33" s="46">
        <v>3200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3200</v>
      </c>
      <c r="O33" s="47">
        <f t="shared" si="1"/>
        <v>0.0589253489485508</v>
      </c>
      <c r="P33" s="9"/>
    </row>
    <row r="34" spans="1:16" ht="15">
      <c r="A34" s="12"/>
      <c r="B34" s="25">
        <v>334.7</v>
      </c>
      <c r="C34" s="20" t="s">
        <v>35</v>
      </c>
      <c r="D34" s="46">
        <v>0</v>
      </c>
      <c r="E34" s="46">
        <v>0</v>
      </c>
      <c r="F34" s="46">
        <v>0</v>
      </c>
      <c r="G34" s="46">
        <v>242319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242319</v>
      </c>
      <c r="O34" s="47">
        <f t="shared" si="1"/>
        <v>4.462103634957463</v>
      </c>
      <c r="P34" s="9"/>
    </row>
    <row r="35" spans="1:16" ht="15">
      <c r="A35" s="12"/>
      <c r="B35" s="25">
        <v>334.9</v>
      </c>
      <c r="C35" s="20" t="s">
        <v>115</v>
      </c>
      <c r="D35" s="46">
        <v>5025</v>
      </c>
      <c r="E35" s="46">
        <v>0</v>
      </c>
      <c r="F35" s="46">
        <v>0</v>
      </c>
      <c r="G35" s="46">
        <v>0</v>
      </c>
      <c r="H35" s="46">
        <v>0</v>
      </c>
      <c r="I35" s="46">
        <v>5041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10066</v>
      </c>
      <c r="O35" s="47">
        <f t="shared" si="1"/>
        <v>0.18535705078628512</v>
      </c>
      <c r="P35" s="9"/>
    </row>
    <row r="36" spans="1:16" ht="15">
      <c r="A36" s="12"/>
      <c r="B36" s="25">
        <v>335.12</v>
      </c>
      <c r="C36" s="20" t="s">
        <v>36</v>
      </c>
      <c r="D36" s="46">
        <v>1489599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1489599</v>
      </c>
      <c r="O36" s="47">
        <f t="shared" si="1"/>
        <v>27.42973152137885</v>
      </c>
      <c r="P36" s="9"/>
    </row>
    <row r="37" spans="1:16" ht="15">
      <c r="A37" s="12"/>
      <c r="B37" s="25">
        <v>335.14</v>
      </c>
      <c r="C37" s="20" t="s">
        <v>37</v>
      </c>
      <c r="D37" s="46">
        <v>10793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10793</v>
      </c>
      <c r="O37" s="47">
        <f aca="true" t="shared" si="7" ref="O37:O68">(N37/O$84)</f>
        <v>0.198744153500534</v>
      </c>
      <c r="P37" s="9"/>
    </row>
    <row r="38" spans="1:16" ht="15">
      <c r="A38" s="12"/>
      <c r="B38" s="25">
        <v>335.15</v>
      </c>
      <c r="C38" s="20" t="s">
        <v>38</v>
      </c>
      <c r="D38" s="46">
        <v>34365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34365</v>
      </c>
      <c r="O38" s="47">
        <f t="shared" si="7"/>
        <v>0.6328030051927964</v>
      </c>
      <c r="P38" s="9"/>
    </row>
    <row r="39" spans="1:16" ht="15">
      <c r="A39" s="12"/>
      <c r="B39" s="25">
        <v>335.18</v>
      </c>
      <c r="C39" s="20" t="s">
        <v>39</v>
      </c>
      <c r="D39" s="46">
        <v>3371680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3371680</v>
      </c>
      <c r="O39" s="47">
        <f t="shared" si="7"/>
        <v>62.08669391964055</v>
      </c>
      <c r="P39" s="9"/>
    </row>
    <row r="40" spans="1:16" ht="15">
      <c r="A40" s="12"/>
      <c r="B40" s="25">
        <v>335.21</v>
      </c>
      <c r="C40" s="20" t="s">
        <v>40</v>
      </c>
      <c r="D40" s="46">
        <v>18911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6"/>
        <v>18911</v>
      </c>
      <c r="O40" s="47">
        <f t="shared" si="7"/>
        <v>0.34823039811438883</v>
      </c>
      <c r="P40" s="9"/>
    </row>
    <row r="41" spans="1:16" ht="15">
      <c r="A41" s="12"/>
      <c r="B41" s="25">
        <v>335.49</v>
      </c>
      <c r="C41" s="20" t="s">
        <v>41</v>
      </c>
      <c r="D41" s="46">
        <v>30542</v>
      </c>
      <c r="E41" s="46">
        <v>0</v>
      </c>
      <c r="F41" s="46">
        <v>0</v>
      </c>
      <c r="G41" s="46">
        <v>0</v>
      </c>
      <c r="H41" s="46">
        <v>0</v>
      </c>
      <c r="I41" s="46">
        <v>12584</v>
      </c>
      <c r="J41" s="46">
        <v>0</v>
      </c>
      <c r="K41" s="46">
        <v>0</v>
      </c>
      <c r="L41" s="46">
        <v>0</v>
      </c>
      <c r="M41" s="46">
        <v>0</v>
      </c>
      <c r="N41" s="46">
        <f t="shared" si="6"/>
        <v>43126</v>
      </c>
      <c r="O41" s="47">
        <f t="shared" si="7"/>
        <v>0.7941295621110006</v>
      </c>
      <c r="P41" s="9"/>
    </row>
    <row r="42" spans="1:16" ht="15">
      <c r="A42" s="12"/>
      <c r="B42" s="25">
        <v>335.7</v>
      </c>
      <c r="C42" s="20" t="s">
        <v>42</v>
      </c>
      <c r="D42" s="46">
        <v>5076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6"/>
        <v>5076</v>
      </c>
      <c r="O42" s="47">
        <f t="shared" si="7"/>
        <v>0.09347033476963872</v>
      </c>
      <c r="P42" s="9"/>
    </row>
    <row r="43" spans="1:16" ht="15">
      <c r="A43" s="12"/>
      <c r="B43" s="25">
        <v>337.7</v>
      </c>
      <c r="C43" s="20" t="s">
        <v>105</v>
      </c>
      <c r="D43" s="46">
        <v>77500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77500</v>
      </c>
      <c r="O43" s="47">
        <f t="shared" si="7"/>
        <v>1.4270982948477149</v>
      </c>
      <c r="P43" s="9"/>
    </row>
    <row r="44" spans="1:16" ht="15">
      <c r="A44" s="12"/>
      <c r="B44" s="25">
        <v>338</v>
      </c>
      <c r="C44" s="20" t="s">
        <v>45</v>
      </c>
      <c r="D44" s="46">
        <v>35839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35839</v>
      </c>
      <c r="O44" s="47">
        <f t="shared" si="7"/>
        <v>0.6599454940522226</v>
      </c>
      <c r="P44" s="9"/>
    </row>
    <row r="45" spans="1:16" ht="15.75">
      <c r="A45" s="29" t="s">
        <v>50</v>
      </c>
      <c r="B45" s="30"/>
      <c r="C45" s="31"/>
      <c r="D45" s="32">
        <f aca="true" t="shared" si="8" ref="D45:M45">SUM(D46:D58)</f>
        <v>2228654</v>
      </c>
      <c r="E45" s="32">
        <f t="shared" si="8"/>
        <v>0</v>
      </c>
      <c r="F45" s="32">
        <f t="shared" si="8"/>
        <v>0</v>
      </c>
      <c r="G45" s="32">
        <f t="shared" si="8"/>
        <v>0</v>
      </c>
      <c r="H45" s="32">
        <f t="shared" si="8"/>
        <v>0</v>
      </c>
      <c r="I45" s="32">
        <f t="shared" si="8"/>
        <v>25156571</v>
      </c>
      <c r="J45" s="32">
        <f t="shared" si="8"/>
        <v>6321497</v>
      </c>
      <c r="K45" s="32">
        <f t="shared" si="8"/>
        <v>0</v>
      </c>
      <c r="L45" s="32">
        <f t="shared" si="8"/>
        <v>0</v>
      </c>
      <c r="M45" s="32">
        <f t="shared" si="8"/>
        <v>10985126</v>
      </c>
      <c r="N45" s="32">
        <f>SUM(D45:M45)</f>
        <v>44691848</v>
      </c>
      <c r="O45" s="45">
        <f t="shared" si="7"/>
        <v>822.9633557986226</v>
      </c>
      <c r="P45" s="10"/>
    </row>
    <row r="46" spans="1:16" ht="15">
      <c r="A46" s="12"/>
      <c r="B46" s="25">
        <v>341.2</v>
      </c>
      <c r="C46" s="20" t="s">
        <v>53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6321497</v>
      </c>
      <c r="K46" s="46">
        <v>0</v>
      </c>
      <c r="L46" s="46">
        <v>0</v>
      </c>
      <c r="M46" s="46">
        <v>0</v>
      </c>
      <c r="N46" s="46">
        <f>SUM(D46:M46)</f>
        <v>6321497</v>
      </c>
      <c r="O46" s="47">
        <f t="shared" si="7"/>
        <v>116.40513018819283</v>
      </c>
      <c r="P46" s="9"/>
    </row>
    <row r="47" spans="1:16" ht="15">
      <c r="A47" s="12"/>
      <c r="B47" s="25">
        <v>341.9</v>
      </c>
      <c r="C47" s="20" t="s">
        <v>54</v>
      </c>
      <c r="D47" s="46">
        <v>313928</v>
      </c>
      <c r="E47" s="46">
        <v>0</v>
      </c>
      <c r="F47" s="46">
        <v>0</v>
      </c>
      <c r="G47" s="46">
        <v>0</v>
      </c>
      <c r="H47" s="46">
        <v>0</v>
      </c>
      <c r="I47" s="46">
        <v>127</v>
      </c>
      <c r="J47" s="46">
        <v>0</v>
      </c>
      <c r="K47" s="46">
        <v>0</v>
      </c>
      <c r="L47" s="46">
        <v>0</v>
      </c>
      <c r="M47" s="46">
        <v>0</v>
      </c>
      <c r="N47" s="46">
        <f aca="true" t="shared" si="9" ref="N47:N59">SUM(D47:M47)</f>
        <v>314055</v>
      </c>
      <c r="O47" s="47">
        <f t="shared" si="7"/>
        <v>5.783062645011601</v>
      </c>
      <c r="P47" s="9"/>
    </row>
    <row r="48" spans="1:16" ht="15">
      <c r="A48" s="12"/>
      <c r="B48" s="25">
        <v>342.1</v>
      </c>
      <c r="C48" s="20" t="s">
        <v>55</v>
      </c>
      <c r="D48" s="46">
        <v>393430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393430</v>
      </c>
      <c r="O48" s="47">
        <f t="shared" si="7"/>
        <v>7.244687511508857</v>
      </c>
      <c r="P48" s="9"/>
    </row>
    <row r="49" spans="1:16" ht="15">
      <c r="A49" s="12"/>
      <c r="B49" s="25">
        <v>342.5</v>
      </c>
      <c r="C49" s="20" t="s">
        <v>56</v>
      </c>
      <c r="D49" s="46">
        <v>180200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180200</v>
      </c>
      <c r="O49" s="47">
        <f t="shared" si="7"/>
        <v>3.318233712665267</v>
      </c>
      <c r="P49" s="9"/>
    </row>
    <row r="50" spans="1:16" ht="15">
      <c r="A50" s="12"/>
      <c r="B50" s="25">
        <v>342.6</v>
      </c>
      <c r="C50" s="20" t="s">
        <v>57</v>
      </c>
      <c r="D50" s="46">
        <v>768850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768850</v>
      </c>
      <c r="O50" s="47">
        <f t="shared" si="7"/>
        <v>14.157735793466651</v>
      </c>
      <c r="P50" s="9"/>
    </row>
    <row r="51" spans="1:16" ht="15">
      <c r="A51" s="12"/>
      <c r="B51" s="25">
        <v>343.4</v>
      </c>
      <c r="C51" s="20" t="s">
        <v>58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5668050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5668050</v>
      </c>
      <c r="O51" s="47">
        <f t="shared" si="7"/>
        <v>104.37244503369793</v>
      </c>
      <c r="P51" s="9"/>
    </row>
    <row r="52" spans="1:16" ht="15">
      <c r="A52" s="12"/>
      <c r="B52" s="25">
        <v>343.6</v>
      </c>
      <c r="C52" s="20" t="s">
        <v>59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16586036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16586036</v>
      </c>
      <c r="O52" s="47">
        <f t="shared" si="7"/>
        <v>305.41811217913306</v>
      </c>
      <c r="P52" s="9"/>
    </row>
    <row r="53" spans="1:16" ht="15">
      <c r="A53" s="12"/>
      <c r="B53" s="25">
        <v>343.8</v>
      </c>
      <c r="C53" s="20" t="s">
        <v>60</v>
      </c>
      <c r="D53" s="46">
        <v>32400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32400</v>
      </c>
      <c r="O53" s="47">
        <f t="shared" si="7"/>
        <v>0.596619158104077</v>
      </c>
      <c r="P53" s="9"/>
    </row>
    <row r="54" spans="1:16" ht="15">
      <c r="A54" s="12"/>
      <c r="B54" s="25">
        <v>343.9</v>
      </c>
      <c r="C54" s="20" t="s">
        <v>61</v>
      </c>
      <c r="D54" s="46">
        <v>95636</v>
      </c>
      <c r="E54" s="46">
        <v>0</v>
      </c>
      <c r="F54" s="46">
        <v>0</v>
      </c>
      <c r="G54" s="46">
        <v>0</v>
      </c>
      <c r="H54" s="46">
        <v>0</v>
      </c>
      <c r="I54" s="46">
        <v>2902358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2997994</v>
      </c>
      <c r="O54" s="47">
        <f t="shared" si="7"/>
        <v>55.20557581114426</v>
      </c>
      <c r="P54" s="9"/>
    </row>
    <row r="55" spans="1:16" ht="15">
      <c r="A55" s="12"/>
      <c r="B55" s="25">
        <v>344.1</v>
      </c>
      <c r="C55" s="20" t="s">
        <v>62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9078048</v>
      </c>
      <c r="N55" s="46">
        <f t="shared" si="9"/>
        <v>9078048</v>
      </c>
      <c r="O55" s="47">
        <f t="shared" si="7"/>
        <v>167.1647331786543</v>
      </c>
      <c r="P55" s="9"/>
    </row>
    <row r="56" spans="1:16" ht="15">
      <c r="A56" s="12"/>
      <c r="B56" s="25">
        <v>344.9</v>
      </c>
      <c r="C56" s="20" t="s">
        <v>63</v>
      </c>
      <c r="D56" s="46">
        <v>74699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1907078</v>
      </c>
      <c r="N56" s="46">
        <f t="shared" si="9"/>
        <v>1981777</v>
      </c>
      <c r="O56" s="47">
        <f t="shared" si="7"/>
        <v>36.492781644753805</v>
      </c>
      <c r="P56" s="9"/>
    </row>
    <row r="57" spans="1:16" ht="15">
      <c r="A57" s="12"/>
      <c r="B57" s="25">
        <v>347.2</v>
      </c>
      <c r="C57" s="20" t="s">
        <v>64</v>
      </c>
      <c r="D57" s="46">
        <v>298570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9"/>
        <v>298570</v>
      </c>
      <c r="O57" s="47">
        <f t="shared" si="7"/>
        <v>5.4979191986152545</v>
      </c>
      <c r="P57" s="9"/>
    </row>
    <row r="58" spans="1:16" ht="15">
      <c r="A58" s="12"/>
      <c r="B58" s="25">
        <v>347.5</v>
      </c>
      <c r="C58" s="20" t="s">
        <v>65</v>
      </c>
      <c r="D58" s="46">
        <v>70941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9"/>
        <v>70941</v>
      </c>
      <c r="O58" s="47">
        <f t="shared" si="7"/>
        <v>1.306319743674732</v>
      </c>
      <c r="P58" s="9"/>
    </row>
    <row r="59" spans="1:16" ht="15.75">
      <c r="A59" s="29" t="s">
        <v>51</v>
      </c>
      <c r="B59" s="30"/>
      <c r="C59" s="31"/>
      <c r="D59" s="32">
        <f aca="true" t="shared" si="10" ref="D59:M59">SUM(D60:D61)</f>
        <v>229904</v>
      </c>
      <c r="E59" s="32">
        <f t="shared" si="10"/>
        <v>170206</v>
      </c>
      <c r="F59" s="32">
        <f t="shared" si="10"/>
        <v>0</v>
      </c>
      <c r="G59" s="32">
        <f t="shared" si="10"/>
        <v>0</v>
      </c>
      <c r="H59" s="32">
        <f t="shared" si="10"/>
        <v>0</v>
      </c>
      <c r="I59" s="32">
        <f t="shared" si="10"/>
        <v>0</v>
      </c>
      <c r="J59" s="32">
        <f t="shared" si="10"/>
        <v>0</v>
      </c>
      <c r="K59" s="32">
        <f t="shared" si="10"/>
        <v>0</v>
      </c>
      <c r="L59" s="32">
        <f t="shared" si="10"/>
        <v>0</v>
      </c>
      <c r="M59" s="32">
        <f t="shared" si="10"/>
        <v>0</v>
      </c>
      <c r="N59" s="32">
        <f t="shared" si="9"/>
        <v>400110</v>
      </c>
      <c r="O59" s="45">
        <f t="shared" si="7"/>
        <v>7.367694177438957</v>
      </c>
      <c r="P59" s="10"/>
    </row>
    <row r="60" spans="1:16" ht="15">
      <c r="A60" s="13"/>
      <c r="B60" s="39">
        <v>354</v>
      </c>
      <c r="C60" s="21" t="s">
        <v>69</v>
      </c>
      <c r="D60" s="46">
        <v>84172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84172</v>
      </c>
      <c r="O60" s="47">
        <f t="shared" si="7"/>
        <v>1.5499576474054433</v>
      </c>
      <c r="P60" s="9"/>
    </row>
    <row r="61" spans="1:16" ht="15">
      <c r="A61" s="13"/>
      <c r="B61" s="39">
        <v>359</v>
      </c>
      <c r="C61" s="21" t="s">
        <v>160</v>
      </c>
      <c r="D61" s="46">
        <v>145732</v>
      </c>
      <c r="E61" s="46">
        <v>170206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315938</v>
      </c>
      <c r="O61" s="47">
        <f t="shared" si="7"/>
        <v>5.817736530033514</v>
      </c>
      <c r="P61" s="9"/>
    </row>
    <row r="62" spans="1:16" ht="15.75">
      <c r="A62" s="29" t="s">
        <v>5</v>
      </c>
      <c r="B62" s="30"/>
      <c r="C62" s="31"/>
      <c r="D62" s="32">
        <f aca="true" t="shared" si="11" ref="D62:M62">SUM(D63:D74)</f>
        <v>1132943</v>
      </c>
      <c r="E62" s="32">
        <f t="shared" si="11"/>
        <v>885913</v>
      </c>
      <c r="F62" s="32">
        <f t="shared" si="11"/>
        <v>32590</v>
      </c>
      <c r="G62" s="32">
        <f t="shared" si="11"/>
        <v>336562</v>
      </c>
      <c r="H62" s="32">
        <f t="shared" si="11"/>
        <v>0</v>
      </c>
      <c r="I62" s="32">
        <f t="shared" si="11"/>
        <v>2326212</v>
      </c>
      <c r="J62" s="32">
        <f t="shared" si="11"/>
        <v>221314</v>
      </c>
      <c r="K62" s="32">
        <f t="shared" si="11"/>
        <v>-3500201</v>
      </c>
      <c r="L62" s="32">
        <f t="shared" si="11"/>
        <v>0</v>
      </c>
      <c r="M62" s="32">
        <f t="shared" si="11"/>
        <v>3785329</v>
      </c>
      <c r="N62" s="32">
        <f>SUM(D62:M62)</f>
        <v>5220662</v>
      </c>
      <c r="O62" s="45">
        <f t="shared" si="7"/>
        <v>96.13416565388724</v>
      </c>
      <c r="P62" s="10"/>
    </row>
    <row r="63" spans="1:16" ht="15">
      <c r="A63" s="12"/>
      <c r="B63" s="25">
        <v>361.1</v>
      </c>
      <c r="C63" s="20" t="s">
        <v>70</v>
      </c>
      <c r="D63" s="46">
        <v>599573</v>
      </c>
      <c r="E63" s="46">
        <v>104354</v>
      </c>
      <c r="F63" s="46">
        <v>32590</v>
      </c>
      <c r="G63" s="46">
        <v>236562</v>
      </c>
      <c r="H63" s="46">
        <v>0</v>
      </c>
      <c r="I63" s="46">
        <v>480988</v>
      </c>
      <c r="J63" s="46">
        <v>211331</v>
      </c>
      <c r="K63" s="46">
        <v>358150</v>
      </c>
      <c r="L63" s="46">
        <v>0</v>
      </c>
      <c r="M63" s="46">
        <v>199372</v>
      </c>
      <c r="N63" s="46">
        <f>SUM(D63:M63)</f>
        <v>2222920</v>
      </c>
      <c r="O63" s="47">
        <f t="shared" si="7"/>
        <v>40.93323021397267</v>
      </c>
      <c r="P63" s="9"/>
    </row>
    <row r="64" spans="1:16" ht="15">
      <c r="A64" s="12"/>
      <c r="B64" s="25">
        <v>361.2</v>
      </c>
      <c r="C64" s="20" t="s">
        <v>117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378342</v>
      </c>
      <c r="L64" s="46">
        <v>0</v>
      </c>
      <c r="M64" s="46">
        <v>0</v>
      </c>
      <c r="N64" s="46">
        <f aca="true" t="shared" si="12" ref="N64:N74">SUM(D64:M64)</f>
        <v>378342</v>
      </c>
      <c r="O64" s="47">
        <f t="shared" si="7"/>
        <v>6.9668544912164405</v>
      </c>
      <c r="P64" s="9"/>
    </row>
    <row r="65" spans="1:16" ht="15">
      <c r="A65" s="12"/>
      <c r="B65" s="25">
        <v>361.4</v>
      </c>
      <c r="C65" s="20" t="s">
        <v>72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-6743987</v>
      </c>
      <c r="L65" s="46">
        <v>0</v>
      </c>
      <c r="M65" s="46">
        <v>0</v>
      </c>
      <c r="N65" s="46">
        <f t="shared" si="12"/>
        <v>-6743987</v>
      </c>
      <c r="O65" s="47">
        <f t="shared" si="7"/>
        <v>-124.18493352484072</v>
      </c>
      <c r="P65" s="9"/>
    </row>
    <row r="66" spans="1:16" ht="15">
      <c r="A66" s="12"/>
      <c r="B66" s="25">
        <v>362</v>
      </c>
      <c r="C66" s="20" t="s">
        <v>73</v>
      </c>
      <c r="D66" s="46">
        <v>115279</v>
      </c>
      <c r="E66" s="46">
        <v>0</v>
      </c>
      <c r="F66" s="46">
        <v>0</v>
      </c>
      <c r="G66" s="46">
        <v>0</v>
      </c>
      <c r="H66" s="46">
        <v>0</v>
      </c>
      <c r="I66" s="46">
        <v>74008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2"/>
        <v>189287</v>
      </c>
      <c r="O66" s="47">
        <f t="shared" si="7"/>
        <v>3.485563289507605</v>
      </c>
      <c r="P66" s="9"/>
    </row>
    <row r="67" spans="1:16" ht="15">
      <c r="A67" s="12"/>
      <c r="B67" s="25">
        <v>363.22</v>
      </c>
      <c r="C67" s="20" t="s">
        <v>161</v>
      </c>
      <c r="D67" s="46">
        <v>0</v>
      </c>
      <c r="E67" s="46">
        <v>505793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>SUM(D67:M67)</f>
        <v>505793</v>
      </c>
      <c r="O67" s="47">
        <f t="shared" si="7"/>
        <v>9.313759068979486</v>
      </c>
      <c r="P67" s="9"/>
    </row>
    <row r="68" spans="1:16" ht="15">
      <c r="A68" s="12"/>
      <c r="B68" s="25">
        <v>363.23</v>
      </c>
      <c r="C68" s="20" t="s">
        <v>162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1671762</v>
      </c>
      <c r="J68" s="46">
        <v>0</v>
      </c>
      <c r="K68" s="46">
        <v>0</v>
      </c>
      <c r="L68" s="46">
        <v>0</v>
      </c>
      <c r="M68" s="46">
        <v>0</v>
      </c>
      <c r="N68" s="46">
        <f>SUM(D68:M68)</f>
        <v>1671762</v>
      </c>
      <c r="O68" s="47">
        <f t="shared" si="7"/>
        <v>30.784112252789747</v>
      </c>
      <c r="P68" s="9"/>
    </row>
    <row r="69" spans="1:16" ht="15">
      <c r="A69" s="12"/>
      <c r="B69" s="25">
        <v>363.27</v>
      </c>
      <c r="C69" s="20" t="s">
        <v>163</v>
      </c>
      <c r="D69" s="46">
        <v>0</v>
      </c>
      <c r="E69" s="46">
        <v>172473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>SUM(D69:M69)</f>
        <v>172473</v>
      </c>
      <c r="O69" s="47">
        <f aca="true" t="shared" si="13" ref="O69:O82">(N69/O$84)</f>
        <v>3.1759474091260635</v>
      </c>
      <c r="P69" s="9"/>
    </row>
    <row r="70" spans="1:16" ht="15">
      <c r="A70" s="12"/>
      <c r="B70" s="25">
        <v>364</v>
      </c>
      <c r="C70" s="20" t="s">
        <v>74</v>
      </c>
      <c r="D70" s="46">
        <v>48247</v>
      </c>
      <c r="E70" s="46">
        <v>77241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2"/>
        <v>125488</v>
      </c>
      <c r="O70" s="47">
        <f t="shared" si="13"/>
        <v>2.3107575590174196</v>
      </c>
      <c r="P70" s="9"/>
    </row>
    <row r="71" spans="1:16" ht="15">
      <c r="A71" s="12"/>
      <c r="B71" s="25">
        <v>366</v>
      </c>
      <c r="C71" s="20" t="s">
        <v>75</v>
      </c>
      <c r="D71" s="46">
        <v>108533</v>
      </c>
      <c r="E71" s="46">
        <v>5427</v>
      </c>
      <c r="F71" s="46">
        <v>0</v>
      </c>
      <c r="G71" s="46">
        <v>100000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2"/>
        <v>213960</v>
      </c>
      <c r="O71" s="47">
        <f t="shared" si="13"/>
        <v>3.939896144072478</v>
      </c>
      <c r="P71" s="9"/>
    </row>
    <row r="72" spans="1:16" ht="15">
      <c r="A72" s="12"/>
      <c r="B72" s="25">
        <v>368</v>
      </c>
      <c r="C72" s="20" t="s">
        <v>76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2492598</v>
      </c>
      <c r="L72" s="46">
        <v>0</v>
      </c>
      <c r="M72" s="46">
        <v>0</v>
      </c>
      <c r="N72" s="46">
        <f t="shared" si="12"/>
        <v>2492598</v>
      </c>
      <c r="O72" s="47">
        <f t="shared" si="13"/>
        <v>45.8991271682687</v>
      </c>
      <c r="P72" s="9"/>
    </row>
    <row r="73" spans="1:16" ht="15">
      <c r="A73" s="12"/>
      <c r="B73" s="25">
        <v>369.3</v>
      </c>
      <c r="C73" s="20" t="s">
        <v>164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1522844</v>
      </c>
      <c r="N73" s="46">
        <f t="shared" si="12"/>
        <v>1522844</v>
      </c>
      <c r="O73" s="47">
        <f t="shared" si="13"/>
        <v>28.041910654439658</v>
      </c>
      <c r="P73" s="9"/>
    </row>
    <row r="74" spans="1:16" ht="15">
      <c r="A74" s="12"/>
      <c r="B74" s="25">
        <v>369.9</v>
      </c>
      <c r="C74" s="20" t="s">
        <v>77</v>
      </c>
      <c r="D74" s="46">
        <v>261311</v>
      </c>
      <c r="E74" s="46">
        <v>20625</v>
      </c>
      <c r="F74" s="46">
        <v>0</v>
      </c>
      <c r="G74" s="46">
        <v>0</v>
      </c>
      <c r="H74" s="46">
        <v>0</v>
      </c>
      <c r="I74" s="46">
        <v>99454</v>
      </c>
      <c r="J74" s="46">
        <v>9983</v>
      </c>
      <c r="K74" s="46">
        <v>14696</v>
      </c>
      <c r="L74" s="46">
        <v>0</v>
      </c>
      <c r="M74" s="46">
        <v>2063113</v>
      </c>
      <c r="N74" s="46">
        <f t="shared" si="12"/>
        <v>2469182</v>
      </c>
      <c r="O74" s="47">
        <f t="shared" si="13"/>
        <v>45.46794092733768</v>
      </c>
      <c r="P74" s="9"/>
    </row>
    <row r="75" spans="1:16" ht="15.75">
      <c r="A75" s="29" t="s">
        <v>52</v>
      </c>
      <c r="B75" s="30"/>
      <c r="C75" s="31"/>
      <c r="D75" s="32">
        <f aca="true" t="shared" si="14" ref="D75:M75">SUM(D76:D81)</f>
        <v>18898</v>
      </c>
      <c r="E75" s="32">
        <f t="shared" si="14"/>
        <v>282199</v>
      </c>
      <c r="F75" s="32">
        <f t="shared" si="14"/>
        <v>474779</v>
      </c>
      <c r="G75" s="32">
        <f t="shared" si="14"/>
        <v>30145933</v>
      </c>
      <c r="H75" s="32">
        <f t="shared" si="14"/>
        <v>0</v>
      </c>
      <c r="I75" s="32">
        <f t="shared" si="14"/>
        <v>626343</v>
      </c>
      <c r="J75" s="32">
        <f t="shared" si="14"/>
        <v>0</v>
      </c>
      <c r="K75" s="32">
        <f t="shared" si="14"/>
        <v>0</v>
      </c>
      <c r="L75" s="32">
        <f t="shared" si="14"/>
        <v>0</v>
      </c>
      <c r="M75" s="32">
        <f t="shared" si="14"/>
        <v>11155633</v>
      </c>
      <c r="N75" s="32">
        <f aca="true" t="shared" si="15" ref="N75:N82">SUM(D75:M75)</f>
        <v>42703785</v>
      </c>
      <c r="O75" s="45">
        <f t="shared" si="13"/>
        <v>786.354822671528</v>
      </c>
      <c r="P75" s="9"/>
    </row>
    <row r="76" spans="1:16" ht="15">
      <c r="A76" s="12"/>
      <c r="B76" s="25">
        <v>381</v>
      </c>
      <c r="C76" s="20" t="s">
        <v>78</v>
      </c>
      <c r="D76" s="46">
        <v>0</v>
      </c>
      <c r="E76" s="46">
        <v>282199</v>
      </c>
      <c r="F76" s="46">
        <v>474779</v>
      </c>
      <c r="G76" s="46">
        <v>11845933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5"/>
        <v>12602911</v>
      </c>
      <c r="O76" s="47">
        <f t="shared" si="13"/>
        <v>232.07216513829042</v>
      </c>
      <c r="P76" s="9"/>
    </row>
    <row r="77" spans="1:16" ht="15">
      <c r="A77" s="12"/>
      <c r="B77" s="25">
        <v>383</v>
      </c>
      <c r="C77" s="20" t="s">
        <v>79</v>
      </c>
      <c r="D77" s="46">
        <v>0</v>
      </c>
      <c r="E77" s="46">
        <v>0</v>
      </c>
      <c r="F77" s="46">
        <v>0</v>
      </c>
      <c r="G77" s="46">
        <v>300000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5"/>
        <v>300000</v>
      </c>
      <c r="O77" s="47">
        <f t="shared" si="13"/>
        <v>5.524251463926638</v>
      </c>
      <c r="P77" s="9"/>
    </row>
    <row r="78" spans="1:16" ht="15">
      <c r="A78" s="12"/>
      <c r="B78" s="25">
        <v>384</v>
      </c>
      <c r="C78" s="20" t="s">
        <v>80</v>
      </c>
      <c r="D78" s="46">
        <v>0</v>
      </c>
      <c r="E78" s="46">
        <v>0</v>
      </c>
      <c r="F78" s="46">
        <v>0</v>
      </c>
      <c r="G78" s="46">
        <v>18000000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5"/>
        <v>18000000</v>
      </c>
      <c r="O78" s="47">
        <f t="shared" si="13"/>
        <v>331.45508783559825</v>
      </c>
      <c r="P78" s="9"/>
    </row>
    <row r="79" spans="1:16" ht="15">
      <c r="A79" s="12"/>
      <c r="B79" s="25">
        <v>389.4</v>
      </c>
      <c r="C79" s="20" t="s">
        <v>165</v>
      </c>
      <c r="D79" s="46">
        <v>18898</v>
      </c>
      <c r="E79" s="46">
        <v>0</v>
      </c>
      <c r="F79" s="46">
        <v>0</v>
      </c>
      <c r="G79" s="46">
        <v>0</v>
      </c>
      <c r="H79" s="46">
        <v>0</v>
      </c>
      <c r="I79" s="46">
        <v>20972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5"/>
        <v>39870</v>
      </c>
      <c r="O79" s="47">
        <f t="shared" si="13"/>
        <v>0.7341730195558502</v>
      </c>
      <c r="P79" s="9"/>
    </row>
    <row r="80" spans="1:16" ht="15">
      <c r="A80" s="12"/>
      <c r="B80" s="25">
        <v>389.6</v>
      </c>
      <c r="C80" s="20" t="s">
        <v>166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11155633</v>
      </c>
      <c r="N80" s="46">
        <f t="shared" si="15"/>
        <v>11155633</v>
      </c>
      <c r="O80" s="47">
        <f t="shared" si="13"/>
        <v>205.4217397709277</v>
      </c>
      <c r="P80" s="9"/>
    </row>
    <row r="81" spans="1:16" ht="15.75" thickBot="1">
      <c r="A81" s="12"/>
      <c r="B81" s="25">
        <v>389.7</v>
      </c>
      <c r="C81" s="20" t="s">
        <v>167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6">
        <v>605371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5"/>
        <v>605371</v>
      </c>
      <c r="O81" s="47">
        <f t="shared" si="13"/>
        <v>11.14740544322911</v>
      </c>
      <c r="P81" s="9"/>
    </row>
    <row r="82" spans="1:119" ht="16.5" thickBot="1">
      <c r="A82" s="14" t="s">
        <v>66</v>
      </c>
      <c r="B82" s="23"/>
      <c r="C82" s="22"/>
      <c r="D82" s="15">
        <f aca="true" t="shared" si="16" ref="D82:M82">SUM(D5,D18,D24,D45,D59,D62,D75)</f>
        <v>39305853</v>
      </c>
      <c r="E82" s="15">
        <f t="shared" si="16"/>
        <v>6743285</v>
      </c>
      <c r="F82" s="15">
        <f t="shared" si="16"/>
        <v>507369</v>
      </c>
      <c r="G82" s="15">
        <f t="shared" si="16"/>
        <v>32153077</v>
      </c>
      <c r="H82" s="15">
        <f t="shared" si="16"/>
        <v>0</v>
      </c>
      <c r="I82" s="15">
        <f t="shared" si="16"/>
        <v>29216692</v>
      </c>
      <c r="J82" s="15">
        <f t="shared" si="16"/>
        <v>6542811</v>
      </c>
      <c r="K82" s="15">
        <f t="shared" si="16"/>
        <v>-3500201</v>
      </c>
      <c r="L82" s="15">
        <f t="shared" si="16"/>
        <v>0</v>
      </c>
      <c r="M82" s="15">
        <f t="shared" si="16"/>
        <v>27806379</v>
      </c>
      <c r="N82" s="15">
        <f t="shared" si="15"/>
        <v>138775265</v>
      </c>
      <c r="O82" s="38">
        <f t="shared" si="13"/>
        <v>2555.4315361101903</v>
      </c>
      <c r="P82" s="6"/>
      <c r="Q82" s="2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</row>
    <row r="83" spans="1:15" ht="15">
      <c r="A83" s="16"/>
      <c r="B83" s="18"/>
      <c r="C83" s="18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9"/>
    </row>
    <row r="84" spans="1:15" ht="15">
      <c r="A84" s="40"/>
      <c r="B84" s="41"/>
      <c r="C84" s="41"/>
      <c r="D84" s="42"/>
      <c r="E84" s="42"/>
      <c r="F84" s="42"/>
      <c r="G84" s="42"/>
      <c r="H84" s="42"/>
      <c r="I84" s="42"/>
      <c r="J84" s="42"/>
      <c r="K84" s="42"/>
      <c r="L84" s="51" t="s">
        <v>168</v>
      </c>
      <c r="M84" s="51"/>
      <c r="N84" s="51"/>
      <c r="O84" s="43">
        <v>54306</v>
      </c>
    </row>
    <row r="85" spans="1:15" ht="15">
      <c r="A85" s="52"/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4"/>
    </row>
    <row r="86" spans="1:15" ht="15.75" customHeight="1" thickBot="1">
      <c r="A86" s="55" t="s">
        <v>111</v>
      </c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7"/>
    </row>
  </sheetData>
  <sheetProtection/>
  <mergeCells count="10">
    <mergeCell ref="L84:N84"/>
    <mergeCell ref="A85:O85"/>
    <mergeCell ref="A86:O8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91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183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82</v>
      </c>
      <c r="B3" s="65"/>
      <c r="C3" s="66"/>
      <c r="D3" s="70" t="s">
        <v>46</v>
      </c>
      <c r="E3" s="71"/>
      <c r="F3" s="71"/>
      <c r="G3" s="71"/>
      <c r="H3" s="72"/>
      <c r="I3" s="70" t="s">
        <v>47</v>
      </c>
      <c r="J3" s="72"/>
      <c r="K3" s="70" t="s">
        <v>49</v>
      </c>
      <c r="L3" s="72"/>
      <c r="M3" s="36"/>
      <c r="N3" s="37"/>
      <c r="O3" s="73" t="s">
        <v>87</v>
      </c>
      <c r="P3" s="11"/>
      <c r="Q3"/>
    </row>
    <row r="4" spans="1:133" ht="32.25" customHeight="1" thickBot="1">
      <c r="A4" s="67"/>
      <c r="B4" s="68"/>
      <c r="C4" s="69"/>
      <c r="D4" s="34" t="s">
        <v>6</v>
      </c>
      <c r="E4" s="34" t="s">
        <v>83</v>
      </c>
      <c r="F4" s="34" t="s">
        <v>84</v>
      </c>
      <c r="G4" s="34" t="s">
        <v>85</v>
      </c>
      <c r="H4" s="34" t="s">
        <v>7</v>
      </c>
      <c r="I4" s="34" t="s">
        <v>8</v>
      </c>
      <c r="J4" s="35" t="s">
        <v>86</v>
      </c>
      <c r="K4" s="35" t="s">
        <v>9</v>
      </c>
      <c r="L4" s="35" t="s">
        <v>10</v>
      </c>
      <c r="M4" s="35" t="s">
        <v>11</v>
      </c>
      <c r="N4" s="35" t="s">
        <v>48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SUM(D6:D16)</f>
        <v>32242035</v>
      </c>
      <c r="E5" s="27">
        <f t="shared" si="0"/>
        <v>6900388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39142423</v>
      </c>
      <c r="O5" s="33">
        <f aca="true" t="shared" si="1" ref="O5:O36">(N5/O$84)</f>
        <v>633.4647926073376</v>
      </c>
      <c r="P5" s="6"/>
    </row>
    <row r="6" spans="1:16" ht="15">
      <c r="A6" s="12"/>
      <c r="B6" s="25">
        <v>311</v>
      </c>
      <c r="C6" s="20" t="s">
        <v>3</v>
      </c>
      <c r="D6" s="46">
        <v>23567574</v>
      </c>
      <c r="E6" s="46">
        <v>1421979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24989553</v>
      </c>
      <c r="O6" s="47">
        <f t="shared" si="1"/>
        <v>404.4205952323154</v>
      </c>
      <c r="P6" s="9"/>
    </row>
    <row r="7" spans="1:16" ht="15">
      <c r="A7" s="12"/>
      <c r="B7" s="25">
        <v>312.41</v>
      </c>
      <c r="C7" s="20" t="s">
        <v>12</v>
      </c>
      <c r="D7" s="46">
        <v>0</v>
      </c>
      <c r="E7" s="46">
        <v>1050173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6">SUM(D7:M7)</f>
        <v>1050173</v>
      </c>
      <c r="O7" s="47">
        <f t="shared" si="1"/>
        <v>16.99556569726983</v>
      </c>
      <c r="P7" s="9"/>
    </row>
    <row r="8" spans="1:16" ht="15">
      <c r="A8" s="12"/>
      <c r="B8" s="25">
        <v>312.51</v>
      </c>
      <c r="C8" s="20" t="s">
        <v>89</v>
      </c>
      <c r="D8" s="46">
        <v>0</v>
      </c>
      <c r="E8" s="46">
        <v>858067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858067</v>
      </c>
      <c r="O8" s="47">
        <f t="shared" si="1"/>
        <v>13.886601608648508</v>
      </c>
      <c r="P8" s="9"/>
    </row>
    <row r="9" spans="1:16" ht="15">
      <c r="A9" s="12"/>
      <c r="B9" s="25">
        <v>312.6</v>
      </c>
      <c r="C9" s="20" t="s">
        <v>13</v>
      </c>
      <c r="D9" s="46">
        <v>0</v>
      </c>
      <c r="E9" s="46">
        <v>3570169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3570169</v>
      </c>
      <c r="O9" s="47">
        <f t="shared" si="1"/>
        <v>57.778139211211986</v>
      </c>
      <c r="P9" s="9"/>
    </row>
    <row r="10" spans="1:16" ht="15">
      <c r="A10" s="12"/>
      <c r="B10" s="25">
        <v>314.1</v>
      </c>
      <c r="C10" s="20" t="s">
        <v>14</v>
      </c>
      <c r="D10" s="46">
        <v>4827205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4827205</v>
      </c>
      <c r="O10" s="47">
        <f t="shared" si="1"/>
        <v>78.12149018465472</v>
      </c>
      <c r="P10" s="9"/>
    </row>
    <row r="11" spans="1:16" ht="15">
      <c r="A11" s="12"/>
      <c r="B11" s="25">
        <v>314.3</v>
      </c>
      <c r="C11" s="20" t="s">
        <v>15</v>
      </c>
      <c r="D11" s="46">
        <v>828681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828681</v>
      </c>
      <c r="O11" s="47">
        <f t="shared" si="1"/>
        <v>13.411030732630966</v>
      </c>
      <c r="P11" s="9"/>
    </row>
    <row r="12" spans="1:16" ht="15">
      <c r="A12" s="12"/>
      <c r="B12" s="25">
        <v>314.4</v>
      </c>
      <c r="C12" s="20" t="s">
        <v>16</v>
      </c>
      <c r="D12" s="46">
        <v>149926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149926</v>
      </c>
      <c r="O12" s="47">
        <f t="shared" si="1"/>
        <v>2.4263404055606803</v>
      </c>
      <c r="P12" s="9"/>
    </row>
    <row r="13" spans="1:16" ht="15">
      <c r="A13" s="12"/>
      <c r="B13" s="25">
        <v>314.8</v>
      </c>
      <c r="C13" s="20" t="s">
        <v>17</v>
      </c>
      <c r="D13" s="46">
        <v>57315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57315</v>
      </c>
      <c r="O13" s="47">
        <f t="shared" si="1"/>
        <v>0.9275622663494684</v>
      </c>
      <c r="P13" s="9"/>
    </row>
    <row r="14" spans="1:16" ht="15">
      <c r="A14" s="12"/>
      <c r="B14" s="25">
        <v>315</v>
      </c>
      <c r="C14" s="20" t="s">
        <v>131</v>
      </c>
      <c r="D14" s="46">
        <v>2092025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2092025</v>
      </c>
      <c r="O14" s="47">
        <f t="shared" si="1"/>
        <v>33.856467770387276</v>
      </c>
      <c r="P14" s="9"/>
    </row>
    <row r="15" spans="1:16" ht="15">
      <c r="A15" s="12"/>
      <c r="B15" s="25">
        <v>316</v>
      </c>
      <c r="C15" s="20" t="s">
        <v>132</v>
      </c>
      <c r="D15" s="46">
        <v>687048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687048</v>
      </c>
      <c r="O15" s="47">
        <f t="shared" si="1"/>
        <v>11.118900810797689</v>
      </c>
      <c r="P15" s="9"/>
    </row>
    <row r="16" spans="1:16" ht="15">
      <c r="A16" s="12"/>
      <c r="B16" s="25">
        <v>319</v>
      </c>
      <c r="C16" s="20" t="s">
        <v>20</v>
      </c>
      <c r="D16" s="46">
        <v>32261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32261</v>
      </c>
      <c r="O16" s="47">
        <f t="shared" si="1"/>
        <v>0.5220986875111262</v>
      </c>
      <c r="P16" s="9"/>
    </row>
    <row r="17" spans="1:16" ht="15.75">
      <c r="A17" s="29" t="s">
        <v>21</v>
      </c>
      <c r="B17" s="30"/>
      <c r="C17" s="31"/>
      <c r="D17" s="32">
        <f aca="true" t="shared" si="3" ref="D17:M17">SUM(D18:D27)</f>
        <v>4906013</v>
      </c>
      <c r="E17" s="32">
        <f t="shared" si="3"/>
        <v>2295990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2586030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9788033</v>
      </c>
      <c r="O17" s="45">
        <f t="shared" si="1"/>
        <v>158.40547976242496</v>
      </c>
      <c r="P17" s="10"/>
    </row>
    <row r="18" spans="1:16" ht="15">
      <c r="A18" s="12"/>
      <c r="B18" s="25">
        <v>322</v>
      </c>
      <c r="C18" s="20" t="s">
        <v>0</v>
      </c>
      <c r="D18" s="46">
        <v>0</v>
      </c>
      <c r="E18" s="46">
        <v>1819598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1819598</v>
      </c>
      <c r="O18" s="47">
        <f t="shared" si="1"/>
        <v>29.44762182194818</v>
      </c>
      <c r="P18" s="9"/>
    </row>
    <row r="19" spans="1:16" ht="15">
      <c r="A19" s="12"/>
      <c r="B19" s="25">
        <v>323.1</v>
      </c>
      <c r="C19" s="20" t="s">
        <v>22</v>
      </c>
      <c r="D19" s="46">
        <v>3740791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aca="true" t="shared" si="4" ref="N19:N26">SUM(D19:M19)</f>
        <v>3740791</v>
      </c>
      <c r="O19" s="47">
        <f t="shared" si="1"/>
        <v>60.53941512518004</v>
      </c>
      <c r="P19" s="9"/>
    </row>
    <row r="20" spans="1:16" ht="15">
      <c r="A20" s="12"/>
      <c r="B20" s="25">
        <v>323.4</v>
      </c>
      <c r="C20" s="20" t="s">
        <v>94</v>
      </c>
      <c r="D20" s="46">
        <v>43780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43780</v>
      </c>
      <c r="O20" s="47">
        <f t="shared" si="1"/>
        <v>0.7085174216309819</v>
      </c>
      <c r="P20" s="9"/>
    </row>
    <row r="21" spans="1:16" ht="15">
      <c r="A21" s="12"/>
      <c r="B21" s="25">
        <v>323.7</v>
      </c>
      <c r="C21" s="20" t="s">
        <v>95</v>
      </c>
      <c r="D21" s="46">
        <v>1065108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1065108</v>
      </c>
      <c r="O21" s="47">
        <f t="shared" si="1"/>
        <v>17.237267563237364</v>
      </c>
      <c r="P21" s="9"/>
    </row>
    <row r="22" spans="1:16" ht="15">
      <c r="A22" s="12"/>
      <c r="B22" s="25">
        <v>324.11</v>
      </c>
      <c r="C22" s="20" t="s">
        <v>96</v>
      </c>
      <c r="D22" s="46">
        <v>0</v>
      </c>
      <c r="E22" s="46">
        <v>150156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150156</v>
      </c>
      <c r="O22" s="47">
        <f t="shared" si="1"/>
        <v>2.430062630480167</v>
      </c>
      <c r="P22" s="9"/>
    </row>
    <row r="23" spans="1:16" ht="15">
      <c r="A23" s="12"/>
      <c r="B23" s="25">
        <v>324.12</v>
      </c>
      <c r="C23" s="20" t="s">
        <v>23</v>
      </c>
      <c r="D23" s="46">
        <v>0</v>
      </c>
      <c r="E23" s="46">
        <v>69791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69791</v>
      </c>
      <c r="O23" s="47">
        <f t="shared" si="1"/>
        <v>1.1294686928517097</v>
      </c>
      <c r="P23" s="9"/>
    </row>
    <row r="24" spans="1:16" ht="15">
      <c r="A24" s="12"/>
      <c r="B24" s="25">
        <v>324.21</v>
      </c>
      <c r="C24" s="20" t="s">
        <v>24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2103945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2103945</v>
      </c>
      <c r="O24" s="47">
        <f t="shared" si="1"/>
        <v>34.04937612273632</v>
      </c>
      <c r="P24" s="9"/>
    </row>
    <row r="25" spans="1:16" ht="15">
      <c r="A25" s="12"/>
      <c r="B25" s="25">
        <v>324.22</v>
      </c>
      <c r="C25" s="20" t="s">
        <v>25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482085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482085</v>
      </c>
      <c r="O25" s="47">
        <f t="shared" si="1"/>
        <v>7.801864349177064</v>
      </c>
      <c r="P25" s="9"/>
    </row>
    <row r="26" spans="1:16" ht="15">
      <c r="A26" s="12"/>
      <c r="B26" s="25">
        <v>324.61</v>
      </c>
      <c r="C26" s="20" t="s">
        <v>26</v>
      </c>
      <c r="D26" s="46">
        <v>0</v>
      </c>
      <c r="E26" s="46">
        <v>227275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227275</v>
      </c>
      <c r="O26" s="47">
        <f t="shared" si="1"/>
        <v>3.678124645984043</v>
      </c>
      <c r="P26" s="9"/>
    </row>
    <row r="27" spans="1:16" ht="15">
      <c r="A27" s="12"/>
      <c r="B27" s="25">
        <v>329</v>
      </c>
      <c r="C27" s="20" t="s">
        <v>27</v>
      </c>
      <c r="D27" s="46">
        <v>56334</v>
      </c>
      <c r="E27" s="46">
        <v>29170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aca="true" t="shared" si="5" ref="N27:N34">SUM(D27:M27)</f>
        <v>85504</v>
      </c>
      <c r="O27" s="47">
        <f t="shared" si="1"/>
        <v>1.3837613891990743</v>
      </c>
      <c r="P27" s="9"/>
    </row>
    <row r="28" spans="1:16" ht="15.75">
      <c r="A28" s="29" t="s">
        <v>29</v>
      </c>
      <c r="B28" s="30"/>
      <c r="C28" s="31"/>
      <c r="D28" s="32">
        <f aca="true" t="shared" si="6" ref="D28:M28">SUM(D29:D45)</f>
        <v>7200566</v>
      </c>
      <c r="E28" s="32">
        <f t="shared" si="6"/>
        <v>1133576</v>
      </c>
      <c r="F28" s="32">
        <f t="shared" si="6"/>
        <v>0</v>
      </c>
      <c r="G28" s="32">
        <f t="shared" si="6"/>
        <v>55810</v>
      </c>
      <c r="H28" s="32">
        <f t="shared" si="6"/>
        <v>0</v>
      </c>
      <c r="I28" s="32">
        <f t="shared" si="6"/>
        <v>397216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44">
        <f t="shared" si="5"/>
        <v>8787168</v>
      </c>
      <c r="O28" s="45">
        <f t="shared" si="1"/>
        <v>142.20789435354664</v>
      </c>
      <c r="P28" s="10"/>
    </row>
    <row r="29" spans="1:16" ht="15">
      <c r="A29" s="12"/>
      <c r="B29" s="25">
        <v>331.2</v>
      </c>
      <c r="C29" s="20" t="s">
        <v>28</v>
      </c>
      <c r="D29" s="46">
        <v>1025571</v>
      </c>
      <c r="E29" s="46">
        <v>2048</v>
      </c>
      <c r="F29" s="46">
        <v>0</v>
      </c>
      <c r="G29" s="46">
        <v>8910</v>
      </c>
      <c r="H29" s="46">
        <v>0</v>
      </c>
      <c r="I29" s="46">
        <v>35400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1071929</v>
      </c>
      <c r="O29" s="47">
        <f t="shared" si="1"/>
        <v>17.347655807480052</v>
      </c>
      <c r="P29" s="9"/>
    </row>
    <row r="30" spans="1:16" ht="15">
      <c r="A30" s="12"/>
      <c r="B30" s="25">
        <v>331.5</v>
      </c>
      <c r="C30" s="20" t="s">
        <v>30</v>
      </c>
      <c r="D30" s="46">
        <v>0</v>
      </c>
      <c r="E30" s="46">
        <v>1033548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1033548</v>
      </c>
      <c r="O30" s="47">
        <f t="shared" si="1"/>
        <v>16.72651356993737</v>
      </c>
      <c r="P30" s="9"/>
    </row>
    <row r="31" spans="1:16" ht="15">
      <c r="A31" s="12"/>
      <c r="B31" s="25">
        <v>331.7</v>
      </c>
      <c r="C31" s="20" t="s">
        <v>122</v>
      </c>
      <c r="D31" s="46">
        <v>7368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7368</v>
      </c>
      <c r="O31" s="47">
        <f t="shared" si="1"/>
        <v>0.11924066611642473</v>
      </c>
      <c r="P31" s="9"/>
    </row>
    <row r="32" spans="1:16" ht="15">
      <c r="A32" s="12"/>
      <c r="B32" s="25">
        <v>333</v>
      </c>
      <c r="C32" s="20" t="s">
        <v>4</v>
      </c>
      <c r="D32" s="46">
        <v>5407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5407</v>
      </c>
      <c r="O32" s="47">
        <f t="shared" si="1"/>
        <v>0.08750465278114936</v>
      </c>
      <c r="P32" s="9"/>
    </row>
    <row r="33" spans="1:16" ht="15">
      <c r="A33" s="12"/>
      <c r="B33" s="25">
        <v>334.2</v>
      </c>
      <c r="C33" s="20" t="s">
        <v>31</v>
      </c>
      <c r="D33" s="46">
        <v>47361</v>
      </c>
      <c r="E33" s="46">
        <v>33524</v>
      </c>
      <c r="F33" s="46">
        <v>0</v>
      </c>
      <c r="G33" s="46">
        <v>46900</v>
      </c>
      <c r="H33" s="46">
        <v>0</v>
      </c>
      <c r="I33" s="46">
        <v>3134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130919</v>
      </c>
      <c r="O33" s="47">
        <f t="shared" si="1"/>
        <v>2.1187389749316243</v>
      </c>
      <c r="P33" s="9"/>
    </row>
    <row r="34" spans="1:16" ht="15">
      <c r="A34" s="12"/>
      <c r="B34" s="25">
        <v>334.31</v>
      </c>
      <c r="C34" s="20" t="s">
        <v>33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144903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144903</v>
      </c>
      <c r="O34" s="47">
        <f t="shared" si="1"/>
        <v>2.345050250036413</v>
      </c>
      <c r="P34" s="9"/>
    </row>
    <row r="35" spans="1:16" ht="15">
      <c r="A35" s="12"/>
      <c r="B35" s="25">
        <v>334.36</v>
      </c>
      <c r="C35" s="20" t="s">
        <v>158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200000</v>
      </c>
      <c r="J35" s="46">
        <v>0</v>
      </c>
      <c r="K35" s="46">
        <v>0</v>
      </c>
      <c r="L35" s="46">
        <v>0</v>
      </c>
      <c r="M35" s="46">
        <v>0</v>
      </c>
      <c r="N35" s="46">
        <f aca="true" t="shared" si="7" ref="N35:N42">SUM(D35:M35)</f>
        <v>200000</v>
      </c>
      <c r="O35" s="47">
        <f t="shared" si="1"/>
        <v>3.236717321292745</v>
      </c>
      <c r="P35" s="9"/>
    </row>
    <row r="36" spans="1:16" ht="15">
      <c r="A36" s="12"/>
      <c r="B36" s="25">
        <v>334.7</v>
      </c>
      <c r="C36" s="20" t="s">
        <v>35</v>
      </c>
      <c r="D36" s="46">
        <v>4570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4570</v>
      </c>
      <c r="O36" s="47">
        <f t="shared" si="1"/>
        <v>0.07395899079153923</v>
      </c>
      <c r="P36" s="9"/>
    </row>
    <row r="37" spans="1:16" ht="15">
      <c r="A37" s="12"/>
      <c r="B37" s="25">
        <v>335.12</v>
      </c>
      <c r="C37" s="20" t="s">
        <v>135</v>
      </c>
      <c r="D37" s="46">
        <v>2072635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2072635</v>
      </c>
      <c r="O37" s="47">
        <f aca="true" t="shared" si="8" ref="O37:O68">(N37/O$84)</f>
        <v>33.542668026087945</v>
      </c>
      <c r="P37" s="9"/>
    </row>
    <row r="38" spans="1:16" ht="15">
      <c r="A38" s="12"/>
      <c r="B38" s="25">
        <v>335.14</v>
      </c>
      <c r="C38" s="20" t="s">
        <v>136</v>
      </c>
      <c r="D38" s="46">
        <v>10482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10482</v>
      </c>
      <c r="O38" s="47">
        <f t="shared" si="8"/>
        <v>0.16963635480895276</v>
      </c>
      <c r="P38" s="9"/>
    </row>
    <row r="39" spans="1:16" ht="15">
      <c r="A39" s="12"/>
      <c r="B39" s="25">
        <v>335.15</v>
      </c>
      <c r="C39" s="20" t="s">
        <v>137</v>
      </c>
      <c r="D39" s="46">
        <v>68302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68302</v>
      </c>
      <c r="O39" s="47">
        <f t="shared" si="8"/>
        <v>1.1053713323946852</v>
      </c>
      <c r="P39" s="9"/>
    </row>
    <row r="40" spans="1:16" ht="15">
      <c r="A40" s="12"/>
      <c r="B40" s="25">
        <v>335.18</v>
      </c>
      <c r="C40" s="20" t="s">
        <v>138</v>
      </c>
      <c r="D40" s="46">
        <v>3857320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3857320</v>
      </c>
      <c r="O40" s="47">
        <f t="shared" si="8"/>
        <v>62.42527228884465</v>
      </c>
      <c r="P40" s="9"/>
    </row>
    <row r="41" spans="1:16" ht="15">
      <c r="A41" s="12"/>
      <c r="B41" s="25">
        <v>335.21</v>
      </c>
      <c r="C41" s="20" t="s">
        <v>40</v>
      </c>
      <c r="D41" s="46">
        <v>22617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22617</v>
      </c>
      <c r="O41" s="47">
        <f t="shared" si="8"/>
        <v>0.36602417827839007</v>
      </c>
      <c r="P41" s="9"/>
    </row>
    <row r="42" spans="1:16" ht="15">
      <c r="A42" s="12"/>
      <c r="B42" s="25">
        <v>335.49</v>
      </c>
      <c r="C42" s="20" t="s">
        <v>41</v>
      </c>
      <c r="D42" s="46">
        <v>38268</v>
      </c>
      <c r="E42" s="46">
        <v>0</v>
      </c>
      <c r="F42" s="46">
        <v>0</v>
      </c>
      <c r="G42" s="46">
        <v>0</v>
      </c>
      <c r="H42" s="46">
        <v>0</v>
      </c>
      <c r="I42" s="46">
        <v>13779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52047</v>
      </c>
      <c r="O42" s="47">
        <f t="shared" si="8"/>
        <v>0.8423071321066175</v>
      </c>
      <c r="P42" s="9"/>
    </row>
    <row r="43" spans="1:16" ht="15">
      <c r="A43" s="12"/>
      <c r="B43" s="25">
        <v>337.2</v>
      </c>
      <c r="C43" s="20" t="s">
        <v>104</v>
      </c>
      <c r="D43" s="46">
        <v>7183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7183</v>
      </c>
      <c r="O43" s="47">
        <f t="shared" si="8"/>
        <v>0.11624670259422894</v>
      </c>
      <c r="P43" s="9"/>
    </row>
    <row r="44" spans="1:16" ht="15">
      <c r="A44" s="12"/>
      <c r="B44" s="25">
        <v>337.3</v>
      </c>
      <c r="C44" s="20" t="s">
        <v>44</v>
      </c>
      <c r="D44" s="46">
        <v>0</v>
      </c>
      <c r="E44" s="46">
        <v>64456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64456</v>
      </c>
      <c r="O44" s="47">
        <f t="shared" si="8"/>
        <v>1.0431292583062257</v>
      </c>
      <c r="P44" s="9"/>
    </row>
    <row r="45" spans="1:16" ht="15">
      <c r="A45" s="12"/>
      <c r="B45" s="25">
        <v>338</v>
      </c>
      <c r="C45" s="20" t="s">
        <v>45</v>
      </c>
      <c r="D45" s="46">
        <v>33482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33482</v>
      </c>
      <c r="O45" s="47">
        <f t="shared" si="8"/>
        <v>0.5418588467576184</v>
      </c>
      <c r="P45" s="9"/>
    </row>
    <row r="46" spans="1:16" ht="15.75">
      <c r="A46" s="29" t="s">
        <v>50</v>
      </c>
      <c r="B46" s="30"/>
      <c r="C46" s="31"/>
      <c r="D46" s="32">
        <f aca="true" t="shared" si="9" ref="D46:M46">SUM(D47:D60)</f>
        <v>3782630</v>
      </c>
      <c r="E46" s="32">
        <f t="shared" si="9"/>
        <v>166407</v>
      </c>
      <c r="F46" s="32">
        <f t="shared" si="9"/>
        <v>0</v>
      </c>
      <c r="G46" s="32">
        <f t="shared" si="9"/>
        <v>5624</v>
      </c>
      <c r="H46" s="32">
        <f t="shared" si="9"/>
        <v>0</v>
      </c>
      <c r="I46" s="32">
        <f t="shared" si="9"/>
        <v>40031108</v>
      </c>
      <c r="J46" s="32">
        <f t="shared" si="9"/>
        <v>9863670</v>
      </c>
      <c r="K46" s="32">
        <f t="shared" si="9"/>
        <v>0</v>
      </c>
      <c r="L46" s="32">
        <f t="shared" si="9"/>
        <v>0</v>
      </c>
      <c r="M46" s="32">
        <f t="shared" si="9"/>
        <v>0</v>
      </c>
      <c r="N46" s="32">
        <f>SUM(D46:M46)</f>
        <v>53849439</v>
      </c>
      <c r="O46" s="45">
        <f t="shared" si="8"/>
        <v>871.4770597659854</v>
      </c>
      <c r="P46" s="10"/>
    </row>
    <row r="47" spans="1:16" ht="15">
      <c r="A47" s="12"/>
      <c r="B47" s="25">
        <v>341.2</v>
      </c>
      <c r="C47" s="20" t="s">
        <v>139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9863670</v>
      </c>
      <c r="K47" s="46">
        <v>0</v>
      </c>
      <c r="L47" s="46">
        <v>0</v>
      </c>
      <c r="M47" s="46">
        <v>0</v>
      </c>
      <c r="N47" s="46">
        <f aca="true" t="shared" si="10" ref="N47:N60">SUM(D47:M47)</f>
        <v>9863670</v>
      </c>
      <c r="O47" s="47">
        <f t="shared" si="8"/>
        <v>159.62955770257804</v>
      </c>
      <c r="P47" s="9"/>
    </row>
    <row r="48" spans="1:16" ht="15">
      <c r="A48" s="12"/>
      <c r="B48" s="25">
        <v>341.3</v>
      </c>
      <c r="C48" s="20" t="s">
        <v>140</v>
      </c>
      <c r="D48" s="46">
        <v>7000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7000</v>
      </c>
      <c r="O48" s="47">
        <f t="shared" si="8"/>
        <v>0.11328510624524607</v>
      </c>
      <c r="P48" s="9"/>
    </row>
    <row r="49" spans="1:16" ht="15">
      <c r="A49" s="12"/>
      <c r="B49" s="25">
        <v>341.9</v>
      </c>
      <c r="C49" s="20" t="s">
        <v>141</v>
      </c>
      <c r="D49" s="46">
        <v>453948</v>
      </c>
      <c r="E49" s="46">
        <v>0</v>
      </c>
      <c r="F49" s="46">
        <v>0</v>
      </c>
      <c r="G49" s="46">
        <v>0</v>
      </c>
      <c r="H49" s="46">
        <v>0</v>
      </c>
      <c r="I49" s="46">
        <v>1288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455236</v>
      </c>
      <c r="O49" s="47">
        <f t="shared" si="8"/>
        <v>7.36735123238012</v>
      </c>
      <c r="P49" s="9"/>
    </row>
    <row r="50" spans="1:16" ht="15">
      <c r="A50" s="12"/>
      <c r="B50" s="25">
        <v>342.1</v>
      </c>
      <c r="C50" s="20" t="s">
        <v>55</v>
      </c>
      <c r="D50" s="46">
        <v>1207996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1207996</v>
      </c>
      <c r="O50" s="47">
        <f t="shared" si="8"/>
        <v>19.549707886261753</v>
      </c>
      <c r="P50" s="9"/>
    </row>
    <row r="51" spans="1:16" ht="15">
      <c r="A51" s="12"/>
      <c r="B51" s="25">
        <v>342.5</v>
      </c>
      <c r="C51" s="20" t="s">
        <v>56</v>
      </c>
      <c r="D51" s="46">
        <v>169631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169631</v>
      </c>
      <c r="O51" s="47">
        <f t="shared" si="8"/>
        <v>2.745237979641048</v>
      </c>
      <c r="P51" s="9"/>
    </row>
    <row r="52" spans="1:16" ht="15">
      <c r="A52" s="12"/>
      <c r="B52" s="25">
        <v>342.6</v>
      </c>
      <c r="C52" s="20" t="s">
        <v>57</v>
      </c>
      <c r="D52" s="46">
        <v>1562235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1562235</v>
      </c>
      <c r="O52" s="47">
        <f t="shared" si="8"/>
        <v>25.282565422148856</v>
      </c>
      <c r="P52" s="9"/>
    </row>
    <row r="53" spans="1:16" ht="15">
      <c r="A53" s="12"/>
      <c r="B53" s="25">
        <v>343.4</v>
      </c>
      <c r="C53" s="20" t="s">
        <v>58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6159410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6159410</v>
      </c>
      <c r="O53" s="47">
        <f t="shared" si="8"/>
        <v>99.68134517971873</v>
      </c>
      <c r="P53" s="9"/>
    </row>
    <row r="54" spans="1:16" ht="15">
      <c r="A54" s="12"/>
      <c r="B54" s="25">
        <v>343.6</v>
      </c>
      <c r="C54" s="20" t="s">
        <v>59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26332044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26332044</v>
      </c>
      <c r="O54" s="47">
        <f t="shared" si="8"/>
        <v>426.14691459921346</v>
      </c>
      <c r="P54" s="9"/>
    </row>
    <row r="55" spans="1:16" ht="15">
      <c r="A55" s="12"/>
      <c r="B55" s="25">
        <v>343.8</v>
      </c>
      <c r="C55" s="20" t="s">
        <v>60</v>
      </c>
      <c r="D55" s="46">
        <v>0</v>
      </c>
      <c r="E55" s="46">
        <v>66450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66450</v>
      </c>
      <c r="O55" s="47">
        <f t="shared" si="8"/>
        <v>1.0753993299995146</v>
      </c>
      <c r="P55" s="9"/>
    </row>
    <row r="56" spans="1:16" ht="15">
      <c r="A56" s="12"/>
      <c r="B56" s="25">
        <v>343.9</v>
      </c>
      <c r="C56" s="20" t="s">
        <v>61</v>
      </c>
      <c r="D56" s="46">
        <v>130039</v>
      </c>
      <c r="E56" s="46">
        <v>50</v>
      </c>
      <c r="F56" s="46">
        <v>0</v>
      </c>
      <c r="G56" s="46">
        <v>0</v>
      </c>
      <c r="H56" s="46">
        <v>0</v>
      </c>
      <c r="I56" s="46">
        <v>5836678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5966767</v>
      </c>
      <c r="O56" s="47">
        <f t="shared" si="8"/>
        <v>96.56369050508974</v>
      </c>
      <c r="P56" s="9"/>
    </row>
    <row r="57" spans="1:16" ht="15">
      <c r="A57" s="12"/>
      <c r="B57" s="25">
        <v>344.9</v>
      </c>
      <c r="C57" s="20" t="s">
        <v>143</v>
      </c>
      <c r="D57" s="46">
        <v>0</v>
      </c>
      <c r="E57" s="46">
        <v>99907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99907</v>
      </c>
      <c r="O57" s="47">
        <f t="shared" si="8"/>
        <v>1.6168535870919714</v>
      </c>
      <c r="P57" s="9"/>
    </row>
    <row r="58" spans="1:16" ht="15">
      <c r="A58" s="12"/>
      <c r="B58" s="25">
        <v>347.2</v>
      </c>
      <c r="C58" s="20" t="s">
        <v>64</v>
      </c>
      <c r="D58" s="46">
        <v>166965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166965</v>
      </c>
      <c r="O58" s="47">
        <f t="shared" si="8"/>
        <v>2.7020925377482157</v>
      </c>
      <c r="P58" s="9"/>
    </row>
    <row r="59" spans="1:16" ht="15">
      <c r="A59" s="12"/>
      <c r="B59" s="25">
        <v>347.5</v>
      </c>
      <c r="C59" s="20" t="s">
        <v>65</v>
      </c>
      <c r="D59" s="46">
        <v>53151</v>
      </c>
      <c r="E59" s="46">
        <v>0</v>
      </c>
      <c r="F59" s="46">
        <v>0</v>
      </c>
      <c r="G59" s="46">
        <v>5624</v>
      </c>
      <c r="H59" s="46">
        <v>0</v>
      </c>
      <c r="I59" s="46">
        <v>1382055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1440830</v>
      </c>
      <c r="O59" s="47">
        <f t="shared" si="8"/>
        <v>23.317797090191128</v>
      </c>
      <c r="P59" s="9"/>
    </row>
    <row r="60" spans="1:16" ht="15">
      <c r="A60" s="12"/>
      <c r="B60" s="25">
        <v>349</v>
      </c>
      <c r="C60" s="20" t="s">
        <v>1</v>
      </c>
      <c r="D60" s="46">
        <v>31665</v>
      </c>
      <c r="E60" s="46">
        <v>0</v>
      </c>
      <c r="F60" s="46">
        <v>0</v>
      </c>
      <c r="G60" s="46">
        <v>0</v>
      </c>
      <c r="H60" s="46">
        <v>0</v>
      </c>
      <c r="I60" s="46">
        <v>319633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351298</v>
      </c>
      <c r="O60" s="47">
        <f t="shared" si="8"/>
        <v>5.685261607677494</v>
      </c>
      <c r="P60" s="9"/>
    </row>
    <row r="61" spans="1:16" ht="15.75">
      <c r="A61" s="29" t="s">
        <v>51</v>
      </c>
      <c r="B61" s="30"/>
      <c r="C61" s="31"/>
      <c r="D61" s="32">
        <f aca="true" t="shared" si="11" ref="D61:M61">SUM(D62:D65)</f>
        <v>390078</v>
      </c>
      <c r="E61" s="32">
        <f t="shared" si="11"/>
        <v>22565</v>
      </c>
      <c r="F61" s="32">
        <f t="shared" si="11"/>
        <v>0</v>
      </c>
      <c r="G61" s="32">
        <f t="shared" si="11"/>
        <v>0</v>
      </c>
      <c r="H61" s="32">
        <f t="shared" si="11"/>
        <v>0</v>
      </c>
      <c r="I61" s="32">
        <f t="shared" si="11"/>
        <v>0</v>
      </c>
      <c r="J61" s="32">
        <f t="shared" si="11"/>
        <v>0</v>
      </c>
      <c r="K61" s="32">
        <f t="shared" si="11"/>
        <v>0</v>
      </c>
      <c r="L61" s="32">
        <f t="shared" si="11"/>
        <v>0</v>
      </c>
      <c r="M61" s="32">
        <f t="shared" si="11"/>
        <v>0</v>
      </c>
      <c r="N61" s="32">
        <f aca="true" t="shared" si="12" ref="N61:N67">SUM(D61:M61)</f>
        <v>412643</v>
      </c>
      <c r="O61" s="45">
        <f t="shared" si="8"/>
        <v>6.67804372805101</v>
      </c>
      <c r="P61" s="10"/>
    </row>
    <row r="62" spans="1:16" ht="15">
      <c r="A62" s="13"/>
      <c r="B62" s="39">
        <v>351.1</v>
      </c>
      <c r="C62" s="21" t="s">
        <v>68</v>
      </c>
      <c r="D62" s="46">
        <v>67744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2"/>
        <v>67744</v>
      </c>
      <c r="O62" s="47">
        <f t="shared" si="8"/>
        <v>1.0963408910682786</v>
      </c>
      <c r="P62" s="9"/>
    </row>
    <row r="63" spans="1:16" ht="15">
      <c r="A63" s="13"/>
      <c r="B63" s="39">
        <v>351.2</v>
      </c>
      <c r="C63" s="21" t="s">
        <v>107</v>
      </c>
      <c r="D63" s="46">
        <v>0</v>
      </c>
      <c r="E63" s="46">
        <v>13996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2"/>
        <v>13996</v>
      </c>
      <c r="O63" s="47">
        <f t="shared" si="8"/>
        <v>0.2265054781440663</v>
      </c>
      <c r="P63" s="9"/>
    </row>
    <row r="64" spans="1:16" ht="15">
      <c r="A64" s="13"/>
      <c r="B64" s="39">
        <v>351.3</v>
      </c>
      <c r="C64" s="21" t="s">
        <v>108</v>
      </c>
      <c r="D64" s="46">
        <v>0</v>
      </c>
      <c r="E64" s="46">
        <v>8569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2"/>
        <v>8569</v>
      </c>
      <c r="O64" s="47">
        <f t="shared" si="8"/>
        <v>0.13867715363078764</v>
      </c>
      <c r="P64" s="9"/>
    </row>
    <row r="65" spans="1:16" ht="15">
      <c r="A65" s="13"/>
      <c r="B65" s="39">
        <v>354</v>
      </c>
      <c r="C65" s="21" t="s">
        <v>69</v>
      </c>
      <c r="D65" s="46">
        <v>322334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2"/>
        <v>322334</v>
      </c>
      <c r="O65" s="47">
        <f t="shared" si="8"/>
        <v>5.216520205207878</v>
      </c>
      <c r="P65" s="9"/>
    </row>
    <row r="66" spans="1:16" ht="15.75">
      <c r="A66" s="29" t="s">
        <v>5</v>
      </c>
      <c r="B66" s="30"/>
      <c r="C66" s="31"/>
      <c r="D66" s="32">
        <f aca="true" t="shared" si="13" ref="D66:M66">SUM(D67:D77)</f>
        <v>1492584</v>
      </c>
      <c r="E66" s="32">
        <f t="shared" si="13"/>
        <v>644342</v>
      </c>
      <c r="F66" s="32">
        <f t="shared" si="13"/>
        <v>27664</v>
      </c>
      <c r="G66" s="32">
        <f t="shared" si="13"/>
        <v>614965</v>
      </c>
      <c r="H66" s="32">
        <f t="shared" si="13"/>
        <v>0</v>
      </c>
      <c r="I66" s="32">
        <f t="shared" si="13"/>
        <v>2594822</v>
      </c>
      <c r="J66" s="32">
        <f t="shared" si="13"/>
        <v>1050749</v>
      </c>
      <c r="K66" s="32">
        <f t="shared" si="13"/>
        <v>9922139</v>
      </c>
      <c r="L66" s="32">
        <f t="shared" si="13"/>
        <v>0</v>
      </c>
      <c r="M66" s="32">
        <f t="shared" si="13"/>
        <v>0</v>
      </c>
      <c r="N66" s="32">
        <f t="shared" si="12"/>
        <v>16347265</v>
      </c>
      <c r="O66" s="45">
        <f t="shared" si="8"/>
        <v>264.5573789063132</v>
      </c>
      <c r="P66" s="10"/>
    </row>
    <row r="67" spans="1:16" ht="15">
      <c r="A67" s="12"/>
      <c r="B67" s="25">
        <v>361.1</v>
      </c>
      <c r="C67" s="20" t="s">
        <v>70</v>
      </c>
      <c r="D67" s="46">
        <v>755825</v>
      </c>
      <c r="E67" s="46">
        <v>358451</v>
      </c>
      <c r="F67" s="46">
        <v>17062</v>
      </c>
      <c r="G67" s="46">
        <v>196099</v>
      </c>
      <c r="H67" s="46">
        <v>0</v>
      </c>
      <c r="I67" s="46">
        <v>1079462</v>
      </c>
      <c r="J67" s="46">
        <v>146002</v>
      </c>
      <c r="K67" s="46">
        <v>342811</v>
      </c>
      <c r="L67" s="46">
        <v>0</v>
      </c>
      <c r="M67" s="46">
        <v>0</v>
      </c>
      <c r="N67" s="46">
        <f t="shared" si="12"/>
        <v>2895712</v>
      </c>
      <c r="O67" s="47">
        <f t="shared" si="8"/>
        <v>46.863005939376286</v>
      </c>
      <c r="P67" s="9"/>
    </row>
    <row r="68" spans="1:16" ht="15">
      <c r="A68" s="12"/>
      <c r="B68" s="25">
        <v>361.2</v>
      </c>
      <c r="C68" s="20" t="s">
        <v>117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1237776</v>
      </c>
      <c r="L68" s="46">
        <v>0</v>
      </c>
      <c r="M68" s="46">
        <v>0</v>
      </c>
      <c r="N68" s="46">
        <f aca="true" t="shared" si="14" ref="N68:N77">SUM(D68:M68)</f>
        <v>1237776</v>
      </c>
      <c r="O68" s="47">
        <f t="shared" si="8"/>
        <v>20.031655095402243</v>
      </c>
      <c r="P68" s="9"/>
    </row>
    <row r="69" spans="1:16" ht="15">
      <c r="A69" s="12"/>
      <c r="B69" s="25">
        <v>361.3</v>
      </c>
      <c r="C69" s="20" t="s">
        <v>71</v>
      </c>
      <c r="D69" s="46">
        <v>372076</v>
      </c>
      <c r="E69" s="46">
        <v>153608</v>
      </c>
      <c r="F69" s="46">
        <v>6890</v>
      </c>
      <c r="G69" s="46">
        <v>78910</v>
      </c>
      <c r="H69" s="46">
        <v>0</v>
      </c>
      <c r="I69" s="46">
        <v>453177</v>
      </c>
      <c r="J69" s="46">
        <v>60810</v>
      </c>
      <c r="K69" s="46">
        <v>2401437</v>
      </c>
      <c r="L69" s="46">
        <v>0</v>
      </c>
      <c r="M69" s="46">
        <v>0</v>
      </c>
      <c r="N69" s="46">
        <f t="shared" si="14"/>
        <v>3526908</v>
      </c>
      <c r="O69" s="47">
        <f aca="true" t="shared" si="15" ref="O69:O82">(N69/O$84)</f>
        <v>57.07802107102976</v>
      </c>
      <c r="P69" s="9"/>
    </row>
    <row r="70" spans="1:16" ht="15">
      <c r="A70" s="12"/>
      <c r="B70" s="25">
        <v>361.4</v>
      </c>
      <c r="C70" s="20" t="s">
        <v>144</v>
      </c>
      <c r="D70" s="46">
        <v>151791</v>
      </c>
      <c r="E70" s="46">
        <v>71235</v>
      </c>
      <c r="F70" s="46">
        <v>3712</v>
      </c>
      <c r="G70" s="46">
        <v>35323</v>
      </c>
      <c r="H70" s="46">
        <v>0</v>
      </c>
      <c r="I70" s="46">
        <v>209238</v>
      </c>
      <c r="J70" s="46">
        <v>29925</v>
      </c>
      <c r="K70" s="46">
        <v>2626806</v>
      </c>
      <c r="L70" s="46">
        <v>0</v>
      </c>
      <c r="M70" s="46">
        <v>0</v>
      </c>
      <c r="N70" s="46">
        <f t="shared" si="14"/>
        <v>3128030</v>
      </c>
      <c r="O70" s="47">
        <f t="shared" si="15"/>
        <v>50.622744412616726</v>
      </c>
      <c r="P70" s="9"/>
    </row>
    <row r="71" spans="1:16" ht="15">
      <c r="A71" s="12"/>
      <c r="B71" s="25">
        <v>362</v>
      </c>
      <c r="C71" s="20" t="s">
        <v>73</v>
      </c>
      <c r="D71" s="46">
        <v>64377</v>
      </c>
      <c r="E71" s="46">
        <v>0</v>
      </c>
      <c r="F71" s="46">
        <v>0</v>
      </c>
      <c r="G71" s="46">
        <v>0</v>
      </c>
      <c r="H71" s="46">
        <v>0</v>
      </c>
      <c r="I71" s="46">
        <v>127653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4"/>
        <v>192030</v>
      </c>
      <c r="O71" s="47">
        <f t="shared" si="15"/>
        <v>3.107734136039229</v>
      </c>
      <c r="P71" s="9"/>
    </row>
    <row r="72" spans="1:16" ht="15">
      <c r="A72" s="12"/>
      <c r="B72" s="25">
        <v>364</v>
      </c>
      <c r="C72" s="20" t="s">
        <v>145</v>
      </c>
      <c r="D72" s="46">
        <v>0</v>
      </c>
      <c r="E72" s="46">
        <v>0</v>
      </c>
      <c r="F72" s="46">
        <v>0</v>
      </c>
      <c r="G72" s="46">
        <v>230923</v>
      </c>
      <c r="H72" s="46">
        <v>0</v>
      </c>
      <c r="I72" s="46">
        <v>639437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4"/>
        <v>870360</v>
      </c>
      <c r="O72" s="47">
        <f t="shared" si="15"/>
        <v>14.085546438801767</v>
      </c>
      <c r="P72" s="9"/>
    </row>
    <row r="73" spans="1:16" ht="15">
      <c r="A73" s="12"/>
      <c r="B73" s="25">
        <v>365</v>
      </c>
      <c r="C73" s="20" t="s">
        <v>146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328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4"/>
        <v>328</v>
      </c>
      <c r="O73" s="47">
        <f t="shared" si="15"/>
        <v>0.005308216406920102</v>
      </c>
      <c r="P73" s="9"/>
    </row>
    <row r="74" spans="1:16" ht="15">
      <c r="A74" s="12"/>
      <c r="B74" s="25">
        <v>366</v>
      </c>
      <c r="C74" s="20" t="s">
        <v>75</v>
      </c>
      <c r="D74" s="46">
        <v>5604</v>
      </c>
      <c r="E74" s="46">
        <v>5257</v>
      </c>
      <c r="F74" s="46">
        <v>0</v>
      </c>
      <c r="G74" s="46">
        <v>19800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4"/>
        <v>30661</v>
      </c>
      <c r="O74" s="47">
        <f t="shared" si="15"/>
        <v>0.49620494894078426</v>
      </c>
      <c r="P74" s="9"/>
    </row>
    <row r="75" spans="1:16" ht="15">
      <c r="A75" s="12"/>
      <c r="B75" s="25">
        <v>367</v>
      </c>
      <c r="C75" s="20" t="s">
        <v>133</v>
      </c>
      <c r="D75" s="46">
        <v>3950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>SUM(D75:M75)</f>
        <v>3950</v>
      </c>
      <c r="O75" s="47">
        <f t="shared" si="15"/>
        <v>0.06392516709553171</v>
      </c>
      <c r="P75" s="9"/>
    </row>
    <row r="76" spans="1:16" ht="15">
      <c r="A76" s="12"/>
      <c r="B76" s="25">
        <v>368</v>
      </c>
      <c r="C76" s="20" t="s">
        <v>76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3307812</v>
      </c>
      <c r="L76" s="46">
        <v>0</v>
      </c>
      <c r="M76" s="46">
        <v>0</v>
      </c>
      <c r="N76" s="46">
        <f t="shared" si="14"/>
        <v>3307812</v>
      </c>
      <c r="O76" s="47">
        <f t="shared" si="15"/>
        <v>53.532261979899985</v>
      </c>
      <c r="P76" s="9"/>
    </row>
    <row r="77" spans="1:16" ht="15">
      <c r="A77" s="12"/>
      <c r="B77" s="25">
        <v>369.9</v>
      </c>
      <c r="C77" s="20" t="s">
        <v>77</v>
      </c>
      <c r="D77" s="46">
        <v>138961</v>
      </c>
      <c r="E77" s="46">
        <v>55791</v>
      </c>
      <c r="F77" s="46">
        <v>0</v>
      </c>
      <c r="G77" s="46">
        <v>53910</v>
      </c>
      <c r="H77" s="46">
        <v>0</v>
      </c>
      <c r="I77" s="46">
        <v>85527</v>
      </c>
      <c r="J77" s="46">
        <v>814012</v>
      </c>
      <c r="K77" s="46">
        <v>5497</v>
      </c>
      <c r="L77" s="46">
        <v>0</v>
      </c>
      <c r="M77" s="46">
        <v>0</v>
      </c>
      <c r="N77" s="46">
        <f t="shared" si="14"/>
        <v>1153698</v>
      </c>
      <c r="O77" s="47">
        <f t="shared" si="15"/>
        <v>18.670971500703985</v>
      </c>
      <c r="P77" s="9"/>
    </row>
    <row r="78" spans="1:16" ht="15.75">
      <c r="A78" s="29" t="s">
        <v>52</v>
      </c>
      <c r="B78" s="30"/>
      <c r="C78" s="31"/>
      <c r="D78" s="32">
        <f aca="true" t="shared" si="16" ref="D78:M78">SUM(D79:D81)</f>
        <v>84000</v>
      </c>
      <c r="E78" s="32">
        <f t="shared" si="16"/>
        <v>32425</v>
      </c>
      <c r="F78" s="32">
        <f t="shared" si="16"/>
        <v>1731941</v>
      </c>
      <c r="G78" s="32">
        <f t="shared" si="16"/>
        <v>15846911</v>
      </c>
      <c r="H78" s="32">
        <f t="shared" si="16"/>
        <v>0</v>
      </c>
      <c r="I78" s="32">
        <f t="shared" si="16"/>
        <v>7171400</v>
      </c>
      <c r="J78" s="32">
        <f t="shared" si="16"/>
        <v>0</v>
      </c>
      <c r="K78" s="32">
        <f t="shared" si="16"/>
        <v>0</v>
      </c>
      <c r="L78" s="32">
        <f t="shared" si="16"/>
        <v>0</v>
      </c>
      <c r="M78" s="32">
        <f t="shared" si="16"/>
        <v>0</v>
      </c>
      <c r="N78" s="32">
        <f>SUM(D78:M78)</f>
        <v>24866677</v>
      </c>
      <c r="O78" s="45">
        <f t="shared" si="15"/>
        <v>402.43202084445954</v>
      </c>
      <c r="P78" s="9"/>
    </row>
    <row r="79" spans="1:16" ht="15">
      <c r="A79" s="12"/>
      <c r="B79" s="25">
        <v>381</v>
      </c>
      <c r="C79" s="20" t="s">
        <v>78</v>
      </c>
      <c r="D79" s="46">
        <v>84000</v>
      </c>
      <c r="E79" s="46">
        <v>32425</v>
      </c>
      <c r="F79" s="46">
        <v>1731941</v>
      </c>
      <c r="G79" s="46">
        <v>15365454</v>
      </c>
      <c r="H79" s="46">
        <v>0</v>
      </c>
      <c r="I79" s="46">
        <v>465173</v>
      </c>
      <c r="J79" s="46">
        <v>0</v>
      </c>
      <c r="K79" s="46">
        <v>0</v>
      </c>
      <c r="L79" s="46">
        <v>0</v>
      </c>
      <c r="M79" s="46">
        <v>0</v>
      </c>
      <c r="N79" s="46">
        <f>SUM(D79:M79)</f>
        <v>17678993</v>
      </c>
      <c r="O79" s="47">
        <f t="shared" si="15"/>
        <v>286.10951433056596</v>
      </c>
      <c r="P79" s="9"/>
    </row>
    <row r="80" spans="1:16" ht="15">
      <c r="A80" s="12"/>
      <c r="B80" s="25">
        <v>384</v>
      </c>
      <c r="C80" s="20" t="s">
        <v>80</v>
      </c>
      <c r="D80" s="46">
        <v>0</v>
      </c>
      <c r="E80" s="46">
        <v>0</v>
      </c>
      <c r="F80" s="46">
        <v>0</v>
      </c>
      <c r="G80" s="46">
        <v>481457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>SUM(D80:M80)</f>
        <v>481457</v>
      </c>
      <c r="O80" s="47">
        <f t="shared" si="15"/>
        <v>7.791701056788205</v>
      </c>
      <c r="P80" s="9"/>
    </row>
    <row r="81" spans="1:16" ht="15.75" thickBot="1">
      <c r="A81" s="12"/>
      <c r="B81" s="25">
        <v>389.8</v>
      </c>
      <c r="C81" s="20" t="s">
        <v>152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6">
        <v>6706227</v>
      </c>
      <c r="J81" s="46">
        <v>0</v>
      </c>
      <c r="K81" s="46">
        <v>0</v>
      </c>
      <c r="L81" s="46">
        <v>0</v>
      </c>
      <c r="M81" s="46">
        <v>0</v>
      </c>
      <c r="N81" s="46">
        <f>SUM(D81:M81)</f>
        <v>6706227</v>
      </c>
      <c r="O81" s="47">
        <f t="shared" si="15"/>
        <v>108.5308054571054</v>
      </c>
      <c r="P81" s="9"/>
    </row>
    <row r="82" spans="1:119" ht="16.5" thickBot="1">
      <c r="A82" s="14" t="s">
        <v>66</v>
      </c>
      <c r="B82" s="23"/>
      <c r="C82" s="22"/>
      <c r="D82" s="15">
        <f aca="true" t="shared" si="17" ref="D82:M82">SUM(D5,D17,D28,D46,D61,D66,D78)</f>
        <v>50097906</v>
      </c>
      <c r="E82" s="15">
        <f t="shared" si="17"/>
        <v>11195693</v>
      </c>
      <c r="F82" s="15">
        <f t="shared" si="17"/>
        <v>1759605</v>
      </c>
      <c r="G82" s="15">
        <f t="shared" si="17"/>
        <v>16523310</v>
      </c>
      <c r="H82" s="15">
        <f t="shared" si="17"/>
        <v>0</v>
      </c>
      <c r="I82" s="15">
        <f t="shared" si="17"/>
        <v>52780576</v>
      </c>
      <c r="J82" s="15">
        <f t="shared" si="17"/>
        <v>10914419</v>
      </c>
      <c r="K82" s="15">
        <f t="shared" si="17"/>
        <v>9922139</v>
      </c>
      <c r="L82" s="15">
        <f t="shared" si="17"/>
        <v>0</v>
      </c>
      <c r="M82" s="15">
        <f t="shared" si="17"/>
        <v>0</v>
      </c>
      <c r="N82" s="15">
        <f>SUM(D82:M82)</f>
        <v>153193648</v>
      </c>
      <c r="O82" s="38">
        <f t="shared" si="15"/>
        <v>2479.222669968118</v>
      </c>
      <c r="P82" s="6"/>
      <c r="Q82" s="2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</row>
    <row r="83" spans="1:15" ht="15">
      <c r="A83" s="16"/>
      <c r="B83" s="18"/>
      <c r="C83" s="18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9"/>
    </row>
    <row r="84" spans="1:15" ht="15">
      <c r="A84" s="40"/>
      <c r="B84" s="41"/>
      <c r="C84" s="41"/>
      <c r="D84" s="42"/>
      <c r="E84" s="42"/>
      <c r="F84" s="42"/>
      <c r="G84" s="42"/>
      <c r="H84" s="42"/>
      <c r="I84" s="42"/>
      <c r="J84" s="42"/>
      <c r="K84" s="42"/>
      <c r="L84" s="51" t="s">
        <v>184</v>
      </c>
      <c r="M84" s="51"/>
      <c r="N84" s="51"/>
      <c r="O84" s="43">
        <v>61791</v>
      </c>
    </row>
    <row r="85" spans="1:15" ht="15">
      <c r="A85" s="52"/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4"/>
    </row>
    <row r="86" spans="1:15" ht="15.75" customHeight="1" thickBot="1">
      <c r="A86" s="55" t="s">
        <v>111</v>
      </c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7"/>
    </row>
  </sheetData>
  <sheetProtection/>
  <mergeCells count="10">
    <mergeCell ref="L84:N84"/>
    <mergeCell ref="A85:O85"/>
    <mergeCell ref="A86:O8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91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180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82</v>
      </c>
      <c r="B3" s="65"/>
      <c r="C3" s="66"/>
      <c r="D3" s="70" t="s">
        <v>46</v>
      </c>
      <c r="E3" s="71"/>
      <c r="F3" s="71"/>
      <c r="G3" s="71"/>
      <c r="H3" s="72"/>
      <c r="I3" s="70" t="s">
        <v>47</v>
      </c>
      <c r="J3" s="72"/>
      <c r="K3" s="70" t="s">
        <v>49</v>
      </c>
      <c r="L3" s="72"/>
      <c r="M3" s="36"/>
      <c r="N3" s="37"/>
      <c r="O3" s="73" t="s">
        <v>87</v>
      </c>
      <c r="P3" s="11"/>
      <c r="Q3"/>
    </row>
    <row r="4" spans="1:133" ht="32.25" customHeight="1" thickBot="1">
      <c r="A4" s="67"/>
      <c r="B4" s="68"/>
      <c r="C4" s="69"/>
      <c r="D4" s="34" t="s">
        <v>6</v>
      </c>
      <c r="E4" s="34" t="s">
        <v>83</v>
      </c>
      <c r="F4" s="34" t="s">
        <v>84</v>
      </c>
      <c r="G4" s="34" t="s">
        <v>85</v>
      </c>
      <c r="H4" s="34" t="s">
        <v>7</v>
      </c>
      <c r="I4" s="34" t="s">
        <v>8</v>
      </c>
      <c r="J4" s="35" t="s">
        <v>86</v>
      </c>
      <c r="K4" s="35" t="s">
        <v>9</v>
      </c>
      <c r="L4" s="35" t="s">
        <v>10</v>
      </c>
      <c r="M4" s="35" t="s">
        <v>11</v>
      </c>
      <c r="N4" s="35" t="s">
        <v>48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SUM(D6:D16)</f>
        <v>29866193</v>
      </c>
      <c r="E5" s="27">
        <f t="shared" si="0"/>
        <v>5621863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1337792</v>
      </c>
      <c r="N5" s="28">
        <f>SUM(D5:M5)</f>
        <v>36825848</v>
      </c>
      <c r="O5" s="33">
        <f aca="true" t="shared" si="1" ref="O5:O36">(N5/O$86)</f>
        <v>611.0247059018733</v>
      </c>
      <c r="P5" s="6"/>
    </row>
    <row r="6" spans="1:16" ht="15">
      <c r="A6" s="12"/>
      <c r="B6" s="25">
        <v>311</v>
      </c>
      <c r="C6" s="20" t="s">
        <v>3</v>
      </c>
      <c r="D6" s="46">
        <v>21294235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1337792</v>
      </c>
      <c r="N6" s="46">
        <f>SUM(D6:M6)</f>
        <v>22632027</v>
      </c>
      <c r="O6" s="47">
        <f t="shared" si="1"/>
        <v>375.516882642818</v>
      </c>
      <c r="P6" s="9"/>
    </row>
    <row r="7" spans="1:16" ht="15">
      <c r="A7" s="12"/>
      <c r="B7" s="25">
        <v>312.41</v>
      </c>
      <c r="C7" s="20" t="s">
        <v>12</v>
      </c>
      <c r="D7" s="46">
        <v>0</v>
      </c>
      <c r="E7" s="46">
        <v>1208485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6">SUM(D7:M7)</f>
        <v>1208485</v>
      </c>
      <c r="O7" s="47">
        <f t="shared" si="1"/>
        <v>20.051519023046673</v>
      </c>
      <c r="P7" s="9"/>
    </row>
    <row r="8" spans="1:16" ht="15">
      <c r="A8" s="12"/>
      <c r="B8" s="25">
        <v>312.51</v>
      </c>
      <c r="C8" s="20" t="s">
        <v>89</v>
      </c>
      <c r="D8" s="46">
        <v>0</v>
      </c>
      <c r="E8" s="46">
        <v>752933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752933</v>
      </c>
      <c r="O8" s="47">
        <f t="shared" si="1"/>
        <v>12.492873616618825</v>
      </c>
      <c r="P8" s="9"/>
    </row>
    <row r="9" spans="1:16" ht="15">
      <c r="A9" s="12"/>
      <c r="B9" s="25">
        <v>312.6</v>
      </c>
      <c r="C9" s="20" t="s">
        <v>13</v>
      </c>
      <c r="D9" s="46">
        <v>0</v>
      </c>
      <c r="E9" s="46">
        <v>3660445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3660445</v>
      </c>
      <c r="O9" s="47">
        <f t="shared" si="1"/>
        <v>60.735120874744894</v>
      </c>
      <c r="P9" s="9"/>
    </row>
    <row r="10" spans="1:16" ht="15">
      <c r="A10" s="12"/>
      <c r="B10" s="25">
        <v>314.1</v>
      </c>
      <c r="C10" s="20" t="s">
        <v>14</v>
      </c>
      <c r="D10" s="46">
        <v>4910021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4910021</v>
      </c>
      <c r="O10" s="47">
        <f t="shared" si="1"/>
        <v>81.46843319119282</v>
      </c>
      <c r="P10" s="9"/>
    </row>
    <row r="11" spans="1:16" ht="15">
      <c r="A11" s="12"/>
      <c r="B11" s="25">
        <v>314.3</v>
      </c>
      <c r="C11" s="20" t="s">
        <v>15</v>
      </c>
      <c r="D11" s="46">
        <v>804950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804950</v>
      </c>
      <c r="O11" s="47">
        <f t="shared" si="1"/>
        <v>13.355954138943735</v>
      </c>
      <c r="P11" s="9"/>
    </row>
    <row r="12" spans="1:16" ht="15">
      <c r="A12" s="12"/>
      <c r="B12" s="25">
        <v>314.4</v>
      </c>
      <c r="C12" s="20" t="s">
        <v>16</v>
      </c>
      <c r="D12" s="46">
        <v>118378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118378</v>
      </c>
      <c r="O12" s="47">
        <f t="shared" si="1"/>
        <v>1.964160679619705</v>
      </c>
      <c r="P12" s="9"/>
    </row>
    <row r="13" spans="1:16" ht="15">
      <c r="A13" s="12"/>
      <c r="B13" s="25">
        <v>314.8</v>
      </c>
      <c r="C13" s="20" t="s">
        <v>17</v>
      </c>
      <c r="D13" s="46">
        <v>78417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78417</v>
      </c>
      <c r="O13" s="47">
        <f t="shared" si="1"/>
        <v>1.3011166603062934</v>
      </c>
      <c r="P13" s="9"/>
    </row>
    <row r="14" spans="1:16" ht="15">
      <c r="A14" s="12"/>
      <c r="B14" s="25">
        <v>315</v>
      </c>
      <c r="C14" s="20" t="s">
        <v>131</v>
      </c>
      <c r="D14" s="46">
        <v>1980006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1980006</v>
      </c>
      <c r="O14" s="47">
        <f t="shared" si="1"/>
        <v>32.85280990227148</v>
      </c>
      <c r="P14" s="9"/>
    </row>
    <row r="15" spans="1:16" ht="15">
      <c r="A15" s="12"/>
      <c r="B15" s="25">
        <v>316</v>
      </c>
      <c r="C15" s="20" t="s">
        <v>132</v>
      </c>
      <c r="D15" s="46">
        <v>627958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627958</v>
      </c>
      <c r="O15" s="47">
        <f t="shared" si="1"/>
        <v>10.419253679337636</v>
      </c>
      <c r="P15" s="9"/>
    </row>
    <row r="16" spans="1:16" ht="15">
      <c r="A16" s="12"/>
      <c r="B16" s="25">
        <v>319</v>
      </c>
      <c r="C16" s="20" t="s">
        <v>20</v>
      </c>
      <c r="D16" s="46">
        <v>52228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52228</v>
      </c>
      <c r="O16" s="47">
        <f t="shared" si="1"/>
        <v>0.8665814929731703</v>
      </c>
      <c r="P16" s="9"/>
    </row>
    <row r="17" spans="1:16" ht="15.75">
      <c r="A17" s="29" t="s">
        <v>21</v>
      </c>
      <c r="B17" s="30"/>
      <c r="C17" s="31"/>
      <c r="D17" s="32">
        <f aca="true" t="shared" si="3" ref="D17:M17">SUM(D18:D28)</f>
        <v>5238539</v>
      </c>
      <c r="E17" s="32">
        <f t="shared" si="3"/>
        <v>3037748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2400876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10677163</v>
      </c>
      <c r="O17" s="45">
        <f t="shared" si="1"/>
        <v>177.15845625445917</v>
      </c>
      <c r="P17" s="10"/>
    </row>
    <row r="18" spans="1:16" ht="15">
      <c r="A18" s="12"/>
      <c r="B18" s="25">
        <v>322</v>
      </c>
      <c r="C18" s="20" t="s">
        <v>0</v>
      </c>
      <c r="D18" s="46">
        <v>0</v>
      </c>
      <c r="E18" s="46">
        <v>2335759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2335759</v>
      </c>
      <c r="O18" s="47">
        <f t="shared" si="1"/>
        <v>38.75556256118403</v>
      </c>
      <c r="P18" s="9"/>
    </row>
    <row r="19" spans="1:16" ht="15">
      <c r="A19" s="12"/>
      <c r="B19" s="25">
        <v>323.1</v>
      </c>
      <c r="C19" s="20" t="s">
        <v>22</v>
      </c>
      <c r="D19" s="46">
        <v>3997151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aca="true" t="shared" si="4" ref="N19:N26">SUM(D19:M19)</f>
        <v>3997151</v>
      </c>
      <c r="O19" s="47">
        <f t="shared" si="1"/>
        <v>66.32184041547065</v>
      </c>
      <c r="P19" s="9"/>
    </row>
    <row r="20" spans="1:16" ht="15">
      <c r="A20" s="12"/>
      <c r="B20" s="25">
        <v>323.4</v>
      </c>
      <c r="C20" s="20" t="s">
        <v>94</v>
      </c>
      <c r="D20" s="46">
        <v>45161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45161</v>
      </c>
      <c r="O20" s="47">
        <f t="shared" si="1"/>
        <v>0.749323864673381</v>
      </c>
      <c r="P20" s="9"/>
    </row>
    <row r="21" spans="1:16" ht="15">
      <c r="A21" s="12"/>
      <c r="B21" s="25">
        <v>323.7</v>
      </c>
      <c r="C21" s="20" t="s">
        <v>95</v>
      </c>
      <c r="D21" s="46">
        <v>1074224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1074224</v>
      </c>
      <c r="O21" s="47">
        <f t="shared" si="1"/>
        <v>17.823823192686124</v>
      </c>
      <c r="P21" s="9"/>
    </row>
    <row r="22" spans="1:16" ht="15">
      <c r="A22" s="12"/>
      <c r="B22" s="25">
        <v>324.11</v>
      </c>
      <c r="C22" s="20" t="s">
        <v>96</v>
      </c>
      <c r="D22" s="46">
        <v>0</v>
      </c>
      <c r="E22" s="46">
        <v>168777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168777</v>
      </c>
      <c r="O22" s="47">
        <f t="shared" si="1"/>
        <v>2.8003948962153014</v>
      </c>
      <c r="P22" s="9"/>
    </row>
    <row r="23" spans="1:16" ht="15">
      <c r="A23" s="12"/>
      <c r="B23" s="25">
        <v>324.12</v>
      </c>
      <c r="C23" s="20" t="s">
        <v>23</v>
      </c>
      <c r="D23" s="46">
        <v>0</v>
      </c>
      <c r="E23" s="46">
        <v>158497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158497</v>
      </c>
      <c r="O23" s="47">
        <f t="shared" si="1"/>
        <v>2.6298262788498232</v>
      </c>
      <c r="P23" s="9"/>
    </row>
    <row r="24" spans="1:16" ht="15">
      <c r="A24" s="12"/>
      <c r="B24" s="25">
        <v>324.21</v>
      </c>
      <c r="C24" s="20" t="s">
        <v>24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1827855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1827855</v>
      </c>
      <c r="O24" s="47">
        <f t="shared" si="1"/>
        <v>30.32827821931673</v>
      </c>
      <c r="P24" s="9"/>
    </row>
    <row r="25" spans="1:16" ht="15">
      <c r="A25" s="12"/>
      <c r="B25" s="25">
        <v>324.22</v>
      </c>
      <c r="C25" s="20" t="s">
        <v>25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573021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573021</v>
      </c>
      <c r="O25" s="47">
        <f t="shared" si="1"/>
        <v>9.507723705387512</v>
      </c>
      <c r="P25" s="9"/>
    </row>
    <row r="26" spans="1:16" ht="15">
      <c r="A26" s="12"/>
      <c r="B26" s="25">
        <v>324.61</v>
      </c>
      <c r="C26" s="20" t="s">
        <v>26</v>
      </c>
      <c r="D26" s="46">
        <v>0</v>
      </c>
      <c r="E26" s="46">
        <v>334748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334748</v>
      </c>
      <c r="O26" s="47">
        <f t="shared" si="1"/>
        <v>5.554231860492127</v>
      </c>
      <c r="P26" s="9"/>
    </row>
    <row r="27" spans="1:16" ht="15">
      <c r="A27" s="12"/>
      <c r="B27" s="25">
        <v>329</v>
      </c>
      <c r="C27" s="20" t="s">
        <v>27</v>
      </c>
      <c r="D27" s="46">
        <v>118503</v>
      </c>
      <c r="E27" s="46">
        <v>39967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158470</v>
      </c>
      <c r="O27" s="47">
        <f t="shared" si="1"/>
        <v>2.6293782873450695</v>
      </c>
      <c r="P27" s="9"/>
    </row>
    <row r="28" spans="1:16" ht="15">
      <c r="A28" s="12"/>
      <c r="B28" s="25">
        <v>367</v>
      </c>
      <c r="C28" s="20" t="s">
        <v>133</v>
      </c>
      <c r="D28" s="46">
        <v>3500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3500</v>
      </c>
      <c r="O28" s="47">
        <f t="shared" si="1"/>
        <v>0.05807297283844099</v>
      </c>
      <c r="P28" s="9"/>
    </row>
    <row r="29" spans="1:16" ht="15.75">
      <c r="A29" s="29" t="s">
        <v>29</v>
      </c>
      <c r="B29" s="30"/>
      <c r="C29" s="31"/>
      <c r="D29" s="32">
        <f aca="true" t="shared" si="5" ref="D29:M29">SUM(D30:D49)</f>
        <v>6960620</v>
      </c>
      <c r="E29" s="32">
        <f t="shared" si="5"/>
        <v>1500389</v>
      </c>
      <c r="F29" s="32">
        <f t="shared" si="5"/>
        <v>0</v>
      </c>
      <c r="G29" s="32">
        <f t="shared" si="5"/>
        <v>7686987</v>
      </c>
      <c r="H29" s="32">
        <f t="shared" si="5"/>
        <v>0</v>
      </c>
      <c r="I29" s="32">
        <f t="shared" si="5"/>
        <v>635864</v>
      </c>
      <c r="J29" s="32">
        <f t="shared" si="5"/>
        <v>0</v>
      </c>
      <c r="K29" s="32">
        <f t="shared" si="5"/>
        <v>0</v>
      </c>
      <c r="L29" s="32">
        <f t="shared" si="5"/>
        <v>0</v>
      </c>
      <c r="M29" s="32">
        <f t="shared" si="5"/>
        <v>0</v>
      </c>
      <c r="N29" s="44">
        <f>SUM(D29:M29)</f>
        <v>16783860</v>
      </c>
      <c r="O29" s="45">
        <f t="shared" si="1"/>
        <v>278.4824702583418</v>
      </c>
      <c r="P29" s="10"/>
    </row>
    <row r="30" spans="1:16" ht="15">
      <c r="A30" s="12"/>
      <c r="B30" s="25">
        <v>331.1</v>
      </c>
      <c r="C30" s="20" t="s">
        <v>97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7454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7454</v>
      </c>
      <c r="O30" s="47">
        <f t="shared" si="1"/>
        <v>0.12367883986792547</v>
      </c>
      <c r="P30" s="9"/>
    </row>
    <row r="31" spans="1:16" ht="15">
      <c r="A31" s="12"/>
      <c r="B31" s="25">
        <v>331.2</v>
      </c>
      <c r="C31" s="20" t="s">
        <v>28</v>
      </c>
      <c r="D31" s="46">
        <v>24832</v>
      </c>
      <c r="E31" s="46">
        <v>0</v>
      </c>
      <c r="F31" s="46">
        <v>0</v>
      </c>
      <c r="G31" s="46">
        <v>171034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195866</v>
      </c>
      <c r="O31" s="47">
        <f t="shared" si="1"/>
        <v>3.2498631137068807</v>
      </c>
      <c r="P31" s="9"/>
    </row>
    <row r="32" spans="1:16" ht="15">
      <c r="A32" s="12"/>
      <c r="B32" s="25">
        <v>331.35</v>
      </c>
      <c r="C32" s="20" t="s">
        <v>98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2266</v>
      </c>
      <c r="J32" s="46">
        <v>0</v>
      </c>
      <c r="K32" s="46">
        <v>0</v>
      </c>
      <c r="L32" s="46">
        <v>0</v>
      </c>
      <c r="M32" s="46">
        <v>0</v>
      </c>
      <c r="N32" s="46">
        <f aca="true" t="shared" si="6" ref="N32:N37">SUM(D32:M32)</f>
        <v>2266</v>
      </c>
      <c r="O32" s="47">
        <f t="shared" si="1"/>
        <v>0.03759810184340208</v>
      </c>
      <c r="P32" s="9"/>
    </row>
    <row r="33" spans="1:16" ht="15">
      <c r="A33" s="12"/>
      <c r="B33" s="25">
        <v>331.49</v>
      </c>
      <c r="C33" s="20" t="s">
        <v>134</v>
      </c>
      <c r="D33" s="46">
        <v>0</v>
      </c>
      <c r="E33" s="46">
        <v>0</v>
      </c>
      <c r="F33" s="46">
        <v>0</v>
      </c>
      <c r="G33" s="46">
        <v>7000000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7000000</v>
      </c>
      <c r="O33" s="47">
        <f t="shared" si="1"/>
        <v>116.14594567688198</v>
      </c>
      <c r="P33" s="9"/>
    </row>
    <row r="34" spans="1:16" ht="15">
      <c r="A34" s="12"/>
      <c r="B34" s="25">
        <v>331.5</v>
      </c>
      <c r="C34" s="20" t="s">
        <v>30</v>
      </c>
      <c r="D34" s="46">
        <v>0</v>
      </c>
      <c r="E34" s="46">
        <v>1342952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1342952</v>
      </c>
      <c r="O34" s="47">
        <f t="shared" si="1"/>
        <v>22.282632862665714</v>
      </c>
      <c r="P34" s="9"/>
    </row>
    <row r="35" spans="1:16" ht="15">
      <c r="A35" s="12"/>
      <c r="B35" s="25">
        <v>333</v>
      </c>
      <c r="C35" s="20" t="s">
        <v>4</v>
      </c>
      <c r="D35" s="46">
        <v>4375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4375</v>
      </c>
      <c r="O35" s="47">
        <f t="shared" si="1"/>
        <v>0.07259121604805124</v>
      </c>
      <c r="P35" s="9"/>
    </row>
    <row r="36" spans="1:16" ht="15">
      <c r="A36" s="12"/>
      <c r="B36" s="25">
        <v>334.2</v>
      </c>
      <c r="C36" s="20" t="s">
        <v>31</v>
      </c>
      <c r="D36" s="46">
        <v>17547</v>
      </c>
      <c r="E36" s="46">
        <v>33524</v>
      </c>
      <c r="F36" s="46">
        <v>0</v>
      </c>
      <c r="G36" s="46">
        <v>9560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60631</v>
      </c>
      <c r="O36" s="47">
        <f t="shared" si="1"/>
        <v>1.0060064046192903</v>
      </c>
      <c r="P36" s="9"/>
    </row>
    <row r="37" spans="1:16" ht="15">
      <c r="A37" s="12"/>
      <c r="B37" s="25">
        <v>334.31</v>
      </c>
      <c r="C37" s="20" t="s">
        <v>33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490290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490290</v>
      </c>
      <c r="O37" s="47">
        <f aca="true" t="shared" si="7" ref="O37:O68">(N37/O$86)</f>
        <v>8.135027957988353</v>
      </c>
      <c r="P37" s="9"/>
    </row>
    <row r="38" spans="1:16" ht="15">
      <c r="A38" s="12"/>
      <c r="B38" s="25">
        <v>334.5</v>
      </c>
      <c r="C38" s="20" t="s">
        <v>181</v>
      </c>
      <c r="D38" s="46">
        <v>1020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aca="true" t="shared" si="8" ref="N38:N46">SUM(D38:M38)</f>
        <v>1020</v>
      </c>
      <c r="O38" s="47">
        <f t="shared" si="7"/>
        <v>0.01692412351291709</v>
      </c>
      <c r="P38" s="9"/>
    </row>
    <row r="39" spans="1:16" ht="15">
      <c r="A39" s="12"/>
      <c r="B39" s="25">
        <v>334.7</v>
      </c>
      <c r="C39" s="20" t="s">
        <v>35</v>
      </c>
      <c r="D39" s="46">
        <v>0</v>
      </c>
      <c r="E39" s="46">
        <v>0</v>
      </c>
      <c r="F39" s="46">
        <v>0</v>
      </c>
      <c r="G39" s="46">
        <v>298500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298500</v>
      </c>
      <c r="O39" s="47">
        <f t="shared" si="7"/>
        <v>4.9527949692213245</v>
      </c>
      <c r="P39" s="9"/>
    </row>
    <row r="40" spans="1:16" ht="15">
      <c r="A40" s="12"/>
      <c r="B40" s="25">
        <v>335.12</v>
      </c>
      <c r="C40" s="20" t="s">
        <v>135</v>
      </c>
      <c r="D40" s="46">
        <v>2267574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2267574</v>
      </c>
      <c r="O40" s="47">
        <f t="shared" si="7"/>
        <v>37.62421808890142</v>
      </c>
      <c r="P40" s="9"/>
    </row>
    <row r="41" spans="1:16" ht="15">
      <c r="A41" s="12"/>
      <c r="B41" s="25">
        <v>335.14</v>
      </c>
      <c r="C41" s="20" t="s">
        <v>136</v>
      </c>
      <c r="D41" s="46">
        <v>11362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11362</v>
      </c>
      <c r="O41" s="47">
        <f t="shared" si="7"/>
        <v>0.18852146211153328</v>
      </c>
      <c r="P41" s="9"/>
    </row>
    <row r="42" spans="1:16" ht="15">
      <c r="A42" s="12"/>
      <c r="B42" s="25">
        <v>335.15</v>
      </c>
      <c r="C42" s="20" t="s">
        <v>137</v>
      </c>
      <c r="D42" s="46">
        <v>64739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64739</v>
      </c>
      <c r="O42" s="47">
        <f t="shared" si="7"/>
        <v>1.074167482453666</v>
      </c>
      <c r="P42" s="9"/>
    </row>
    <row r="43" spans="1:16" ht="15">
      <c r="A43" s="12"/>
      <c r="B43" s="25">
        <v>335.18</v>
      </c>
      <c r="C43" s="20" t="s">
        <v>138</v>
      </c>
      <c r="D43" s="46">
        <v>3716479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3716479</v>
      </c>
      <c r="O43" s="47">
        <f t="shared" si="7"/>
        <v>61.66485257761038</v>
      </c>
      <c r="P43" s="9"/>
    </row>
    <row r="44" spans="1:16" ht="15">
      <c r="A44" s="12"/>
      <c r="B44" s="25">
        <v>335.23</v>
      </c>
      <c r="C44" s="20" t="s">
        <v>103</v>
      </c>
      <c r="D44" s="46">
        <v>54172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54172</v>
      </c>
      <c r="O44" s="47">
        <f t="shared" si="7"/>
        <v>0.8988368813154358</v>
      </c>
      <c r="P44" s="9"/>
    </row>
    <row r="45" spans="1:16" ht="15">
      <c r="A45" s="12"/>
      <c r="B45" s="25">
        <v>335.49</v>
      </c>
      <c r="C45" s="20" t="s">
        <v>41</v>
      </c>
      <c r="D45" s="46">
        <v>54574</v>
      </c>
      <c r="E45" s="46">
        <v>0</v>
      </c>
      <c r="F45" s="46">
        <v>0</v>
      </c>
      <c r="G45" s="46">
        <v>0</v>
      </c>
      <c r="H45" s="46">
        <v>0</v>
      </c>
      <c r="I45" s="46">
        <v>14867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69441</v>
      </c>
      <c r="O45" s="47">
        <f t="shared" si="7"/>
        <v>1.1521843733926231</v>
      </c>
      <c r="P45" s="9"/>
    </row>
    <row r="46" spans="1:16" ht="15">
      <c r="A46" s="12"/>
      <c r="B46" s="25">
        <v>335.7</v>
      </c>
      <c r="C46" s="20" t="s">
        <v>42</v>
      </c>
      <c r="D46" s="46">
        <v>8375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8375</v>
      </c>
      <c r="O46" s="47">
        <f t="shared" si="7"/>
        <v>0.13896032786341236</v>
      </c>
      <c r="P46" s="9"/>
    </row>
    <row r="47" spans="1:16" ht="15">
      <c r="A47" s="12"/>
      <c r="B47" s="25">
        <v>337.2</v>
      </c>
      <c r="C47" s="20" t="s">
        <v>104</v>
      </c>
      <c r="D47" s="46">
        <v>691256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691256</v>
      </c>
      <c r="O47" s="47">
        <f t="shared" si="7"/>
        <v>11.469511689259818</v>
      </c>
      <c r="P47" s="9"/>
    </row>
    <row r="48" spans="1:16" ht="15">
      <c r="A48" s="12"/>
      <c r="B48" s="25">
        <v>337.3</v>
      </c>
      <c r="C48" s="20" t="s">
        <v>44</v>
      </c>
      <c r="D48" s="46">
        <v>0</v>
      </c>
      <c r="E48" s="46">
        <v>123913</v>
      </c>
      <c r="F48" s="46">
        <v>0</v>
      </c>
      <c r="G48" s="46">
        <v>207893</v>
      </c>
      <c r="H48" s="46">
        <v>0</v>
      </c>
      <c r="I48" s="46">
        <v>120987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452793</v>
      </c>
      <c r="O48" s="47">
        <f t="shared" si="7"/>
        <v>7.512867311553203</v>
      </c>
      <c r="P48" s="9"/>
    </row>
    <row r="49" spans="1:16" ht="15">
      <c r="A49" s="12"/>
      <c r="B49" s="25">
        <v>338</v>
      </c>
      <c r="C49" s="20" t="s">
        <v>45</v>
      </c>
      <c r="D49" s="46">
        <v>44315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44315</v>
      </c>
      <c r="O49" s="47">
        <f t="shared" si="7"/>
        <v>0.7352867975244322</v>
      </c>
      <c r="P49" s="9"/>
    </row>
    <row r="50" spans="1:16" ht="15.75">
      <c r="A50" s="29" t="s">
        <v>50</v>
      </c>
      <c r="B50" s="30"/>
      <c r="C50" s="31"/>
      <c r="D50" s="32">
        <f aca="true" t="shared" si="9" ref="D50:M50">SUM(D51:D63)</f>
        <v>2605709</v>
      </c>
      <c r="E50" s="32">
        <f t="shared" si="9"/>
        <v>120494</v>
      </c>
      <c r="F50" s="32">
        <f t="shared" si="9"/>
        <v>0</v>
      </c>
      <c r="G50" s="32">
        <f t="shared" si="9"/>
        <v>10050</v>
      </c>
      <c r="H50" s="32">
        <f t="shared" si="9"/>
        <v>0</v>
      </c>
      <c r="I50" s="32">
        <f t="shared" si="9"/>
        <v>39347604</v>
      </c>
      <c r="J50" s="32">
        <f t="shared" si="9"/>
        <v>9235817</v>
      </c>
      <c r="K50" s="32">
        <f t="shared" si="9"/>
        <v>0</v>
      </c>
      <c r="L50" s="32">
        <f t="shared" si="9"/>
        <v>0</v>
      </c>
      <c r="M50" s="32">
        <f t="shared" si="9"/>
        <v>0</v>
      </c>
      <c r="N50" s="32">
        <f>SUM(D50:M50)</f>
        <v>51319674</v>
      </c>
      <c r="O50" s="45">
        <f t="shared" si="7"/>
        <v>851.5102955084703</v>
      </c>
      <c r="P50" s="10"/>
    </row>
    <row r="51" spans="1:16" ht="15">
      <c r="A51" s="12"/>
      <c r="B51" s="25">
        <v>341.2</v>
      </c>
      <c r="C51" s="20" t="s">
        <v>139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9235817</v>
      </c>
      <c r="K51" s="46">
        <v>0</v>
      </c>
      <c r="L51" s="46">
        <v>0</v>
      </c>
      <c r="M51" s="46">
        <v>0</v>
      </c>
      <c r="N51" s="46">
        <f aca="true" t="shared" si="10" ref="N51:N63">SUM(D51:M51)</f>
        <v>9235817</v>
      </c>
      <c r="O51" s="47">
        <f t="shared" si="7"/>
        <v>153.2432427948033</v>
      </c>
      <c r="P51" s="9"/>
    </row>
    <row r="52" spans="1:16" ht="15">
      <c r="A52" s="12"/>
      <c r="B52" s="25">
        <v>341.3</v>
      </c>
      <c r="C52" s="20" t="s">
        <v>140</v>
      </c>
      <c r="D52" s="46">
        <v>2400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2400</v>
      </c>
      <c r="O52" s="47">
        <f t="shared" si="7"/>
        <v>0.03982146708921668</v>
      </c>
      <c r="P52" s="9"/>
    </row>
    <row r="53" spans="1:16" ht="15">
      <c r="A53" s="12"/>
      <c r="B53" s="25">
        <v>341.9</v>
      </c>
      <c r="C53" s="20" t="s">
        <v>141</v>
      </c>
      <c r="D53" s="46">
        <v>497570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497570</v>
      </c>
      <c r="O53" s="47">
        <f t="shared" si="7"/>
        <v>8.25581974149231</v>
      </c>
      <c r="P53" s="9"/>
    </row>
    <row r="54" spans="1:16" ht="15">
      <c r="A54" s="12"/>
      <c r="B54" s="25">
        <v>342.1</v>
      </c>
      <c r="C54" s="20" t="s">
        <v>55</v>
      </c>
      <c r="D54" s="46">
        <v>421383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421383</v>
      </c>
      <c r="O54" s="47">
        <f t="shared" si="7"/>
        <v>6.99170386102308</v>
      </c>
      <c r="P54" s="9"/>
    </row>
    <row r="55" spans="1:16" ht="15">
      <c r="A55" s="12"/>
      <c r="B55" s="25">
        <v>342.5</v>
      </c>
      <c r="C55" s="20" t="s">
        <v>56</v>
      </c>
      <c r="D55" s="46">
        <v>188171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188171</v>
      </c>
      <c r="O55" s="47">
        <f t="shared" si="7"/>
        <v>3.12218553485208</v>
      </c>
      <c r="P55" s="9"/>
    </row>
    <row r="56" spans="1:16" ht="15">
      <c r="A56" s="12"/>
      <c r="B56" s="25">
        <v>342.6</v>
      </c>
      <c r="C56" s="20" t="s">
        <v>57</v>
      </c>
      <c r="D56" s="46">
        <v>1015836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1015836</v>
      </c>
      <c r="O56" s="47">
        <f t="shared" si="7"/>
        <v>16.855033267517296</v>
      </c>
      <c r="P56" s="9"/>
    </row>
    <row r="57" spans="1:16" ht="15">
      <c r="A57" s="12"/>
      <c r="B57" s="25">
        <v>343.4</v>
      </c>
      <c r="C57" s="20" t="s">
        <v>58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5807034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5807034</v>
      </c>
      <c r="O57" s="47">
        <f t="shared" si="7"/>
        <v>96.35192221540095</v>
      </c>
      <c r="P57" s="9"/>
    </row>
    <row r="58" spans="1:16" ht="15">
      <c r="A58" s="12"/>
      <c r="B58" s="25">
        <v>343.6</v>
      </c>
      <c r="C58" s="20" t="s">
        <v>59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25781741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25781741</v>
      </c>
      <c r="O58" s="47">
        <f t="shared" si="7"/>
        <v>427.7778128059201</v>
      </c>
      <c r="P58" s="9"/>
    </row>
    <row r="59" spans="1:16" ht="15">
      <c r="A59" s="12"/>
      <c r="B59" s="25">
        <v>343.8</v>
      </c>
      <c r="C59" s="20" t="s">
        <v>60</v>
      </c>
      <c r="D59" s="46">
        <v>0</v>
      </c>
      <c r="E59" s="46">
        <v>23150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23150</v>
      </c>
      <c r="O59" s="47">
        <f t="shared" si="7"/>
        <v>0.38411123463140256</v>
      </c>
      <c r="P59" s="9"/>
    </row>
    <row r="60" spans="1:16" ht="15">
      <c r="A60" s="12"/>
      <c r="B60" s="25">
        <v>343.9</v>
      </c>
      <c r="C60" s="20" t="s">
        <v>61</v>
      </c>
      <c r="D60" s="46">
        <v>58394</v>
      </c>
      <c r="E60" s="46">
        <v>97344</v>
      </c>
      <c r="F60" s="46">
        <v>0</v>
      </c>
      <c r="G60" s="46">
        <v>0</v>
      </c>
      <c r="H60" s="46">
        <v>0</v>
      </c>
      <c r="I60" s="46">
        <v>5783816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5939554</v>
      </c>
      <c r="O60" s="47">
        <f t="shared" si="7"/>
        <v>98.55073088984386</v>
      </c>
      <c r="P60" s="9"/>
    </row>
    <row r="61" spans="1:16" ht="15">
      <c r="A61" s="12"/>
      <c r="B61" s="25">
        <v>347.2</v>
      </c>
      <c r="C61" s="20" t="s">
        <v>64</v>
      </c>
      <c r="D61" s="46">
        <v>282764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282764</v>
      </c>
      <c r="O61" s="47">
        <f t="shared" si="7"/>
        <v>4.6916988833396935</v>
      </c>
      <c r="P61" s="9"/>
    </row>
    <row r="62" spans="1:16" ht="15">
      <c r="A62" s="12"/>
      <c r="B62" s="25">
        <v>347.5</v>
      </c>
      <c r="C62" s="20" t="s">
        <v>65</v>
      </c>
      <c r="D62" s="46">
        <v>94749</v>
      </c>
      <c r="E62" s="46">
        <v>0</v>
      </c>
      <c r="F62" s="46">
        <v>0</v>
      </c>
      <c r="G62" s="46">
        <v>10050</v>
      </c>
      <c r="H62" s="46">
        <v>0</v>
      </c>
      <c r="I62" s="46">
        <v>1113103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0"/>
        <v>1217902</v>
      </c>
      <c r="O62" s="47">
        <f t="shared" si="7"/>
        <v>20.207768504537988</v>
      </c>
      <c r="P62" s="9"/>
    </row>
    <row r="63" spans="1:16" ht="15">
      <c r="A63" s="12"/>
      <c r="B63" s="25">
        <v>349</v>
      </c>
      <c r="C63" s="20" t="s">
        <v>1</v>
      </c>
      <c r="D63" s="46">
        <v>44442</v>
      </c>
      <c r="E63" s="46">
        <v>0</v>
      </c>
      <c r="F63" s="46">
        <v>0</v>
      </c>
      <c r="G63" s="46">
        <v>0</v>
      </c>
      <c r="H63" s="46">
        <v>0</v>
      </c>
      <c r="I63" s="46">
        <v>861910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0"/>
        <v>906352</v>
      </c>
      <c r="O63" s="47">
        <f t="shared" si="7"/>
        <v>15.038444308019049</v>
      </c>
      <c r="P63" s="9"/>
    </row>
    <row r="64" spans="1:16" ht="15.75">
      <c r="A64" s="29" t="s">
        <v>51</v>
      </c>
      <c r="B64" s="30"/>
      <c r="C64" s="31"/>
      <c r="D64" s="32">
        <f aca="true" t="shared" si="11" ref="D64:M64">SUM(D65:D68)</f>
        <v>187843</v>
      </c>
      <c r="E64" s="32">
        <f t="shared" si="11"/>
        <v>43133</v>
      </c>
      <c r="F64" s="32">
        <f t="shared" si="11"/>
        <v>0</v>
      </c>
      <c r="G64" s="32">
        <f t="shared" si="11"/>
        <v>0</v>
      </c>
      <c r="H64" s="32">
        <f t="shared" si="11"/>
        <v>0</v>
      </c>
      <c r="I64" s="32">
        <f t="shared" si="11"/>
        <v>0</v>
      </c>
      <c r="J64" s="32">
        <f t="shared" si="11"/>
        <v>0</v>
      </c>
      <c r="K64" s="32">
        <f t="shared" si="11"/>
        <v>0</v>
      </c>
      <c r="L64" s="32">
        <f t="shared" si="11"/>
        <v>0</v>
      </c>
      <c r="M64" s="32">
        <f t="shared" si="11"/>
        <v>0</v>
      </c>
      <c r="N64" s="32">
        <f aca="true" t="shared" si="12" ref="N64:N70">SUM(D64:M64)</f>
        <v>230976</v>
      </c>
      <c r="O64" s="45">
        <f t="shared" si="7"/>
        <v>3.832417992666213</v>
      </c>
      <c r="P64" s="10"/>
    </row>
    <row r="65" spans="1:16" ht="15">
      <c r="A65" s="13"/>
      <c r="B65" s="39">
        <v>351.1</v>
      </c>
      <c r="C65" s="21" t="s">
        <v>68</v>
      </c>
      <c r="D65" s="46">
        <v>101520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2"/>
        <v>101520</v>
      </c>
      <c r="O65" s="47">
        <f t="shared" si="7"/>
        <v>1.6844480578738654</v>
      </c>
      <c r="P65" s="9"/>
    </row>
    <row r="66" spans="1:16" ht="15">
      <c r="A66" s="13"/>
      <c r="B66" s="39">
        <v>351.2</v>
      </c>
      <c r="C66" s="21" t="s">
        <v>107</v>
      </c>
      <c r="D66" s="46">
        <v>0</v>
      </c>
      <c r="E66" s="46">
        <v>31270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2"/>
        <v>31270</v>
      </c>
      <c r="O66" s="47">
        <f t="shared" si="7"/>
        <v>0.5188405316165856</v>
      </c>
      <c r="P66" s="9"/>
    </row>
    <row r="67" spans="1:16" ht="15">
      <c r="A67" s="13"/>
      <c r="B67" s="39">
        <v>351.3</v>
      </c>
      <c r="C67" s="21" t="s">
        <v>108</v>
      </c>
      <c r="D67" s="46">
        <v>0</v>
      </c>
      <c r="E67" s="46">
        <v>11863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2"/>
        <v>11863</v>
      </c>
      <c r="O67" s="47">
        <f t="shared" si="7"/>
        <v>0.19683419336640728</v>
      </c>
      <c r="P67" s="9"/>
    </row>
    <row r="68" spans="1:16" ht="15">
      <c r="A68" s="13"/>
      <c r="B68" s="39">
        <v>354</v>
      </c>
      <c r="C68" s="21" t="s">
        <v>69</v>
      </c>
      <c r="D68" s="46">
        <v>86323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2"/>
        <v>86323</v>
      </c>
      <c r="O68" s="47">
        <f t="shared" si="7"/>
        <v>1.4322952098093547</v>
      </c>
      <c r="P68" s="9"/>
    </row>
    <row r="69" spans="1:16" ht="15.75">
      <c r="A69" s="29" t="s">
        <v>5</v>
      </c>
      <c r="B69" s="30"/>
      <c r="C69" s="31"/>
      <c r="D69" s="32">
        <f aca="true" t="shared" si="13" ref="D69:M69">SUM(D70:D79)</f>
        <v>1312094</v>
      </c>
      <c r="E69" s="32">
        <f t="shared" si="13"/>
        <v>628673</v>
      </c>
      <c r="F69" s="32">
        <f t="shared" si="13"/>
        <v>20272</v>
      </c>
      <c r="G69" s="32">
        <f t="shared" si="13"/>
        <v>1219472</v>
      </c>
      <c r="H69" s="32">
        <f t="shared" si="13"/>
        <v>0</v>
      </c>
      <c r="I69" s="32">
        <f t="shared" si="13"/>
        <v>2091631</v>
      </c>
      <c r="J69" s="32">
        <f t="shared" si="13"/>
        <v>1139512</v>
      </c>
      <c r="K69" s="32">
        <f t="shared" si="13"/>
        <v>4897468</v>
      </c>
      <c r="L69" s="32">
        <f t="shared" si="13"/>
        <v>0</v>
      </c>
      <c r="M69" s="32">
        <f t="shared" si="13"/>
        <v>37789</v>
      </c>
      <c r="N69" s="32">
        <f t="shared" si="12"/>
        <v>11346911</v>
      </c>
      <c r="O69" s="45">
        <f aca="true" t="shared" si="14" ref="O69:O84">(N69/O$86)</f>
        <v>188.27110122948778</v>
      </c>
      <c r="P69" s="10"/>
    </row>
    <row r="70" spans="1:16" ht="15">
      <c r="A70" s="12"/>
      <c r="B70" s="25">
        <v>361.1</v>
      </c>
      <c r="C70" s="20" t="s">
        <v>70</v>
      </c>
      <c r="D70" s="46">
        <v>661424</v>
      </c>
      <c r="E70" s="46">
        <v>390662</v>
      </c>
      <c r="F70" s="46">
        <v>13169</v>
      </c>
      <c r="G70" s="46">
        <v>317807</v>
      </c>
      <c r="H70" s="46">
        <v>0</v>
      </c>
      <c r="I70" s="46">
        <v>1295039</v>
      </c>
      <c r="J70" s="46">
        <v>139301</v>
      </c>
      <c r="K70" s="46">
        <v>451928</v>
      </c>
      <c r="L70" s="46">
        <v>0</v>
      </c>
      <c r="M70" s="46">
        <v>25046</v>
      </c>
      <c r="N70" s="46">
        <f t="shared" si="12"/>
        <v>3294376</v>
      </c>
      <c r="O70" s="47">
        <f t="shared" si="14"/>
        <v>54.661202276460536</v>
      </c>
      <c r="P70" s="9"/>
    </row>
    <row r="71" spans="1:16" ht="15">
      <c r="A71" s="12"/>
      <c r="B71" s="25">
        <v>361.2</v>
      </c>
      <c r="C71" s="20" t="s">
        <v>117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2006096</v>
      </c>
      <c r="L71" s="46">
        <v>0</v>
      </c>
      <c r="M71" s="46">
        <v>0</v>
      </c>
      <c r="N71" s="46">
        <f aca="true" t="shared" si="15" ref="N71:N79">SUM(D71:M71)</f>
        <v>2006096</v>
      </c>
      <c r="O71" s="47">
        <f t="shared" si="14"/>
        <v>33.28570243408718</v>
      </c>
      <c r="P71" s="9"/>
    </row>
    <row r="72" spans="1:16" ht="15">
      <c r="A72" s="12"/>
      <c r="B72" s="25">
        <v>361.3</v>
      </c>
      <c r="C72" s="20" t="s">
        <v>71</v>
      </c>
      <c r="D72" s="46">
        <v>340183</v>
      </c>
      <c r="E72" s="46">
        <v>157553</v>
      </c>
      <c r="F72" s="46">
        <v>6592</v>
      </c>
      <c r="G72" s="46">
        <v>159529</v>
      </c>
      <c r="H72" s="46">
        <v>0</v>
      </c>
      <c r="I72" s="46">
        <v>655555</v>
      </c>
      <c r="J72" s="46">
        <v>68183</v>
      </c>
      <c r="K72" s="46">
        <v>-2741819</v>
      </c>
      <c r="L72" s="46">
        <v>0</v>
      </c>
      <c r="M72" s="46">
        <v>12066</v>
      </c>
      <c r="N72" s="46">
        <f t="shared" si="15"/>
        <v>-1342158</v>
      </c>
      <c r="O72" s="47">
        <f t="shared" si="14"/>
        <v>-22.269458593970366</v>
      </c>
      <c r="P72" s="9"/>
    </row>
    <row r="73" spans="1:16" ht="15">
      <c r="A73" s="12"/>
      <c r="B73" s="25">
        <v>361.4</v>
      </c>
      <c r="C73" s="20" t="s">
        <v>144</v>
      </c>
      <c r="D73" s="46">
        <v>15496</v>
      </c>
      <c r="E73" s="46">
        <v>10670</v>
      </c>
      <c r="F73" s="46">
        <v>511</v>
      </c>
      <c r="G73" s="46">
        <v>8131</v>
      </c>
      <c r="H73" s="46">
        <v>0</v>
      </c>
      <c r="I73" s="46">
        <v>31721</v>
      </c>
      <c r="J73" s="46">
        <v>3848</v>
      </c>
      <c r="K73" s="46">
        <v>1560296</v>
      </c>
      <c r="L73" s="46">
        <v>0</v>
      </c>
      <c r="M73" s="46">
        <v>677</v>
      </c>
      <c r="N73" s="46">
        <f t="shared" si="15"/>
        <v>1631350</v>
      </c>
      <c r="O73" s="47">
        <f t="shared" si="14"/>
        <v>27.067812639997346</v>
      </c>
      <c r="P73" s="9"/>
    </row>
    <row r="74" spans="1:16" ht="15">
      <c r="A74" s="12"/>
      <c r="B74" s="25">
        <v>362</v>
      </c>
      <c r="C74" s="20" t="s">
        <v>73</v>
      </c>
      <c r="D74" s="46">
        <v>62641</v>
      </c>
      <c r="E74" s="46">
        <v>0</v>
      </c>
      <c r="F74" s="46">
        <v>0</v>
      </c>
      <c r="G74" s="46">
        <v>0</v>
      </c>
      <c r="H74" s="46">
        <v>0</v>
      </c>
      <c r="I74" s="46">
        <v>126783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5"/>
        <v>189424</v>
      </c>
      <c r="O74" s="47">
        <f t="shared" si="14"/>
        <v>3.1429756591282416</v>
      </c>
      <c r="P74" s="9"/>
    </row>
    <row r="75" spans="1:16" ht="15">
      <c r="A75" s="12"/>
      <c r="B75" s="25">
        <v>364</v>
      </c>
      <c r="C75" s="20" t="s">
        <v>145</v>
      </c>
      <c r="D75" s="46">
        <v>17684</v>
      </c>
      <c r="E75" s="46">
        <v>29525</v>
      </c>
      <c r="F75" s="46">
        <v>0</v>
      </c>
      <c r="G75" s="46">
        <v>435131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5"/>
        <v>482340</v>
      </c>
      <c r="O75" s="47">
        <f t="shared" si="14"/>
        <v>8.003119348255321</v>
      </c>
      <c r="P75" s="9"/>
    </row>
    <row r="76" spans="1:16" ht="15">
      <c r="A76" s="12"/>
      <c r="B76" s="25">
        <v>366</v>
      </c>
      <c r="C76" s="20" t="s">
        <v>75</v>
      </c>
      <c r="D76" s="46">
        <v>6500</v>
      </c>
      <c r="E76" s="46">
        <v>12484</v>
      </c>
      <c r="F76" s="46">
        <v>0</v>
      </c>
      <c r="G76" s="46">
        <v>293094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5"/>
        <v>312078</v>
      </c>
      <c r="O76" s="47">
        <f t="shared" si="14"/>
        <v>5.178084919278568</v>
      </c>
      <c r="P76" s="9"/>
    </row>
    <row r="77" spans="1:16" ht="15">
      <c r="A77" s="12"/>
      <c r="B77" s="25">
        <v>368</v>
      </c>
      <c r="C77" s="20" t="s">
        <v>76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3616378</v>
      </c>
      <c r="L77" s="46">
        <v>0</v>
      </c>
      <c r="M77" s="46">
        <v>0</v>
      </c>
      <c r="N77" s="46">
        <f t="shared" si="15"/>
        <v>3616378</v>
      </c>
      <c r="O77" s="47">
        <f t="shared" si="14"/>
        <v>60.00394896215301</v>
      </c>
      <c r="P77" s="9"/>
    </row>
    <row r="78" spans="1:16" ht="15">
      <c r="A78" s="12"/>
      <c r="B78" s="25">
        <v>369.3</v>
      </c>
      <c r="C78" s="20" t="s">
        <v>164</v>
      </c>
      <c r="D78" s="46">
        <v>5858</v>
      </c>
      <c r="E78" s="46">
        <v>0</v>
      </c>
      <c r="F78" s="46">
        <v>0</v>
      </c>
      <c r="G78" s="46">
        <v>0</v>
      </c>
      <c r="H78" s="46">
        <v>0</v>
      </c>
      <c r="I78" s="46">
        <v>1022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5"/>
        <v>6880</v>
      </c>
      <c r="O78" s="47">
        <f t="shared" si="14"/>
        <v>0.11415487232242115</v>
      </c>
      <c r="P78" s="9"/>
    </row>
    <row r="79" spans="1:16" ht="15">
      <c r="A79" s="12"/>
      <c r="B79" s="25">
        <v>369.9</v>
      </c>
      <c r="C79" s="20" t="s">
        <v>77</v>
      </c>
      <c r="D79" s="46">
        <v>202308</v>
      </c>
      <c r="E79" s="46">
        <v>27779</v>
      </c>
      <c r="F79" s="46">
        <v>0</v>
      </c>
      <c r="G79" s="46">
        <v>5780</v>
      </c>
      <c r="H79" s="46">
        <v>0</v>
      </c>
      <c r="I79" s="46">
        <v>-18489</v>
      </c>
      <c r="J79" s="46">
        <v>928180</v>
      </c>
      <c r="K79" s="46">
        <v>4589</v>
      </c>
      <c r="L79" s="46">
        <v>0</v>
      </c>
      <c r="M79" s="46">
        <v>0</v>
      </c>
      <c r="N79" s="46">
        <f t="shared" si="15"/>
        <v>1150147</v>
      </c>
      <c r="O79" s="47">
        <f t="shared" si="14"/>
        <v>19.083558711775538</v>
      </c>
      <c r="P79" s="9"/>
    </row>
    <row r="80" spans="1:16" ht="15.75">
      <c r="A80" s="29" t="s">
        <v>52</v>
      </c>
      <c r="B80" s="30"/>
      <c r="C80" s="31"/>
      <c r="D80" s="32">
        <f aca="true" t="shared" si="16" ref="D80:M80">SUM(D81:D83)</f>
        <v>84000</v>
      </c>
      <c r="E80" s="32">
        <f t="shared" si="16"/>
        <v>9045</v>
      </c>
      <c r="F80" s="32">
        <f t="shared" si="16"/>
        <v>1781714</v>
      </c>
      <c r="G80" s="32">
        <f t="shared" si="16"/>
        <v>5133180</v>
      </c>
      <c r="H80" s="32">
        <f t="shared" si="16"/>
        <v>0</v>
      </c>
      <c r="I80" s="32">
        <f t="shared" si="16"/>
        <v>1879807</v>
      </c>
      <c r="J80" s="32">
        <f t="shared" si="16"/>
        <v>0</v>
      </c>
      <c r="K80" s="32">
        <f t="shared" si="16"/>
        <v>0</v>
      </c>
      <c r="L80" s="32">
        <f t="shared" si="16"/>
        <v>0</v>
      </c>
      <c r="M80" s="32">
        <f t="shared" si="16"/>
        <v>0</v>
      </c>
      <c r="N80" s="32">
        <f>SUM(D80:M80)</f>
        <v>8887746</v>
      </c>
      <c r="O80" s="45">
        <f t="shared" si="14"/>
        <v>147.46795201513217</v>
      </c>
      <c r="P80" s="9"/>
    </row>
    <row r="81" spans="1:16" ht="15">
      <c r="A81" s="12"/>
      <c r="B81" s="25">
        <v>381</v>
      </c>
      <c r="C81" s="20" t="s">
        <v>78</v>
      </c>
      <c r="D81" s="46">
        <v>84000</v>
      </c>
      <c r="E81" s="46">
        <v>9045</v>
      </c>
      <c r="F81" s="46">
        <v>1781714</v>
      </c>
      <c r="G81" s="46">
        <v>4948455</v>
      </c>
      <c r="H81" s="46">
        <v>0</v>
      </c>
      <c r="I81" s="46">
        <v>1110611</v>
      </c>
      <c r="J81" s="46">
        <v>0</v>
      </c>
      <c r="K81" s="46">
        <v>0</v>
      </c>
      <c r="L81" s="46">
        <v>0</v>
      </c>
      <c r="M81" s="46">
        <v>0</v>
      </c>
      <c r="N81" s="46">
        <f>SUM(D81:M81)</f>
        <v>7933825</v>
      </c>
      <c r="O81" s="47">
        <f t="shared" si="14"/>
        <v>131.64022963712688</v>
      </c>
      <c r="P81" s="9"/>
    </row>
    <row r="82" spans="1:16" ht="15">
      <c r="A82" s="12"/>
      <c r="B82" s="25">
        <v>389.4</v>
      </c>
      <c r="C82" s="20" t="s">
        <v>150</v>
      </c>
      <c r="D82" s="46">
        <v>0</v>
      </c>
      <c r="E82" s="46">
        <v>0</v>
      </c>
      <c r="F82" s="46">
        <v>0</v>
      </c>
      <c r="G82" s="46">
        <v>184725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f>SUM(D82:M82)</f>
        <v>184725</v>
      </c>
      <c r="O82" s="47">
        <f t="shared" si="14"/>
        <v>3.0650085450231463</v>
      </c>
      <c r="P82" s="9"/>
    </row>
    <row r="83" spans="1:16" ht="15.75" thickBot="1">
      <c r="A83" s="12"/>
      <c r="B83" s="25">
        <v>389.8</v>
      </c>
      <c r="C83" s="20" t="s">
        <v>152</v>
      </c>
      <c r="D83" s="46">
        <v>0</v>
      </c>
      <c r="E83" s="46">
        <v>0</v>
      </c>
      <c r="F83" s="46">
        <v>0</v>
      </c>
      <c r="G83" s="46">
        <v>0</v>
      </c>
      <c r="H83" s="46">
        <v>0</v>
      </c>
      <c r="I83" s="46">
        <v>769196</v>
      </c>
      <c r="J83" s="46">
        <v>0</v>
      </c>
      <c r="K83" s="46">
        <v>0</v>
      </c>
      <c r="L83" s="46">
        <v>0</v>
      </c>
      <c r="M83" s="46">
        <v>0</v>
      </c>
      <c r="N83" s="46">
        <f>SUM(D83:M83)</f>
        <v>769196</v>
      </c>
      <c r="O83" s="47">
        <f t="shared" si="14"/>
        <v>12.76271383298213</v>
      </c>
      <c r="P83" s="9"/>
    </row>
    <row r="84" spans="1:119" ht="16.5" thickBot="1">
      <c r="A84" s="14" t="s">
        <v>66</v>
      </c>
      <c r="B84" s="23"/>
      <c r="C84" s="22"/>
      <c r="D84" s="15">
        <f aca="true" t="shared" si="17" ref="D84:M84">SUM(D5,D17,D29,D50,D64,D69,D80)</f>
        <v>46254998</v>
      </c>
      <c r="E84" s="15">
        <f t="shared" si="17"/>
        <v>10961345</v>
      </c>
      <c r="F84" s="15">
        <f t="shared" si="17"/>
        <v>1801986</v>
      </c>
      <c r="G84" s="15">
        <f t="shared" si="17"/>
        <v>14049689</v>
      </c>
      <c r="H84" s="15">
        <f t="shared" si="17"/>
        <v>0</v>
      </c>
      <c r="I84" s="15">
        <f t="shared" si="17"/>
        <v>46355782</v>
      </c>
      <c r="J84" s="15">
        <f t="shared" si="17"/>
        <v>10375329</v>
      </c>
      <c r="K84" s="15">
        <f t="shared" si="17"/>
        <v>4897468</v>
      </c>
      <c r="L84" s="15">
        <f t="shared" si="17"/>
        <v>0</v>
      </c>
      <c r="M84" s="15">
        <f t="shared" si="17"/>
        <v>1375581</v>
      </c>
      <c r="N84" s="15">
        <f>SUM(D84:M84)</f>
        <v>136072178</v>
      </c>
      <c r="O84" s="38">
        <f t="shared" si="14"/>
        <v>2257.7473991604306</v>
      </c>
      <c r="P84" s="6"/>
      <c r="Q84" s="2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</row>
    <row r="85" spans="1:15" ht="15">
      <c r="A85" s="16"/>
      <c r="B85" s="18"/>
      <c r="C85" s="18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9"/>
    </row>
    <row r="86" spans="1:15" ht="15">
      <c r="A86" s="40"/>
      <c r="B86" s="41"/>
      <c r="C86" s="41"/>
      <c r="D86" s="42"/>
      <c r="E86" s="42"/>
      <c r="F86" s="42"/>
      <c r="G86" s="42"/>
      <c r="H86" s="42"/>
      <c r="I86" s="42"/>
      <c r="J86" s="42"/>
      <c r="K86" s="42"/>
      <c r="L86" s="51" t="s">
        <v>182</v>
      </c>
      <c r="M86" s="51"/>
      <c r="N86" s="51"/>
      <c r="O86" s="43">
        <v>60269</v>
      </c>
    </row>
    <row r="87" spans="1:15" ht="15">
      <c r="A87" s="52"/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4"/>
    </row>
    <row r="88" spans="1:15" ht="15.75" customHeight="1" thickBot="1">
      <c r="A88" s="55" t="s">
        <v>111</v>
      </c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7"/>
    </row>
  </sheetData>
  <sheetProtection/>
  <mergeCells count="10">
    <mergeCell ref="L86:N86"/>
    <mergeCell ref="A87:O87"/>
    <mergeCell ref="A88:O8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91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178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82</v>
      </c>
      <c r="B3" s="65"/>
      <c r="C3" s="66"/>
      <c r="D3" s="70" t="s">
        <v>46</v>
      </c>
      <c r="E3" s="71"/>
      <c r="F3" s="71"/>
      <c r="G3" s="71"/>
      <c r="H3" s="72"/>
      <c r="I3" s="70" t="s">
        <v>47</v>
      </c>
      <c r="J3" s="72"/>
      <c r="K3" s="70" t="s">
        <v>49</v>
      </c>
      <c r="L3" s="72"/>
      <c r="M3" s="36"/>
      <c r="N3" s="37"/>
      <c r="O3" s="73" t="s">
        <v>87</v>
      </c>
      <c r="P3" s="11"/>
      <c r="Q3"/>
    </row>
    <row r="4" spans="1:133" ht="32.25" customHeight="1" thickBot="1">
      <c r="A4" s="67"/>
      <c r="B4" s="68"/>
      <c r="C4" s="69"/>
      <c r="D4" s="34" t="s">
        <v>6</v>
      </c>
      <c r="E4" s="34" t="s">
        <v>83</v>
      </c>
      <c r="F4" s="34" t="s">
        <v>84</v>
      </c>
      <c r="G4" s="34" t="s">
        <v>85</v>
      </c>
      <c r="H4" s="34" t="s">
        <v>7</v>
      </c>
      <c r="I4" s="34" t="s">
        <v>8</v>
      </c>
      <c r="J4" s="35" t="s">
        <v>86</v>
      </c>
      <c r="K4" s="35" t="s">
        <v>9</v>
      </c>
      <c r="L4" s="35" t="s">
        <v>10</v>
      </c>
      <c r="M4" s="35" t="s">
        <v>11</v>
      </c>
      <c r="N4" s="35" t="s">
        <v>48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SUM(D6:D17)</f>
        <v>28222219</v>
      </c>
      <c r="E5" s="27">
        <f t="shared" si="0"/>
        <v>5578457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1237480</v>
      </c>
      <c r="N5" s="28">
        <f>SUM(D5:M5)</f>
        <v>35038156</v>
      </c>
      <c r="O5" s="33">
        <f aca="true" t="shared" si="1" ref="O5:O36">(N5/O$83)</f>
        <v>593.5350736029001</v>
      </c>
      <c r="P5" s="6"/>
    </row>
    <row r="6" spans="1:16" ht="15">
      <c r="A6" s="12"/>
      <c r="B6" s="25">
        <v>311</v>
      </c>
      <c r="C6" s="20" t="s">
        <v>3</v>
      </c>
      <c r="D6" s="46">
        <v>19753356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1237480</v>
      </c>
      <c r="N6" s="46">
        <f>SUM(D6:M6)</f>
        <v>20990836</v>
      </c>
      <c r="O6" s="47">
        <f t="shared" si="1"/>
        <v>355.57799874646383</v>
      </c>
      <c r="P6" s="9"/>
    </row>
    <row r="7" spans="1:16" ht="15">
      <c r="A7" s="12"/>
      <c r="B7" s="25">
        <v>312.41</v>
      </c>
      <c r="C7" s="20" t="s">
        <v>12</v>
      </c>
      <c r="D7" s="46">
        <v>0</v>
      </c>
      <c r="E7" s="46">
        <v>1299527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7">SUM(D7:M7)</f>
        <v>1299527</v>
      </c>
      <c r="O7" s="47">
        <f t="shared" si="1"/>
        <v>22.01356868192367</v>
      </c>
      <c r="P7" s="9"/>
    </row>
    <row r="8" spans="1:16" ht="15">
      <c r="A8" s="12"/>
      <c r="B8" s="25">
        <v>312.51</v>
      </c>
      <c r="C8" s="20" t="s">
        <v>89</v>
      </c>
      <c r="D8" s="46">
        <v>0</v>
      </c>
      <c r="E8" s="46">
        <v>275810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275810</v>
      </c>
      <c r="O8" s="47">
        <f t="shared" si="1"/>
        <v>4.672132536039165</v>
      </c>
      <c r="P8" s="9"/>
    </row>
    <row r="9" spans="1:16" ht="15">
      <c r="A9" s="12"/>
      <c r="B9" s="25">
        <v>312.52</v>
      </c>
      <c r="C9" s="20" t="s">
        <v>130</v>
      </c>
      <c r="D9" s="46">
        <v>0</v>
      </c>
      <c r="E9" s="46">
        <v>431259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431259</v>
      </c>
      <c r="O9" s="47">
        <f t="shared" si="1"/>
        <v>7.305388511510511</v>
      </c>
      <c r="P9" s="9"/>
    </row>
    <row r="10" spans="1:16" ht="15">
      <c r="A10" s="12"/>
      <c r="B10" s="25">
        <v>312.6</v>
      </c>
      <c r="C10" s="20" t="s">
        <v>13</v>
      </c>
      <c r="D10" s="46">
        <v>0</v>
      </c>
      <c r="E10" s="46">
        <v>3571861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3571861</v>
      </c>
      <c r="O10" s="47">
        <f t="shared" si="1"/>
        <v>60.50617451256077</v>
      </c>
      <c r="P10" s="9"/>
    </row>
    <row r="11" spans="1:16" ht="15">
      <c r="A11" s="12"/>
      <c r="B11" s="25">
        <v>314.1</v>
      </c>
      <c r="C11" s="20" t="s">
        <v>14</v>
      </c>
      <c r="D11" s="46">
        <v>4794096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4794096</v>
      </c>
      <c r="O11" s="47">
        <f t="shared" si="1"/>
        <v>81.21044161740043</v>
      </c>
      <c r="P11" s="9"/>
    </row>
    <row r="12" spans="1:16" ht="15">
      <c r="A12" s="12"/>
      <c r="B12" s="25">
        <v>314.3</v>
      </c>
      <c r="C12" s="20" t="s">
        <v>15</v>
      </c>
      <c r="D12" s="46">
        <v>767553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767553</v>
      </c>
      <c r="O12" s="47">
        <f t="shared" si="1"/>
        <v>13.002100520048108</v>
      </c>
      <c r="P12" s="9"/>
    </row>
    <row r="13" spans="1:16" ht="15">
      <c r="A13" s="12"/>
      <c r="B13" s="25">
        <v>314.4</v>
      </c>
      <c r="C13" s="20" t="s">
        <v>16</v>
      </c>
      <c r="D13" s="46">
        <v>111825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111825</v>
      </c>
      <c r="O13" s="47">
        <f t="shared" si="1"/>
        <v>1.8942794708044652</v>
      </c>
      <c r="P13" s="9"/>
    </row>
    <row r="14" spans="1:16" ht="15">
      <c r="A14" s="12"/>
      <c r="B14" s="25">
        <v>314.8</v>
      </c>
      <c r="C14" s="20" t="s">
        <v>17</v>
      </c>
      <c r="D14" s="46">
        <v>83260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83260</v>
      </c>
      <c r="O14" s="47">
        <f t="shared" si="1"/>
        <v>1.410397574238138</v>
      </c>
      <c r="P14" s="9"/>
    </row>
    <row r="15" spans="1:16" ht="15">
      <c r="A15" s="12"/>
      <c r="B15" s="25">
        <v>315</v>
      </c>
      <c r="C15" s="20" t="s">
        <v>131</v>
      </c>
      <c r="D15" s="46">
        <v>2065212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2065212</v>
      </c>
      <c r="O15" s="47">
        <f t="shared" si="1"/>
        <v>34.98402588382769</v>
      </c>
      <c r="P15" s="9"/>
    </row>
    <row r="16" spans="1:16" ht="15">
      <c r="A16" s="12"/>
      <c r="B16" s="25">
        <v>316</v>
      </c>
      <c r="C16" s="20" t="s">
        <v>132</v>
      </c>
      <c r="D16" s="46">
        <v>645003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645003</v>
      </c>
      <c r="O16" s="47">
        <f t="shared" si="1"/>
        <v>10.92614300476005</v>
      </c>
      <c r="P16" s="9"/>
    </row>
    <row r="17" spans="1:16" ht="15">
      <c r="A17" s="12"/>
      <c r="B17" s="25">
        <v>319</v>
      </c>
      <c r="C17" s="20" t="s">
        <v>20</v>
      </c>
      <c r="D17" s="46">
        <v>1914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2"/>
        <v>1914</v>
      </c>
      <c r="O17" s="47">
        <f t="shared" si="1"/>
        <v>0.03242254332322599</v>
      </c>
      <c r="P17" s="9"/>
    </row>
    <row r="18" spans="1:16" ht="15.75">
      <c r="A18" s="29" t="s">
        <v>21</v>
      </c>
      <c r="B18" s="30"/>
      <c r="C18" s="31"/>
      <c r="D18" s="32">
        <f aca="true" t="shared" si="3" ref="D18:M18">SUM(D19:D29)</f>
        <v>5048878</v>
      </c>
      <c r="E18" s="32">
        <f t="shared" si="3"/>
        <v>4567626</v>
      </c>
      <c r="F18" s="32">
        <f t="shared" si="3"/>
        <v>0</v>
      </c>
      <c r="G18" s="32">
        <f t="shared" si="3"/>
        <v>0</v>
      </c>
      <c r="H18" s="32">
        <f t="shared" si="3"/>
        <v>0</v>
      </c>
      <c r="I18" s="32">
        <f t="shared" si="3"/>
        <v>3216696</v>
      </c>
      <c r="J18" s="32">
        <f t="shared" si="3"/>
        <v>0</v>
      </c>
      <c r="K18" s="32">
        <f t="shared" si="3"/>
        <v>0</v>
      </c>
      <c r="L18" s="32">
        <f t="shared" si="3"/>
        <v>0</v>
      </c>
      <c r="M18" s="32">
        <f t="shared" si="3"/>
        <v>0</v>
      </c>
      <c r="N18" s="44">
        <f>SUM(D18:M18)</f>
        <v>12833200</v>
      </c>
      <c r="O18" s="45">
        <f t="shared" si="1"/>
        <v>217.39027323700304</v>
      </c>
      <c r="P18" s="10"/>
    </row>
    <row r="19" spans="1:16" ht="15">
      <c r="A19" s="12"/>
      <c r="B19" s="25">
        <v>322</v>
      </c>
      <c r="C19" s="20" t="s">
        <v>0</v>
      </c>
      <c r="D19" s="46">
        <v>0</v>
      </c>
      <c r="E19" s="46">
        <v>3060642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>SUM(D19:M19)</f>
        <v>3060642</v>
      </c>
      <c r="O19" s="47">
        <f t="shared" si="1"/>
        <v>51.846289363576304</v>
      </c>
      <c r="P19" s="9"/>
    </row>
    <row r="20" spans="1:16" ht="15">
      <c r="A20" s="12"/>
      <c r="B20" s="25">
        <v>323.1</v>
      </c>
      <c r="C20" s="20" t="s">
        <v>22</v>
      </c>
      <c r="D20" s="46">
        <v>3883994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aca="true" t="shared" si="4" ref="N20:N27">SUM(D20:M20)</f>
        <v>3883994</v>
      </c>
      <c r="O20" s="47">
        <f t="shared" si="1"/>
        <v>65.79360696559552</v>
      </c>
      <c r="P20" s="9"/>
    </row>
    <row r="21" spans="1:16" ht="15">
      <c r="A21" s="12"/>
      <c r="B21" s="25">
        <v>323.4</v>
      </c>
      <c r="C21" s="20" t="s">
        <v>94</v>
      </c>
      <c r="D21" s="46">
        <v>51075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51075</v>
      </c>
      <c r="O21" s="47">
        <f t="shared" si="1"/>
        <v>0.8651940440092829</v>
      </c>
      <c r="P21" s="9"/>
    </row>
    <row r="22" spans="1:16" ht="15">
      <c r="A22" s="12"/>
      <c r="B22" s="25">
        <v>323.7</v>
      </c>
      <c r="C22" s="20" t="s">
        <v>95</v>
      </c>
      <c r="D22" s="46">
        <v>1046754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1046754</v>
      </c>
      <c r="O22" s="47">
        <f t="shared" si="1"/>
        <v>17.73167550353192</v>
      </c>
      <c r="P22" s="9"/>
    </row>
    <row r="23" spans="1:16" ht="15">
      <c r="A23" s="12"/>
      <c r="B23" s="25">
        <v>324.11</v>
      </c>
      <c r="C23" s="20" t="s">
        <v>96</v>
      </c>
      <c r="D23" s="46">
        <v>0</v>
      </c>
      <c r="E23" s="46">
        <v>562395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562395</v>
      </c>
      <c r="O23" s="47">
        <f t="shared" si="1"/>
        <v>9.52679010045229</v>
      </c>
      <c r="P23" s="9"/>
    </row>
    <row r="24" spans="1:16" ht="15">
      <c r="A24" s="12"/>
      <c r="B24" s="25">
        <v>324.12</v>
      </c>
      <c r="C24" s="20" t="s">
        <v>23</v>
      </c>
      <c r="D24" s="46">
        <v>0</v>
      </c>
      <c r="E24" s="46">
        <v>75101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75101</v>
      </c>
      <c r="O24" s="47">
        <f t="shared" si="1"/>
        <v>1.272186743008148</v>
      </c>
      <c r="P24" s="9"/>
    </row>
    <row r="25" spans="1:16" ht="15">
      <c r="A25" s="12"/>
      <c r="B25" s="25">
        <v>324.21</v>
      </c>
      <c r="C25" s="20" t="s">
        <v>24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1744576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1744576</v>
      </c>
      <c r="O25" s="47">
        <f t="shared" si="1"/>
        <v>29.552555350397235</v>
      </c>
      <c r="P25" s="9"/>
    </row>
    <row r="26" spans="1:16" ht="15">
      <c r="A26" s="12"/>
      <c r="B26" s="25">
        <v>324.22</v>
      </c>
      <c r="C26" s="20" t="s">
        <v>25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1472120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1472120</v>
      </c>
      <c r="O26" s="47">
        <f t="shared" si="1"/>
        <v>24.93723849372385</v>
      </c>
      <c r="P26" s="9"/>
    </row>
    <row r="27" spans="1:16" ht="15">
      <c r="A27" s="12"/>
      <c r="B27" s="25">
        <v>324.61</v>
      </c>
      <c r="C27" s="20" t="s">
        <v>26</v>
      </c>
      <c r="D27" s="46">
        <v>0</v>
      </c>
      <c r="E27" s="46">
        <v>777629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777629</v>
      </c>
      <c r="O27" s="47">
        <f t="shared" si="1"/>
        <v>13.172784713634746</v>
      </c>
      <c r="P27" s="9"/>
    </row>
    <row r="28" spans="1:16" ht="15">
      <c r="A28" s="12"/>
      <c r="B28" s="25">
        <v>329</v>
      </c>
      <c r="C28" s="20" t="s">
        <v>27</v>
      </c>
      <c r="D28" s="46">
        <v>64780</v>
      </c>
      <c r="E28" s="46">
        <v>91859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aca="true" t="shared" si="5" ref="N28:N34">SUM(D28:M28)</f>
        <v>156639</v>
      </c>
      <c r="O28" s="47">
        <f t="shared" si="1"/>
        <v>2.653414192062067</v>
      </c>
      <c r="P28" s="9"/>
    </row>
    <row r="29" spans="1:16" ht="15">
      <c r="A29" s="12"/>
      <c r="B29" s="25">
        <v>367</v>
      </c>
      <c r="C29" s="20" t="s">
        <v>133</v>
      </c>
      <c r="D29" s="46">
        <v>2275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2275</v>
      </c>
      <c r="O29" s="47">
        <f t="shared" si="1"/>
        <v>0.038537767011671435</v>
      </c>
      <c r="P29" s="9"/>
    </row>
    <row r="30" spans="1:16" ht="15.75">
      <c r="A30" s="29" t="s">
        <v>29</v>
      </c>
      <c r="B30" s="30"/>
      <c r="C30" s="31"/>
      <c r="D30" s="32">
        <f aca="true" t="shared" si="6" ref="D30:M30">SUM(D31:D46)</f>
        <v>7206519</v>
      </c>
      <c r="E30" s="32">
        <f t="shared" si="6"/>
        <v>1162331</v>
      </c>
      <c r="F30" s="32">
        <f t="shared" si="6"/>
        <v>0</v>
      </c>
      <c r="G30" s="32">
        <f t="shared" si="6"/>
        <v>1066934</v>
      </c>
      <c r="H30" s="32">
        <f t="shared" si="6"/>
        <v>0</v>
      </c>
      <c r="I30" s="32">
        <f t="shared" si="6"/>
        <v>638647</v>
      </c>
      <c r="J30" s="32">
        <f t="shared" si="6"/>
        <v>0</v>
      </c>
      <c r="K30" s="32">
        <f t="shared" si="6"/>
        <v>0</v>
      </c>
      <c r="L30" s="32">
        <f t="shared" si="6"/>
        <v>0</v>
      </c>
      <c r="M30" s="32">
        <f t="shared" si="6"/>
        <v>0</v>
      </c>
      <c r="N30" s="44">
        <f t="shared" si="5"/>
        <v>10074431</v>
      </c>
      <c r="O30" s="45">
        <f t="shared" si="1"/>
        <v>170.6576152321583</v>
      </c>
      <c r="P30" s="10"/>
    </row>
    <row r="31" spans="1:16" ht="15">
      <c r="A31" s="12"/>
      <c r="B31" s="25">
        <v>331.2</v>
      </c>
      <c r="C31" s="20" t="s">
        <v>28</v>
      </c>
      <c r="D31" s="46">
        <v>78853</v>
      </c>
      <c r="E31" s="46">
        <v>873</v>
      </c>
      <c r="F31" s="46">
        <v>0</v>
      </c>
      <c r="G31" s="46">
        <v>0</v>
      </c>
      <c r="H31" s="46">
        <v>0</v>
      </c>
      <c r="I31" s="46">
        <v>422847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502573</v>
      </c>
      <c r="O31" s="47">
        <f t="shared" si="1"/>
        <v>8.513424694662307</v>
      </c>
      <c r="P31" s="9"/>
    </row>
    <row r="32" spans="1:16" ht="15">
      <c r="A32" s="12"/>
      <c r="B32" s="25">
        <v>331.5</v>
      </c>
      <c r="C32" s="20" t="s">
        <v>30</v>
      </c>
      <c r="D32" s="46">
        <v>265886</v>
      </c>
      <c r="E32" s="46">
        <v>1130010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1395896</v>
      </c>
      <c r="O32" s="47">
        <f t="shared" si="1"/>
        <v>23.646028492538072</v>
      </c>
      <c r="P32" s="9"/>
    </row>
    <row r="33" spans="1:16" ht="15">
      <c r="A33" s="12"/>
      <c r="B33" s="25">
        <v>333</v>
      </c>
      <c r="C33" s="20" t="s">
        <v>4</v>
      </c>
      <c r="D33" s="46">
        <v>4022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4022</v>
      </c>
      <c r="O33" s="47">
        <f t="shared" si="1"/>
        <v>0.06813138414107364</v>
      </c>
      <c r="P33" s="9"/>
    </row>
    <row r="34" spans="1:16" ht="15">
      <c r="A34" s="12"/>
      <c r="B34" s="25">
        <v>334.31</v>
      </c>
      <c r="C34" s="20" t="s">
        <v>33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202320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202320</v>
      </c>
      <c r="O34" s="47">
        <f t="shared" si="1"/>
        <v>3.427235613978622</v>
      </c>
      <c r="P34" s="9"/>
    </row>
    <row r="35" spans="1:16" ht="15">
      <c r="A35" s="12"/>
      <c r="B35" s="25">
        <v>334.7</v>
      </c>
      <c r="C35" s="20" t="s">
        <v>35</v>
      </c>
      <c r="D35" s="46">
        <v>2</v>
      </c>
      <c r="E35" s="46">
        <v>31448</v>
      </c>
      <c r="F35" s="46">
        <v>0</v>
      </c>
      <c r="G35" s="46">
        <v>-19134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aca="true" t="shared" si="7" ref="N35:N42">SUM(D35:M35)</f>
        <v>12316</v>
      </c>
      <c r="O35" s="47">
        <f t="shared" si="1"/>
        <v>0.20862907187505295</v>
      </c>
      <c r="P35" s="9"/>
    </row>
    <row r="36" spans="1:16" ht="15">
      <c r="A36" s="12"/>
      <c r="B36" s="25">
        <v>335.12</v>
      </c>
      <c r="C36" s="20" t="s">
        <v>135</v>
      </c>
      <c r="D36" s="46">
        <v>2156007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2156007</v>
      </c>
      <c r="O36" s="47">
        <f t="shared" si="1"/>
        <v>36.522063930344046</v>
      </c>
      <c r="P36" s="9"/>
    </row>
    <row r="37" spans="1:16" ht="15">
      <c r="A37" s="12"/>
      <c r="B37" s="25">
        <v>335.14</v>
      </c>
      <c r="C37" s="20" t="s">
        <v>136</v>
      </c>
      <c r="D37" s="46">
        <v>12486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12486</v>
      </c>
      <c r="O37" s="47">
        <f aca="true" t="shared" si="8" ref="O37:O68">(N37/O$83)</f>
        <v>0.2115088171022987</v>
      </c>
      <c r="P37" s="9"/>
    </row>
    <row r="38" spans="1:16" ht="15">
      <c r="A38" s="12"/>
      <c r="B38" s="25">
        <v>335.15</v>
      </c>
      <c r="C38" s="20" t="s">
        <v>137</v>
      </c>
      <c r="D38" s="46">
        <v>56510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56510</v>
      </c>
      <c r="O38" s="47">
        <f t="shared" si="8"/>
        <v>0.9572611928921112</v>
      </c>
      <c r="P38" s="9"/>
    </row>
    <row r="39" spans="1:16" ht="15">
      <c r="A39" s="12"/>
      <c r="B39" s="25">
        <v>335.18</v>
      </c>
      <c r="C39" s="20" t="s">
        <v>138</v>
      </c>
      <c r="D39" s="46">
        <v>4048497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4048497</v>
      </c>
      <c r="O39" s="47">
        <f t="shared" si="8"/>
        <v>68.58023478393442</v>
      </c>
      <c r="P39" s="9"/>
    </row>
    <row r="40" spans="1:16" ht="15">
      <c r="A40" s="12"/>
      <c r="B40" s="25">
        <v>335.23</v>
      </c>
      <c r="C40" s="20" t="s">
        <v>103</v>
      </c>
      <c r="D40" s="46">
        <v>15437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15437</v>
      </c>
      <c r="O40" s="47">
        <f t="shared" si="8"/>
        <v>0.2614978063117239</v>
      </c>
      <c r="P40" s="9"/>
    </row>
    <row r="41" spans="1:16" ht="15">
      <c r="A41" s="12"/>
      <c r="B41" s="25">
        <v>335.49</v>
      </c>
      <c r="C41" s="20" t="s">
        <v>41</v>
      </c>
      <c r="D41" s="46">
        <v>25918</v>
      </c>
      <c r="E41" s="46">
        <v>0</v>
      </c>
      <c r="F41" s="46">
        <v>0</v>
      </c>
      <c r="G41" s="46">
        <v>0</v>
      </c>
      <c r="H41" s="46">
        <v>0</v>
      </c>
      <c r="I41" s="46">
        <v>13480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39398</v>
      </c>
      <c r="O41" s="47">
        <f t="shared" si="8"/>
        <v>0.6673894262531127</v>
      </c>
      <c r="P41" s="9"/>
    </row>
    <row r="42" spans="1:16" ht="15">
      <c r="A42" s="12"/>
      <c r="B42" s="25">
        <v>335.7</v>
      </c>
      <c r="C42" s="20" t="s">
        <v>42</v>
      </c>
      <c r="D42" s="46">
        <v>9136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9136</v>
      </c>
      <c r="O42" s="47">
        <f t="shared" si="8"/>
        <v>0.15476089644774957</v>
      </c>
      <c r="P42" s="9"/>
    </row>
    <row r="43" spans="1:16" ht="15">
      <c r="A43" s="12"/>
      <c r="B43" s="25">
        <v>337.2</v>
      </c>
      <c r="C43" s="20" t="s">
        <v>104</v>
      </c>
      <c r="D43" s="46">
        <v>491609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491609</v>
      </c>
      <c r="O43" s="47">
        <f t="shared" si="8"/>
        <v>8.327698067182762</v>
      </c>
      <c r="P43" s="9"/>
    </row>
    <row r="44" spans="1:16" ht="15">
      <c r="A44" s="12"/>
      <c r="B44" s="25">
        <v>337.3</v>
      </c>
      <c r="C44" s="20" t="s">
        <v>44</v>
      </c>
      <c r="D44" s="46">
        <v>0</v>
      </c>
      <c r="E44" s="46">
        <v>0</v>
      </c>
      <c r="F44" s="46">
        <v>0</v>
      </c>
      <c r="G44" s="46">
        <v>1086068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1086068</v>
      </c>
      <c r="O44" s="47">
        <f t="shared" si="8"/>
        <v>18.39764199684922</v>
      </c>
      <c r="P44" s="9"/>
    </row>
    <row r="45" spans="1:16" ht="15">
      <c r="A45" s="12"/>
      <c r="B45" s="25">
        <v>337.4</v>
      </c>
      <c r="C45" s="20" t="s">
        <v>116</v>
      </c>
      <c r="D45" s="46">
        <v>955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955</v>
      </c>
      <c r="O45" s="47">
        <f t="shared" si="8"/>
        <v>0.01617739230599834</v>
      </c>
      <c r="P45" s="9"/>
    </row>
    <row r="46" spans="1:16" ht="15">
      <c r="A46" s="12"/>
      <c r="B46" s="25">
        <v>338</v>
      </c>
      <c r="C46" s="20" t="s">
        <v>45</v>
      </c>
      <c r="D46" s="46">
        <v>41201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41201</v>
      </c>
      <c r="O46" s="47">
        <f t="shared" si="8"/>
        <v>0.6979316653397253</v>
      </c>
      <c r="P46" s="9"/>
    </row>
    <row r="47" spans="1:16" ht="15.75">
      <c r="A47" s="29" t="s">
        <v>50</v>
      </c>
      <c r="B47" s="30"/>
      <c r="C47" s="31"/>
      <c r="D47" s="32">
        <f aca="true" t="shared" si="9" ref="D47:M47">SUM(D48:D60)</f>
        <v>3354154</v>
      </c>
      <c r="E47" s="32">
        <f t="shared" si="9"/>
        <v>57300</v>
      </c>
      <c r="F47" s="32">
        <f t="shared" si="9"/>
        <v>0</v>
      </c>
      <c r="G47" s="32">
        <f t="shared" si="9"/>
        <v>4008462</v>
      </c>
      <c r="H47" s="32">
        <f t="shared" si="9"/>
        <v>0</v>
      </c>
      <c r="I47" s="32">
        <f t="shared" si="9"/>
        <v>36271552</v>
      </c>
      <c r="J47" s="32">
        <f t="shared" si="9"/>
        <v>8103886</v>
      </c>
      <c r="K47" s="32">
        <f t="shared" si="9"/>
        <v>0</v>
      </c>
      <c r="L47" s="32">
        <f t="shared" si="9"/>
        <v>0</v>
      </c>
      <c r="M47" s="32">
        <f t="shared" si="9"/>
        <v>0</v>
      </c>
      <c r="N47" s="32">
        <f>SUM(D47:M47)</f>
        <v>51795354</v>
      </c>
      <c r="O47" s="45">
        <f t="shared" si="8"/>
        <v>877.396608676503</v>
      </c>
      <c r="P47" s="10"/>
    </row>
    <row r="48" spans="1:16" ht="15">
      <c r="A48" s="12"/>
      <c r="B48" s="25">
        <v>341.2</v>
      </c>
      <c r="C48" s="20" t="s">
        <v>139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8103886</v>
      </c>
      <c r="K48" s="46">
        <v>0</v>
      </c>
      <c r="L48" s="46">
        <v>0</v>
      </c>
      <c r="M48" s="46">
        <v>0</v>
      </c>
      <c r="N48" s="46">
        <f aca="true" t="shared" si="10" ref="N48:N60">SUM(D48:M48)</f>
        <v>8103886</v>
      </c>
      <c r="O48" s="47">
        <f t="shared" si="8"/>
        <v>137.27721782731692</v>
      </c>
      <c r="P48" s="9"/>
    </row>
    <row r="49" spans="1:16" ht="15">
      <c r="A49" s="12"/>
      <c r="B49" s="25">
        <v>341.3</v>
      </c>
      <c r="C49" s="20" t="s">
        <v>140</v>
      </c>
      <c r="D49" s="46">
        <v>2206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2206</v>
      </c>
      <c r="O49" s="47">
        <f t="shared" si="8"/>
        <v>0.037368929242965795</v>
      </c>
      <c r="P49" s="9"/>
    </row>
    <row r="50" spans="1:16" ht="15">
      <c r="A50" s="12"/>
      <c r="B50" s="25">
        <v>341.9</v>
      </c>
      <c r="C50" s="20" t="s">
        <v>141</v>
      </c>
      <c r="D50" s="46">
        <v>517233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517233</v>
      </c>
      <c r="O50" s="47">
        <f t="shared" si="8"/>
        <v>8.761760371317738</v>
      </c>
      <c r="P50" s="9"/>
    </row>
    <row r="51" spans="1:16" ht="15">
      <c r="A51" s="12"/>
      <c r="B51" s="25">
        <v>342.1</v>
      </c>
      <c r="C51" s="20" t="s">
        <v>55</v>
      </c>
      <c r="D51" s="46">
        <v>471628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471628</v>
      </c>
      <c r="O51" s="47">
        <f t="shared" si="8"/>
        <v>7.989226364914539</v>
      </c>
      <c r="P51" s="9"/>
    </row>
    <row r="52" spans="1:16" ht="15">
      <c r="A52" s="12"/>
      <c r="B52" s="25">
        <v>342.5</v>
      </c>
      <c r="C52" s="20" t="s">
        <v>56</v>
      </c>
      <c r="D52" s="46">
        <v>212019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212019</v>
      </c>
      <c r="O52" s="47">
        <f t="shared" si="8"/>
        <v>3.5915335490318974</v>
      </c>
      <c r="P52" s="9"/>
    </row>
    <row r="53" spans="1:16" ht="15">
      <c r="A53" s="12"/>
      <c r="B53" s="25">
        <v>342.6</v>
      </c>
      <c r="C53" s="20" t="s">
        <v>57</v>
      </c>
      <c r="D53" s="46">
        <v>1680397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1680397</v>
      </c>
      <c r="O53" s="47">
        <f t="shared" si="8"/>
        <v>28.465383768400724</v>
      </c>
      <c r="P53" s="9"/>
    </row>
    <row r="54" spans="1:16" ht="15">
      <c r="A54" s="12"/>
      <c r="B54" s="25">
        <v>343.4</v>
      </c>
      <c r="C54" s="20" t="s">
        <v>58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6083384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6083384</v>
      </c>
      <c r="O54" s="47">
        <f t="shared" si="8"/>
        <v>103.05056493825488</v>
      </c>
      <c r="P54" s="9"/>
    </row>
    <row r="55" spans="1:16" ht="15">
      <c r="A55" s="12"/>
      <c r="B55" s="25">
        <v>343.6</v>
      </c>
      <c r="C55" s="20" t="s">
        <v>59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23199598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23199598</v>
      </c>
      <c r="O55" s="47">
        <f t="shared" si="8"/>
        <v>392.99371537953346</v>
      </c>
      <c r="P55" s="9"/>
    </row>
    <row r="56" spans="1:16" ht="15">
      <c r="A56" s="12"/>
      <c r="B56" s="25">
        <v>343.8</v>
      </c>
      <c r="C56" s="20" t="s">
        <v>60</v>
      </c>
      <c r="D56" s="46">
        <v>0</v>
      </c>
      <c r="E56" s="46">
        <v>57300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57300</v>
      </c>
      <c r="O56" s="47">
        <f t="shared" si="8"/>
        <v>0.9706435383599004</v>
      </c>
      <c r="P56" s="9"/>
    </row>
    <row r="57" spans="1:16" ht="15">
      <c r="A57" s="12"/>
      <c r="B57" s="25">
        <v>343.9</v>
      </c>
      <c r="C57" s="20" t="s">
        <v>61</v>
      </c>
      <c r="D57" s="46">
        <v>104349</v>
      </c>
      <c r="E57" s="46">
        <v>0</v>
      </c>
      <c r="F57" s="46">
        <v>0</v>
      </c>
      <c r="G57" s="46">
        <v>4000000</v>
      </c>
      <c r="H57" s="46">
        <v>0</v>
      </c>
      <c r="I57" s="46">
        <v>5643668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9748017</v>
      </c>
      <c r="O57" s="47">
        <f t="shared" si="8"/>
        <v>165.12826724035708</v>
      </c>
      <c r="P57" s="9"/>
    </row>
    <row r="58" spans="1:16" ht="15">
      <c r="A58" s="12"/>
      <c r="B58" s="25">
        <v>347.2</v>
      </c>
      <c r="C58" s="20" t="s">
        <v>64</v>
      </c>
      <c r="D58" s="46">
        <v>231844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231844</v>
      </c>
      <c r="O58" s="47">
        <f t="shared" si="8"/>
        <v>3.927362661562177</v>
      </c>
      <c r="P58" s="9"/>
    </row>
    <row r="59" spans="1:16" ht="15">
      <c r="A59" s="12"/>
      <c r="B59" s="25">
        <v>347.5</v>
      </c>
      <c r="C59" s="20" t="s">
        <v>65</v>
      </c>
      <c r="D59" s="46">
        <v>110223</v>
      </c>
      <c r="E59" s="46">
        <v>0</v>
      </c>
      <c r="F59" s="46">
        <v>0</v>
      </c>
      <c r="G59" s="46">
        <v>8462</v>
      </c>
      <c r="H59" s="46">
        <v>0</v>
      </c>
      <c r="I59" s="46">
        <v>975291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1093976</v>
      </c>
      <c r="O59" s="47">
        <f t="shared" si="8"/>
        <v>18.531600968949572</v>
      </c>
      <c r="P59" s="9"/>
    </row>
    <row r="60" spans="1:16" ht="15">
      <c r="A60" s="12"/>
      <c r="B60" s="25">
        <v>349</v>
      </c>
      <c r="C60" s="20" t="s">
        <v>1</v>
      </c>
      <c r="D60" s="46">
        <v>24255</v>
      </c>
      <c r="E60" s="46">
        <v>0</v>
      </c>
      <c r="F60" s="46">
        <v>0</v>
      </c>
      <c r="G60" s="46">
        <v>0</v>
      </c>
      <c r="H60" s="46">
        <v>0</v>
      </c>
      <c r="I60" s="46">
        <v>369611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393866</v>
      </c>
      <c r="O60" s="47">
        <f t="shared" si="8"/>
        <v>6.671963139261091</v>
      </c>
      <c r="P60" s="9"/>
    </row>
    <row r="61" spans="1:16" ht="15.75">
      <c r="A61" s="29" t="s">
        <v>51</v>
      </c>
      <c r="B61" s="30"/>
      <c r="C61" s="31"/>
      <c r="D61" s="32">
        <f aca="true" t="shared" si="11" ref="D61:M61">SUM(D62:D65)</f>
        <v>244620</v>
      </c>
      <c r="E61" s="32">
        <f t="shared" si="11"/>
        <v>39901</v>
      </c>
      <c r="F61" s="32">
        <f t="shared" si="11"/>
        <v>0</v>
      </c>
      <c r="G61" s="32">
        <f t="shared" si="11"/>
        <v>0</v>
      </c>
      <c r="H61" s="32">
        <f t="shared" si="11"/>
        <v>0</v>
      </c>
      <c r="I61" s="32">
        <f t="shared" si="11"/>
        <v>0</v>
      </c>
      <c r="J61" s="32">
        <f t="shared" si="11"/>
        <v>0</v>
      </c>
      <c r="K61" s="32">
        <f t="shared" si="11"/>
        <v>0</v>
      </c>
      <c r="L61" s="32">
        <f t="shared" si="11"/>
        <v>0</v>
      </c>
      <c r="M61" s="32">
        <f t="shared" si="11"/>
        <v>0</v>
      </c>
      <c r="N61" s="32">
        <f aca="true" t="shared" si="12" ref="N61:N67">SUM(D61:M61)</f>
        <v>284521</v>
      </c>
      <c r="O61" s="45">
        <f t="shared" si="8"/>
        <v>4.8196940694188</v>
      </c>
      <c r="P61" s="10"/>
    </row>
    <row r="62" spans="1:16" ht="15">
      <c r="A62" s="13"/>
      <c r="B62" s="39">
        <v>351.1</v>
      </c>
      <c r="C62" s="21" t="s">
        <v>68</v>
      </c>
      <c r="D62" s="46">
        <v>115745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2"/>
        <v>115745</v>
      </c>
      <c r="O62" s="47">
        <f t="shared" si="8"/>
        <v>1.9606830078091915</v>
      </c>
      <c r="P62" s="9"/>
    </row>
    <row r="63" spans="1:16" ht="15">
      <c r="A63" s="13"/>
      <c r="B63" s="39">
        <v>351.2</v>
      </c>
      <c r="C63" s="21" t="s">
        <v>107</v>
      </c>
      <c r="D63" s="46">
        <v>0</v>
      </c>
      <c r="E63" s="46">
        <v>26661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2"/>
        <v>26661</v>
      </c>
      <c r="O63" s="47">
        <f t="shared" si="8"/>
        <v>0.4516287500211746</v>
      </c>
      <c r="P63" s="9"/>
    </row>
    <row r="64" spans="1:16" ht="15">
      <c r="A64" s="13"/>
      <c r="B64" s="39">
        <v>351.3</v>
      </c>
      <c r="C64" s="21" t="s">
        <v>108</v>
      </c>
      <c r="D64" s="46">
        <v>0</v>
      </c>
      <c r="E64" s="46">
        <v>13240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2"/>
        <v>13240</v>
      </c>
      <c r="O64" s="47">
        <f t="shared" si="8"/>
        <v>0.2242813341690241</v>
      </c>
      <c r="P64" s="9"/>
    </row>
    <row r="65" spans="1:16" ht="15">
      <c r="A65" s="13"/>
      <c r="B65" s="39">
        <v>354</v>
      </c>
      <c r="C65" s="21" t="s">
        <v>69</v>
      </c>
      <c r="D65" s="46">
        <v>128875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2"/>
        <v>128875</v>
      </c>
      <c r="O65" s="47">
        <f t="shared" si="8"/>
        <v>2.1831009774194094</v>
      </c>
      <c r="P65" s="9"/>
    </row>
    <row r="66" spans="1:16" ht="15.75">
      <c r="A66" s="29" t="s">
        <v>5</v>
      </c>
      <c r="B66" s="30"/>
      <c r="C66" s="31"/>
      <c r="D66" s="32">
        <f aca="true" t="shared" si="13" ref="D66:M66">SUM(D67:D75)</f>
        <v>556838</v>
      </c>
      <c r="E66" s="32">
        <f t="shared" si="13"/>
        <v>231666</v>
      </c>
      <c r="F66" s="32">
        <f t="shared" si="13"/>
        <v>8373</v>
      </c>
      <c r="G66" s="32">
        <f t="shared" si="13"/>
        <v>3816925</v>
      </c>
      <c r="H66" s="32">
        <f t="shared" si="13"/>
        <v>0</v>
      </c>
      <c r="I66" s="32">
        <f t="shared" si="13"/>
        <v>647388</v>
      </c>
      <c r="J66" s="32">
        <f t="shared" si="13"/>
        <v>122717</v>
      </c>
      <c r="K66" s="32">
        <f t="shared" si="13"/>
        <v>10994994</v>
      </c>
      <c r="L66" s="32">
        <f t="shared" si="13"/>
        <v>0</v>
      </c>
      <c r="M66" s="32">
        <f t="shared" si="13"/>
        <v>16197</v>
      </c>
      <c r="N66" s="32">
        <f t="shared" si="12"/>
        <v>16395098</v>
      </c>
      <c r="O66" s="45">
        <f t="shared" si="8"/>
        <v>277.7276777395694</v>
      </c>
      <c r="P66" s="10"/>
    </row>
    <row r="67" spans="1:16" ht="15">
      <c r="A67" s="12"/>
      <c r="B67" s="25">
        <v>361.1</v>
      </c>
      <c r="C67" s="20" t="s">
        <v>70</v>
      </c>
      <c r="D67" s="46">
        <v>412180</v>
      </c>
      <c r="E67" s="46">
        <v>216659</v>
      </c>
      <c r="F67" s="46">
        <v>11033</v>
      </c>
      <c r="G67" s="46">
        <v>209850</v>
      </c>
      <c r="H67" s="46">
        <v>0</v>
      </c>
      <c r="I67" s="46">
        <v>735928</v>
      </c>
      <c r="J67" s="46">
        <v>84465</v>
      </c>
      <c r="K67" s="46">
        <v>360251</v>
      </c>
      <c r="L67" s="46">
        <v>0</v>
      </c>
      <c r="M67" s="46">
        <v>24343</v>
      </c>
      <c r="N67" s="46">
        <f t="shared" si="12"/>
        <v>2054709</v>
      </c>
      <c r="O67" s="47">
        <f t="shared" si="8"/>
        <v>34.80610844781732</v>
      </c>
      <c r="P67" s="9"/>
    </row>
    <row r="68" spans="1:16" ht="15">
      <c r="A68" s="12"/>
      <c r="B68" s="25">
        <v>361.2</v>
      </c>
      <c r="C68" s="20" t="s">
        <v>117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1523462</v>
      </c>
      <c r="L68" s="46">
        <v>0</v>
      </c>
      <c r="M68" s="46">
        <v>0</v>
      </c>
      <c r="N68" s="46">
        <f aca="true" t="shared" si="14" ref="N68:N75">SUM(D68:M68)</f>
        <v>1523462</v>
      </c>
      <c r="O68" s="47">
        <f t="shared" si="8"/>
        <v>25.80695543170769</v>
      </c>
      <c r="P68" s="9"/>
    </row>
    <row r="69" spans="1:16" ht="15">
      <c r="A69" s="12"/>
      <c r="B69" s="25">
        <v>361.3</v>
      </c>
      <c r="C69" s="20" t="s">
        <v>71</v>
      </c>
      <c r="D69" s="46">
        <v>-103950</v>
      </c>
      <c r="E69" s="46">
        <v>-21607</v>
      </c>
      <c r="F69" s="46">
        <v>-1773</v>
      </c>
      <c r="G69" s="46">
        <v>-41319</v>
      </c>
      <c r="H69" s="46">
        <v>0</v>
      </c>
      <c r="I69" s="46">
        <v>-167074</v>
      </c>
      <c r="J69" s="46">
        <v>-20559</v>
      </c>
      <c r="K69" s="46">
        <v>89452</v>
      </c>
      <c r="L69" s="46">
        <v>0</v>
      </c>
      <c r="M69" s="46">
        <v>-6036</v>
      </c>
      <c r="N69" s="46">
        <f t="shared" si="14"/>
        <v>-272866</v>
      </c>
      <c r="O69" s="47">
        <f aca="true" t="shared" si="15" ref="O69:O81">(N69/O$83)</f>
        <v>-4.622262124574391</v>
      </c>
      <c r="P69" s="9"/>
    </row>
    <row r="70" spans="1:16" ht="15">
      <c r="A70" s="12"/>
      <c r="B70" s="25">
        <v>361.4</v>
      </c>
      <c r="C70" s="20" t="s">
        <v>144</v>
      </c>
      <c r="D70" s="46">
        <v>-38875</v>
      </c>
      <c r="E70" s="46">
        <v>-12523</v>
      </c>
      <c r="F70" s="46">
        <v>-887</v>
      </c>
      <c r="G70" s="46">
        <v>-10437</v>
      </c>
      <c r="H70" s="46">
        <v>0</v>
      </c>
      <c r="I70" s="46">
        <v>-74510</v>
      </c>
      <c r="J70" s="46">
        <v>-8605</v>
      </c>
      <c r="K70" s="46">
        <v>5311307</v>
      </c>
      <c r="L70" s="46">
        <v>0</v>
      </c>
      <c r="M70" s="46">
        <v>-2110</v>
      </c>
      <c r="N70" s="46">
        <f t="shared" si="14"/>
        <v>5163360</v>
      </c>
      <c r="O70" s="47">
        <f t="shared" si="15"/>
        <v>87.46565480324564</v>
      </c>
      <c r="P70" s="9"/>
    </row>
    <row r="71" spans="1:16" ht="15">
      <c r="A71" s="12"/>
      <c r="B71" s="25">
        <v>362</v>
      </c>
      <c r="C71" s="20" t="s">
        <v>73</v>
      </c>
      <c r="D71" s="46">
        <v>61400</v>
      </c>
      <c r="E71" s="46">
        <v>0</v>
      </c>
      <c r="F71" s="46">
        <v>0</v>
      </c>
      <c r="G71" s="46">
        <v>0</v>
      </c>
      <c r="H71" s="46">
        <v>0</v>
      </c>
      <c r="I71" s="46">
        <v>127224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4"/>
        <v>188624</v>
      </c>
      <c r="O71" s="47">
        <f t="shared" si="15"/>
        <v>3.1952297867294566</v>
      </c>
      <c r="P71" s="9"/>
    </row>
    <row r="72" spans="1:16" ht="15">
      <c r="A72" s="12"/>
      <c r="B72" s="25">
        <v>364</v>
      </c>
      <c r="C72" s="20" t="s">
        <v>145</v>
      </c>
      <c r="D72" s="46">
        <v>13308</v>
      </c>
      <c r="E72" s="46">
        <v>10475</v>
      </c>
      <c r="F72" s="46">
        <v>0</v>
      </c>
      <c r="G72" s="46">
        <v>288297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4"/>
        <v>312080</v>
      </c>
      <c r="O72" s="47">
        <f t="shared" si="15"/>
        <v>5.286534650110955</v>
      </c>
      <c r="P72" s="9"/>
    </row>
    <row r="73" spans="1:16" ht="15">
      <c r="A73" s="12"/>
      <c r="B73" s="25">
        <v>366</v>
      </c>
      <c r="C73" s="20" t="s">
        <v>75</v>
      </c>
      <c r="D73" s="46">
        <v>2998</v>
      </c>
      <c r="E73" s="46">
        <v>700</v>
      </c>
      <c r="F73" s="46">
        <v>0</v>
      </c>
      <c r="G73" s="46">
        <v>200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4"/>
        <v>3898</v>
      </c>
      <c r="O73" s="47">
        <f t="shared" si="15"/>
        <v>0.06603086409296495</v>
      </c>
      <c r="P73" s="9"/>
    </row>
    <row r="74" spans="1:16" ht="15">
      <c r="A74" s="12"/>
      <c r="B74" s="25">
        <v>368</v>
      </c>
      <c r="C74" s="20" t="s">
        <v>76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3704640</v>
      </c>
      <c r="L74" s="46">
        <v>0</v>
      </c>
      <c r="M74" s="46">
        <v>0</v>
      </c>
      <c r="N74" s="46">
        <f t="shared" si="14"/>
        <v>3704640</v>
      </c>
      <c r="O74" s="47">
        <f t="shared" si="15"/>
        <v>62.755407992139986</v>
      </c>
      <c r="P74" s="9"/>
    </row>
    <row r="75" spans="1:16" ht="15">
      <c r="A75" s="12"/>
      <c r="B75" s="25">
        <v>369.9</v>
      </c>
      <c r="C75" s="20" t="s">
        <v>77</v>
      </c>
      <c r="D75" s="46">
        <v>209777</v>
      </c>
      <c r="E75" s="46">
        <v>37962</v>
      </c>
      <c r="F75" s="46">
        <v>0</v>
      </c>
      <c r="G75" s="46">
        <v>3370334</v>
      </c>
      <c r="H75" s="46">
        <v>0</v>
      </c>
      <c r="I75" s="46">
        <v>25820</v>
      </c>
      <c r="J75" s="46">
        <v>67416</v>
      </c>
      <c r="K75" s="46">
        <v>5882</v>
      </c>
      <c r="L75" s="46">
        <v>0</v>
      </c>
      <c r="M75" s="46">
        <v>0</v>
      </c>
      <c r="N75" s="46">
        <f t="shared" si="14"/>
        <v>3717191</v>
      </c>
      <c r="O75" s="47">
        <f t="shared" si="15"/>
        <v>62.96801788829976</v>
      </c>
      <c r="P75" s="9"/>
    </row>
    <row r="76" spans="1:16" ht="15.75">
      <c r="A76" s="29" t="s">
        <v>52</v>
      </c>
      <c r="B76" s="30"/>
      <c r="C76" s="31"/>
      <c r="D76" s="32">
        <f aca="true" t="shared" si="16" ref="D76:M76">SUM(D77:D80)</f>
        <v>87650</v>
      </c>
      <c r="E76" s="32">
        <f t="shared" si="16"/>
        <v>0</v>
      </c>
      <c r="F76" s="32">
        <f t="shared" si="16"/>
        <v>1699532</v>
      </c>
      <c r="G76" s="32">
        <f t="shared" si="16"/>
        <v>3087287</v>
      </c>
      <c r="H76" s="32">
        <f t="shared" si="16"/>
        <v>0</v>
      </c>
      <c r="I76" s="32">
        <f t="shared" si="16"/>
        <v>1342641</v>
      </c>
      <c r="J76" s="32">
        <f t="shared" si="16"/>
        <v>0</v>
      </c>
      <c r="K76" s="32">
        <f t="shared" si="16"/>
        <v>0</v>
      </c>
      <c r="L76" s="32">
        <f t="shared" si="16"/>
        <v>0</v>
      </c>
      <c r="M76" s="32">
        <f t="shared" si="16"/>
        <v>0</v>
      </c>
      <c r="N76" s="32">
        <f aca="true" t="shared" si="17" ref="N76:N81">SUM(D76:M76)</f>
        <v>6217110</v>
      </c>
      <c r="O76" s="45">
        <f t="shared" si="15"/>
        <v>105.31584029271764</v>
      </c>
      <c r="P76" s="9"/>
    </row>
    <row r="77" spans="1:16" ht="15">
      <c r="A77" s="12"/>
      <c r="B77" s="25">
        <v>381</v>
      </c>
      <c r="C77" s="20" t="s">
        <v>78</v>
      </c>
      <c r="D77" s="46">
        <v>87650</v>
      </c>
      <c r="E77" s="46">
        <v>0</v>
      </c>
      <c r="F77" s="46">
        <v>1699532</v>
      </c>
      <c r="G77" s="46">
        <v>2785977</v>
      </c>
      <c r="H77" s="46">
        <v>0</v>
      </c>
      <c r="I77" s="46">
        <v>392000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7"/>
        <v>4965159</v>
      </c>
      <c r="O77" s="47">
        <f t="shared" si="15"/>
        <v>84.1081937221554</v>
      </c>
      <c r="P77" s="9"/>
    </row>
    <row r="78" spans="1:16" ht="15">
      <c r="A78" s="12"/>
      <c r="B78" s="25">
        <v>384</v>
      </c>
      <c r="C78" s="20" t="s">
        <v>80</v>
      </c>
      <c r="D78" s="46">
        <v>0</v>
      </c>
      <c r="E78" s="46">
        <v>0</v>
      </c>
      <c r="F78" s="46">
        <v>0</v>
      </c>
      <c r="G78" s="46">
        <v>301310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7"/>
        <v>301310</v>
      </c>
      <c r="O78" s="47">
        <f t="shared" si="15"/>
        <v>5.104094320126031</v>
      </c>
      <c r="P78" s="9"/>
    </row>
    <row r="79" spans="1:16" ht="15">
      <c r="A79" s="12"/>
      <c r="B79" s="25">
        <v>389.4</v>
      </c>
      <c r="C79" s="20" t="s">
        <v>150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100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7"/>
        <v>100</v>
      </c>
      <c r="O79" s="47">
        <f t="shared" si="15"/>
        <v>0.0016939677807328104</v>
      </c>
      <c r="P79" s="9"/>
    </row>
    <row r="80" spans="1:16" ht="15.75" thickBot="1">
      <c r="A80" s="12"/>
      <c r="B80" s="25">
        <v>389.8</v>
      </c>
      <c r="C80" s="20" t="s">
        <v>152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950541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7"/>
        <v>950541</v>
      </c>
      <c r="O80" s="47">
        <f t="shared" si="15"/>
        <v>16.101858282655463</v>
      </c>
      <c r="P80" s="9"/>
    </row>
    <row r="81" spans="1:119" ht="16.5" thickBot="1">
      <c r="A81" s="14" t="s">
        <v>66</v>
      </c>
      <c r="B81" s="23"/>
      <c r="C81" s="22"/>
      <c r="D81" s="15">
        <f aca="true" t="shared" si="18" ref="D81:M81">SUM(D5,D18,D30,D47,D61,D66,D76)</f>
        <v>44720878</v>
      </c>
      <c r="E81" s="15">
        <f t="shared" si="18"/>
        <v>11637281</v>
      </c>
      <c r="F81" s="15">
        <f t="shared" si="18"/>
        <v>1707905</v>
      </c>
      <c r="G81" s="15">
        <f t="shared" si="18"/>
        <v>11979608</v>
      </c>
      <c r="H81" s="15">
        <f t="shared" si="18"/>
        <v>0</v>
      </c>
      <c r="I81" s="15">
        <f t="shared" si="18"/>
        <v>42116924</v>
      </c>
      <c r="J81" s="15">
        <f t="shared" si="18"/>
        <v>8226603</v>
      </c>
      <c r="K81" s="15">
        <f t="shared" si="18"/>
        <v>10994994</v>
      </c>
      <c r="L81" s="15">
        <f t="shared" si="18"/>
        <v>0</v>
      </c>
      <c r="M81" s="15">
        <f t="shared" si="18"/>
        <v>1253677</v>
      </c>
      <c r="N81" s="15">
        <f t="shared" si="17"/>
        <v>132637870</v>
      </c>
      <c r="O81" s="38">
        <f t="shared" si="15"/>
        <v>2246.8427828502704</v>
      </c>
      <c r="P81" s="6"/>
      <c r="Q81" s="2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</row>
    <row r="82" spans="1:15" ht="15">
      <c r="A82" s="16"/>
      <c r="B82" s="18"/>
      <c r="C82" s="18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9"/>
    </row>
    <row r="83" spans="1:15" ht="15">
      <c r="A83" s="40"/>
      <c r="B83" s="41"/>
      <c r="C83" s="41"/>
      <c r="D83" s="42"/>
      <c r="E83" s="42"/>
      <c r="F83" s="42"/>
      <c r="G83" s="42"/>
      <c r="H83" s="42"/>
      <c r="I83" s="42"/>
      <c r="J83" s="42"/>
      <c r="K83" s="42"/>
      <c r="L83" s="51" t="s">
        <v>179</v>
      </c>
      <c r="M83" s="51"/>
      <c r="N83" s="51"/>
      <c r="O83" s="43">
        <v>59033</v>
      </c>
    </row>
    <row r="84" spans="1:15" ht="15">
      <c r="A84" s="52"/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4"/>
    </row>
    <row r="85" spans="1:15" ht="15.75" customHeight="1" thickBot="1">
      <c r="A85" s="55" t="s">
        <v>111</v>
      </c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7"/>
    </row>
  </sheetData>
  <sheetProtection/>
  <mergeCells count="10">
    <mergeCell ref="L83:N83"/>
    <mergeCell ref="A84:O84"/>
    <mergeCell ref="A85:O8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91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176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82</v>
      </c>
      <c r="B3" s="65"/>
      <c r="C3" s="66"/>
      <c r="D3" s="70" t="s">
        <v>46</v>
      </c>
      <c r="E3" s="71"/>
      <c r="F3" s="71"/>
      <c r="G3" s="71"/>
      <c r="H3" s="72"/>
      <c r="I3" s="70" t="s">
        <v>47</v>
      </c>
      <c r="J3" s="72"/>
      <c r="K3" s="70" t="s">
        <v>49</v>
      </c>
      <c r="L3" s="72"/>
      <c r="M3" s="36"/>
      <c r="N3" s="37"/>
      <c r="O3" s="73" t="s">
        <v>87</v>
      </c>
      <c r="P3" s="11"/>
      <c r="Q3"/>
    </row>
    <row r="4" spans="1:133" ht="32.25" customHeight="1" thickBot="1">
      <c r="A4" s="67"/>
      <c r="B4" s="68"/>
      <c r="C4" s="69"/>
      <c r="D4" s="34" t="s">
        <v>6</v>
      </c>
      <c r="E4" s="34" t="s">
        <v>83</v>
      </c>
      <c r="F4" s="34" t="s">
        <v>84</v>
      </c>
      <c r="G4" s="34" t="s">
        <v>85</v>
      </c>
      <c r="H4" s="34" t="s">
        <v>7</v>
      </c>
      <c r="I4" s="34" t="s">
        <v>8</v>
      </c>
      <c r="J4" s="35" t="s">
        <v>86</v>
      </c>
      <c r="K4" s="35" t="s">
        <v>9</v>
      </c>
      <c r="L4" s="35" t="s">
        <v>10</v>
      </c>
      <c r="M4" s="35" t="s">
        <v>11</v>
      </c>
      <c r="N4" s="35" t="s">
        <v>48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SUM(D6:D17)</f>
        <v>26934781</v>
      </c>
      <c r="E5" s="27">
        <f t="shared" si="0"/>
        <v>5266466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1186633</v>
      </c>
      <c r="N5" s="28">
        <f>SUM(D5:M5)</f>
        <v>33387880</v>
      </c>
      <c r="O5" s="33">
        <f aca="true" t="shared" si="1" ref="O5:O36">(N5/O$87)</f>
        <v>577.2554850533377</v>
      </c>
      <c r="P5" s="6"/>
    </row>
    <row r="6" spans="1:16" ht="15">
      <c r="A6" s="12"/>
      <c r="B6" s="25">
        <v>311</v>
      </c>
      <c r="C6" s="20" t="s">
        <v>3</v>
      </c>
      <c r="D6" s="46">
        <v>18768180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1186633</v>
      </c>
      <c r="N6" s="46">
        <f>SUM(D6:M6)</f>
        <v>19954813</v>
      </c>
      <c r="O6" s="47">
        <f t="shared" si="1"/>
        <v>345.0061895952558</v>
      </c>
      <c r="P6" s="9"/>
    </row>
    <row r="7" spans="1:16" ht="15">
      <c r="A7" s="12"/>
      <c r="B7" s="25">
        <v>312.41</v>
      </c>
      <c r="C7" s="20" t="s">
        <v>12</v>
      </c>
      <c r="D7" s="46">
        <v>0</v>
      </c>
      <c r="E7" s="46">
        <v>1201680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7">SUM(D7:M7)</f>
        <v>1201680</v>
      </c>
      <c r="O7" s="47">
        <f t="shared" si="1"/>
        <v>20.776292812807966</v>
      </c>
      <c r="P7" s="9"/>
    </row>
    <row r="8" spans="1:16" ht="15">
      <c r="A8" s="12"/>
      <c r="B8" s="25">
        <v>312.51</v>
      </c>
      <c r="C8" s="20" t="s">
        <v>89</v>
      </c>
      <c r="D8" s="46">
        <v>0</v>
      </c>
      <c r="E8" s="46">
        <v>278786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278786</v>
      </c>
      <c r="O8" s="47">
        <f t="shared" si="1"/>
        <v>4.82003492453189</v>
      </c>
      <c r="P8" s="9"/>
    </row>
    <row r="9" spans="1:16" ht="15">
      <c r="A9" s="12"/>
      <c r="B9" s="25">
        <v>312.52</v>
      </c>
      <c r="C9" s="20" t="s">
        <v>130</v>
      </c>
      <c r="D9" s="46">
        <v>0</v>
      </c>
      <c r="E9" s="46">
        <v>383389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383389</v>
      </c>
      <c r="O9" s="47">
        <f t="shared" si="1"/>
        <v>6.628555127163333</v>
      </c>
      <c r="P9" s="9"/>
    </row>
    <row r="10" spans="1:16" ht="15">
      <c r="A10" s="12"/>
      <c r="B10" s="25">
        <v>312.6</v>
      </c>
      <c r="C10" s="20" t="s">
        <v>13</v>
      </c>
      <c r="D10" s="46">
        <v>0</v>
      </c>
      <c r="E10" s="46">
        <v>3402611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3402611</v>
      </c>
      <c r="O10" s="47">
        <f t="shared" si="1"/>
        <v>58.82900810871557</v>
      </c>
      <c r="P10" s="9"/>
    </row>
    <row r="11" spans="1:16" ht="15">
      <c r="A11" s="12"/>
      <c r="B11" s="25">
        <v>314.1</v>
      </c>
      <c r="C11" s="20" t="s">
        <v>14</v>
      </c>
      <c r="D11" s="46">
        <v>4571078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4571078</v>
      </c>
      <c r="O11" s="47">
        <f t="shared" si="1"/>
        <v>79.03106900188455</v>
      </c>
      <c r="P11" s="9"/>
    </row>
    <row r="12" spans="1:16" ht="15">
      <c r="A12" s="12"/>
      <c r="B12" s="25">
        <v>314.3</v>
      </c>
      <c r="C12" s="20" t="s">
        <v>15</v>
      </c>
      <c r="D12" s="46">
        <v>765847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765847</v>
      </c>
      <c r="O12" s="47">
        <f t="shared" si="1"/>
        <v>13.241013848787151</v>
      </c>
      <c r="P12" s="9"/>
    </row>
    <row r="13" spans="1:16" ht="15">
      <c r="A13" s="12"/>
      <c r="B13" s="25">
        <v>314.4</v>
      </c>
      <c r="C13" s="20" t="s">
        <v>16</v>
      </c>
      <c r="D13" s="46">
        <v>110258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110258</v>
      </c>
      <c r="O13" s="47">
        <f t="shared" si="1"/>
        <v>1.9062916025519114</v>
      </c>
      <c r="P13" s="9"/>
    </row>
    <row r="14" spans="1:16" ht="15">
      <c r="A14" s="12"/>
      <c r="B14" s="25">
        <v>314.8</v>
      </c>
      <c r="C14" s="20" t="s">
        <v>17</v>
      </c>
      <c r="D14" s="46">
        <v>97041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97041</v>
      </c>
      <c r="O14" s="47">
        <f t="shared" si="1"/>
        <v>1.6777779698819135</v>
      </c>
      <c r="P14" s="9"/>
    </row>
    <row r="15" spans="1:16" ht="15">
      <c r="A15" s="12"/>
      <c r="B15" s="25">
        <v>315</v>
      </c>
      <c r="C15" s="20" t="s">
        <v>131</v>
      </c>
      <c r="D15" s="46">
        <v>1954749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1954749</v>
      </c>
      <c r="O15" s="47">
        <f t="shared" si="1"/>
        <v>33.79638306333097</v>
      </c>
      <c r="P15" s="9"/>
    </row>
    <row r="16" spans="1:16" ht="15">
      <c r="A16" s="12"/>
      <c r="B16" s="25">
        <v>316</v>
      </c>
      <c r="C16" s="20" t="s">
        <v>132</v>
      </c>
      <c r="D16" s="46">
        <v>658219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658219</v>
      </c>
      <c r="O16" s="47">
        <f t="shared" si="1"/>
        <v>11.380193295181453</v>
      </c>
      <c r="P16" s="9"/>
    </row>
    <row r="17" spans="1:16" ht="15">
      <c r="A17" s="12"/>
      <c r="B17" s="25">
        <v>319</v>
      </c>
      <c r="C17" s="20" t="s">
        <v>20</v>
      </c>
      <c r="D17" s="46">
        <v>9409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2"/>
        <v>9409</v>
      </c>
      <c r="O17" s="47">
        <f t="shared" si="1"/>
        <v>0.16267570324521516</v>
      </c>
      <c r="P17" s="9"/>
    </row>
    <row r="18" spans="1:16" ht="15.75">
      <c r="A18" s="29" t="s">
        <v>21</v>
      </c>
      <c r="B18" s="30"/>
      <c r="C18" s="31"/>
      <c r="D18" s="32">
        <f aca="true" t="shared" si="3" ref="D18:M18">SUM(D19:D29)</f>
        <v>5008375</v>
      </c>
      <c r="E18" s="32">
        <f t="shared" si="3"/>
        <v>2021976</v>
      </c>
      <c r="F18" s="32">
        <f t="shared" si="3"/>
        <v>0</v>
      </c>
      <c r="G18" s="32">
        <f t="shared" si="3"/>
        <v>0</v>
      </c>
      <c r="H18" s="32">
        <f t="shared" si="3"/>
        <v>0</v>
      </c>
      <c r="I18" s="32">
        <f t="shared" si="3"/>
        <v>1262084</v>
      </c>
      <c r="J18" s="32">
        <f t="shared" si="3"/>
        <v>0</v>
      </c>
      <c r="K18" s="32">
        <f t="shared" si="3"/>
        <v>0</v>
      </c>
      <c r="L18" s="32">
        <f t="shared" si="3"/>
        <v>0</v>
      </c>
      <c r="M18" s="32">
        <f t="shared" si="3"/>
        <v>0</v>
      </c>
      <c r="N18" s="44">
        <f>SUM(D18:M18)</f>
        <v>8292435</v>
      </c>
      <c r="O18" s="45">
        <f t="shared" si="1"/>
        <v>143.37099534915887</v>
      </c>
      <c r="P18" s="10"/>
    </row>
    <row r="19" spans="1:16" ht="15">
      <c r="A19" s="12"/>
      <c r="B19" s="25">
        <v>322</v>
      </c>
      <c r="C19" s="20" t="s">
        <v>0</v>
      </c>
      <c r="D19" s="46">
        <v>0</v>
      </c>
      <c r="E19" s="46">
        <v>1484765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>SUM(D19:M19)</f>
        <v>1484765</v>
      </c>
      <c r="O19" s="47">
        <f t="shared" si="1"/>
        <v>25.670654748526083</v>
      </c>
      <c r="P19" s="9"/>
    </row>
    <row r="20" spans="1:16" ht="15">
      <c r="A20" s="12"/>
      <c r="B20" s="25">
        <v>323.1</v>
      </c>
      <c r="C20" s="20" t="s">
        <v>22</v>
      </c>
      <c r="D20" s="46">
        <v>3856185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aca="true" t="shared" si="4" ref="N20:N27">SUM(D20:M20)</f>
        <v>3856185</v>
      </c>
      <c r="O20" s="47">
        <f t="shared" si="1"/>
        <v>66.67101782534276</v>
      </c>
      <c r="P20" s="9"/>
    </row>
    <row r="21" spans="1:16" ht="15">
      <c r="A21" s="12"/>
      <c r="B21" s="25">
        <v>323.4</v>
      </c>
      <c r="C21" s="20" t="s">
        <v>94</v>
      </c>
      <c r="D21" s="46">
        <v>52834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52834</v>
      </c>
      <c r="O21" s="47">
        <f t="shared" si="1"/>
        <v>0.9134666920244126</v>
      </c>
      <c r="P21" s="9"/>
    </row>
    <row r="22" spans="1:16" ht="15">
      <c r="A22" s="12"/>
      <c r="B22" s="25">
        <v>323.7</v>
      </c>
      <c r="C22" s="20" t="s">
        <v>95</v>
      </c>
      <c r="D22" s="46">
        <v>928136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928136</v>
      </c>
      <c r="O22" s="47">
        <f t="shared" si="1"/>
        <v>16.04688877746849</v>
      </c>
      <c r="P22" s="9"/>
    </row>
    <row r="23" spans="1:16" ht="15">
      <c r="A23" s="12"/>
      <c r="B23" s="25">
        <v>324.11</v>
      </c>
      <c r="C23" s="20" t="s">
        <v>96</v>
      </c>
      <c r="D23" s="46">
        <v>0</v>
      </c>
      <c r="E23" s="46">
        <v>104141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104141</v>
      </c>
      <c r="O23" s="47">
        <f t="shared" si="1"/>
        <v>1.8005325126644651</v>
      </c>
      <c r="P23" s="9"/>
    </row>
    <row r="24" spans="1:16" ht="15">
      <c r="A24" s="12"/>
      <c r="B24" s="25">
        <v>324.12</v>
      </c>
      <c r="C24" s="20" t="s">
        <v>23</v>
      </c>
      <c r="D24" s="46">
        <v>0</v>
      </c>
      <c r="E24" s="46">
        <v>228286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228286</v>
      </c>
      <c r="O24" s="47">
        <f t="shared" si="1"/>
        <v>3.9469216272757137</v>
      </c>
      <c r="P24" s="9"/>
    </row>
    <row r="25" spans="1:16" ht="15">
      <c r="A25" s="12"/>
      <c r="B25" s="25">
        <v>324.21</v>
      </c>
      <c r="C25" s="20" t="s">
        <v>24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643265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643265</v>
      </c>
      <c r="O25" s="47">
        <f t="shared" si="1"/>
        <v>11.121648022960287</v>
      </c>
      <c r="P25" s="9"/>
    </row>
    <row r="26" spans="1:16" ht="15">
      <c r="A26" s="12"/>
      <c r="B26" s="25">
        <v>324.22</v>
      </c>
      <c r="C26" s="20" t="s">
        <v>25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618819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618819</v>
      </c>
      <c r="O26" s="47">
        <f t="shared" si="1"/>
        <v>10.698992029599406</v>
      </c>
      <c r="P26" s="9"/>
    </row>
    <row r="27" spans="1:16" ht="15">
      <c r="A27" s="12"/>
      <c r="B27" s="25">
        <v>324.61</v>
      </c>
      <c r="C27" s="20" t="s">
        <v>26</v>
      </c>
      <c r="D27" s="46">
        <v>0</v>
      </c>
      <c r="E27" s="46">
        <v>156584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156584</v>
      </c>
      <c r="O27" s="47">
        <f t="shared" si="1"/>
        <v>2.707239060149726</v>
      </c>
      <c r="P27" s="9"/>
    </row>
    <row r="28" spans="1:16" ht="15">
      <c r="A28" s="12"/>
      <c r="B28" s="25">
        <v>329</v>
      </c>
      <c r="C28" s="20" t="s">
        <v>27</v>
      </c>
      <c r="D28" s="46">
        <v>169570</v>
      </c>
      <c r="E28" s="46">
        <v>48200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aca="true" t="shared" si="5" ref="N28:N36">SUM(D28:M28)</f>
        <v>217770</v>
      </c>
      <c r="O28" s="47">
        <f t="shared" si="1"/>
        <v>3.765106588979754</v>
      </c>
      <c r="P28" s="9"/>
    </row>
    <row r="29" spans="1:16" ht="15">
      <c r="A29" s="12"/>
      <c r="B29" s="25">
        <v>367</v>
      </c>
      <c r="C29" s="20" t="s">
        <v>133</v>
      </c>
      <c r="D29" s="46">
        <v>1650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1650</v>
      </c>
      <c r="O29" s="47">
        <f t="shared" si="1"/>
        <v>0.02852746416777607</v>
      </c>
      <c r="P29" s="9"/>
    </row>
    <row r="30" spans="1:16" ht="15.75">
      <c r="A30" s="29" t="s">
        <v>29</v>
      </c>
      <c r="B30" s="30"/>
      <c r="C30" s="31"/>
      <c r="D30" s="32">
        <f aca="true" t="shared" si="6" ref="D30:M30">SUM(D31:D49)</f>
        <v>6447973</v>
      </c>
      <c r="E30" s="32">
        <f t="shared" si="6"/>
        <v>1240515</v>
      </c>
      <c r="F30" s="32">
        <f t="shared" si="6"/>
        <v>0</v>
      </c>
      <c r="G30" s="32">
        <f t="shared" si="6"/>
        <v>876588</v>
      </c>
      <c r="H30" s="32">
        <f t="shared" si="6"/>
        <v>0</v>
      </c>
      <c r="I30" s="32">
        <f t="shared" si="6"/>
        <v>606876</v>
      </c>
      <c r="J30" s="32">
        <f t="shared" si="6"/>
        <v>0</v>
      </c>
      <c r="K30" s="32">
        <f t="shared" si="6"/>
        <v>0</v>
      </c>
      <c r="L30" s="32">
        <f t="shared" si="6"/>
        <v>0</v>
      </c>
      <c r="M30" s="32">
        <f t="shared" si="6"/>
        <v>0</v>
      </c>
      <c r="N30" s="44">
        <f t="shared" si="5"/>
        <v>9171952</v>
      </c>
      <c r="O30" s="45">
        <f t="shared" si="1"/>
        <v>158.57729213852244</v>
      </c>
      <c r="P30" s="10"/>
    </row>
    <row r="31" spans="1:16" ht="15">
      <c r="A31" s="12"/>
      <c r="B31" s="25">
        <v>331.2</v>
      </c>
      <c r="C31" s="20" t="s">
        <v>28</v>
      </c>
      <c r="D31" s="46">
        <v>31798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31798</v>
      </c>
      <c r="O31" s="47">
        <f t="shared" si="1"/>
        <v>0.549767457943602</v>
      </c>
      <c r="P31" s="9"/>
    </row>
    <row r="32" spans="1:16" ht="15">
      <c r="A32" s="12"/>
      <c r="B32" s="25">
        <v>331.5</v>
      </c>
      <c r="C32" s="20" t="s">
        <v>30</v>
      </c>
      <c r="D32" s="46">
        <v>0</v>
      </c>
      <c r="E32" s="46">
        <v>1071764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1071764</v>
      </c>
      <c r="O32" s="47">
        <f t="shared" si="1"/>
        <v>18.530126731098395</v>
      </c>
      <c r="P32" s="9"/>
    </row>
    <row r="33" spans="1:16" ht="15">
      <c r="A33" s="12"/>
      <c r="B33" s="25">
        <v>333</v>
      </c>
      <c r="C33" s="20" t="s">
        <v>4</v>
      </c>
      <c r="D33" s="46">
        <v>3701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3701</v>
      </c>
      <c r="O33" s="47">
        <f t="shared" si="1"/>
        <v>0.06398796659693287</v>
      </c>
      <c r="P33" s="9"/>
    </row>
    <row r="34" spans="1:16" ht="15">
      <c r="A34" s="12"/>
      <c r="B34" s="25">
        <v>334.2</v>
      </c>
      <c r="C34" s="20" t="s">
        <v>31</v>
      </c>
      <c r="D34" s="46">
        <v>0</v>
      </c>
      <c r="E34" s="46">
        <v>0</v>
      </c>
      <c r="F34" s="46">
        <v>0</v>
      </c>
      <c r="G34" s="46">
        <v>69830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69830</v>
      </c>
      <c r="O34" s="47">
        <f t="shared" si="1"/>
        <v>1.207316862324729</v>
      </c>
      <c r="P34" s="9"/>
    </row>
    <row r="35" spans="1:16" ht="15">
      <c r="A35" s="12"/>
      <c r="B35" s="25">
        <v>334.31</v>
      </c>
      <c r="C35" s="20" t="s">
        <v>33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470967</v>
      </c>
      <c r="J35" s="46">
        <v>0</v>
      </c>
      <c r="K35" s="46">
        <v>0</v>
      </c>
      <c r="L35" s="46">
        <v>0</v>
      </c>
      <c r="M35" s="46">
        <v>0</v>
      </c>
      <c r="N35" s="46">
        <f t="shared" si="5"/>
        <v>470967</v>
      </c>
      <c r="O35" s="47">
        <f t="shared" si="1"/>
        <v>8.142723767699994</v>
      </c>
      <c r="P35" s="9"/>
    </row>
    <row r="36" spans="1:16" ht="15">
      <c r="A36" s="12"/>
      <c r="B36" s="25">
        <v>334.35</v>
      </c>
      <c r="C36" s="20" t="s">
        <v>34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18134</v>
      </c>
      <c r="J36" s="46">
        <v>0</v>
      </c>
      <c r="K36" s="46">
        <v>0</v>
      </c>
      <c r="L36" s="46">
        <v>0</v>
      </c>
      <c r="M36" s="46">
        <v>0</v>
      </c>
      <c r="N36" s="46">
        <f t="shared" si="5"/>
        <v>18134</v>
      </c>
      <c r="O36" s="47">
        <f t="shared" si="1"/>
        <v>0.31352547588997043</v>
      </c>
      <c r="P36" s="9"/>
    </row>
    <row r="37" spans="1:16" ht="15">
      <c r="A37" s="12"/>
      <c r="B37" s="25">
        <v>334.7</v>
      </c>
      <c r="C37" s="20" t="s">
        <v>35</v>
      </c>
      <c r="D37" s="46">
        <v>0</v>
      </c>
      <c r="E37" s="46">
        <v>16028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aca="true" t="shared" si="7" ref="N37:N44">SUM(D37:M37)</f>
        <v>16028</v>
      </c>
      <c r="O37" s="47">
        <f aca="true" t="shared" si="8" ref="O37:O68">(N37/O$87)</f>
        <v>0.27711405798855443</v>
      </c>
      <c r="P37" s="9"/>
    </row>
    <row r="38" spans="1:16" ht="15">
      <c r="A38" s="12"/>
      <c r="B38" s="25">
        <v>335.12</v>
      </c>
      <c r="C38" s="20" t="s">
        <v>135</v>
      </c>
      <c r="D38" s="46">
        <v>2068104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2068104</v>
      </c>
      <c r="O38" s="47">
        <f t="shared" si="8"/>
        <v>35.756219851657185</v>
      </c>
      <c r="P38" s="9"/>
    </row>
    <row r="39" spans="1:16" ht="15">
      <c r="A39" s="12"/>
      <c r="B39" s="25">
        <v>335.14</v>
      </c>
      <c r="C39" s="20" t="s">
        <v>136</v>
      </c>
      <c r="D39" s="46">
        <v>11875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11875</v>
      </c>
      <c r="O39" s="47">
        <f t="shared" si="8"/>
        <v>0.2053112951468732</v>
      </c>
      <c r="P39" s="9"/>
    </row>
    <row r="40" spans="1:16" ht="15">
      <c r="A40" s="12"/>
      <c r="B40" s="25">
        <v>335.15</v>
      </c>
      <c r="C40" s="20" t="s">
        <v>137</v>
      </c>
      <c r="D40" s="46">
        <v>49931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49931</v>
      </c>
      <c r="O40" s="47">
        <f t="shared" si="8"/>
        <v>0.8632756444613496</v>
      </c>
      <c r="P40" s="9"/>
    </row>
    <row r="41" spans="1:16" ht="15">
      <c r="A41" s="12"/>
      <c r="B41" s="25">
        <v>335.18</v>
      </c>
      <c r="C41" s="20" t="s">
        <v>138</v>
      </c>
      <c r="D41" s="46">
        <v>3860271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3860271</v>
      </c>
      <c r="O41" s="47">
        <f t="shared" si="8"/>
        <v>66.74166220024551</v>
      </c>
      <c r="P41" s="9"/>
    </row>
    <row r="42" spans="1:16" ht="15">
      <c r="A42" s="12"/>
      <c r="B42" s="25">
        <v>335.23</v>
      </c>
      <c r="C42" s="20" t="s">
        <v>103</v>
      </c>
      <c r="D42" s="46">
        <v>21208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21208</v>
      </c>
      <c r="O42" s="47">
        <f t="shared" si="8"/>
        <v>0.3666730061031484</v>
      </c>
      <c r="P42" s="9"/>
    </row>
    <row r="43" spans="1:16" ht="15">
      <c r="A43" s="12"/>
      <c r="B43" s="25">
        <v>335.49</v>
      </c>
      <c r="C43" s="20" t="s">
        <v>41</v>
      </c>
      <c r="D43" s="46">
        <v>22489</v>
      </c>
      <c r="E43" s="46">
        <v>0</v>
      </c>
      <c r="F43" s="46">
        <v>0</v>
      </c>
      <c r="G43" s="46">
        <v>0</v>
      </c>
      <c r="H43" s="46">
        <v>0</v>
      </c>
      <c r="I43" s="46">
        <v>14209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36698</v>
      </c>
      <c r="O43" s="47">
        <f t="shared" si="8"/>
        <v>0.6344853818357855</v>
      </c>
      <c r="P43" s="9"/>
    </row>
    <row r="44" spans="1:16" ht="15">
      <c r="A44" s="12"/>
      <c r="B44" s="25">
        <v>335.7</v>
      </c>
      <c r="C44" s="20" t="s">
        <v>42</v>
      </c>
      <c r="D44" s="46">
        <v>6194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7"/>
        <v>6194</v>
      </c>
      <c r="O44" s="47">
        <f t="shared" si="8"/>
        <v>0.10709037154860906</v>
      </c>
      <c r="P44" s="9"/>
    </row>
    <row r="45" spans="1:16" ht="15">
      <c r="A45" s="12"/>
      <c r="B45" s="25">
        <v>337.2</v>
      </c>
      <c r="C45" s="20" t="s">
        <v>104</v>
      </c>
      <c r="D45" s="46">
        <v>303469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aca="true" t="shared" si="9" ref="N45:N50">SUM(D45:M45)</f>
        <v>303469</v>
      </c>
      <c r="O45" s="47">
        <f t="shared" si="8"/>
        <v>5.246788499109598</v>
      </c>
      <c r="P45" s="9"/>
    </row>
    <row r="46" spans="1:16" ht="15">
      <c r="A46" s="12"/>
      <c r="B46" s="25">
        <v>337.3</v>
      </c>
      <c r="C46" s="20" t="s">
        <v>44</v>
      </c>
      <c r="D46" s="46">
        <v>0</v>
      </c>
      <c r="E46" s="46">
        <v>152723</v>
      </c>
      <c r="F46" s="46">
        <v>0</v>
      </c>
      <c r="G46" s="46">
        <v>0</v>
      </c>
      <c r="H46" s="46">
        <v>0</v>
      </c>
      <c r="I46" s="46">
        <v>103566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256289</v>
      </c>
      <c r="O46" s="47">
        <f t="shared" si="8"/>
        <v>4.4310759176334304</v>
      </c>
      <c r="P46" s="9"/>
    </row>
    <row r="47" spans="1:16" ht="15">
      <c r="A47" s="12"/>
      <c r="B47" s="25">
        <v>337.4</v>
      </c>
      <c r="C47" s="20" t="s">
        <v>116</v>
      </c>
      <c r="D47" s="46">
        <v>22557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22557</v>
      </c>
      <c r="O47" s="47">
        <f t="shared" si="8"/>
        <v>0.3899963692318332</v>
      </c>
      <c r="P47" s="9"/>
    </row>
    <row r="48" spans="1:16" ht="15">
      <c r="A48" s="12"/>
      <c r="B48" s="25">
        <v>337.7</v>
      </c>
      <c r="C48" s="20" t="s">
        <v>105</v>
      </c>
      <c r="D48" s="46">
        <v>0</v>
      </c>
      <c r="E48" s="46">
        <v>0</v>
      </c>
      <c r="F48" s="46">
        <v>0</v>
      </c>
      <c r="G48" s="46">
        <v>806758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806758</v>
      </c>
      <c r="O48" s="47">
        <f t="shared" si="8"/>
        <v>13.948339355797991</v>
      </c>
      <c r="P48" s="9"/>
    </row>
    <row r="49" spans="1:16" ht="15">
      <c r="A49" s="12"/>
      <c r="B49" s="25">
        <v>338</v>
      </c>
      <c r="C49" s="20" t="s">
        <v>45</v>
      </c>
      <c r="D49" s="46">
        <v>46376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46376</v>
      </c>
      <c r="O49" s="47">
        <f t="shared" si="8"/>
        <v>0.8018119262089594</v>
      </c>
      <c r="P49" s="9"/>
    </row>
    <row r="50" spans="1:16" ht="15.75">
      <c r="A50" s="29" t="s">
        <v>50</v>
      </c>
      <c r="B50" s="30"/>
      <c r="C50" s="31"/>
      <c r="D50" s="32">
        <f aca="true" t="shared" si="10" ref="D50:M50">SUM(D51:D64)</f>
        <v>2649161</v>
      </c>
      <c r="E50" s="32">
        <f t="shared" si="10"/>
        <v>110625</v>
      </c>
      <c r="F50" s="32">
        <f t="shared" si="10"/>
        <v>0</v>
      </c>
      <c r="G50" s="32">
        <f t="shared" si="10"/>
        <v>7346</v>
      </c>
      <c r="H50" s="32">
        <f t="shared" si="10"/>
        <v>0</v>
      </c>
      <c r="I50" s="32">
        <f t="shared" si="10"/>
        <v>37676167</v>
      </c>
      <c r="J50" s="32">
        <f t="shared" si="10"/>
        <v>6503873</v>
      </c>
      <c r="K50" s="32">
        <f t="shared" si="10"/>
        <v>0</v>
      </c>
      <c r="L50" s="32">
        <f t="shared" si="10"/>
        <v>0</v>
      </c>
      <c r="M50" s="32">
        <f t="shared" si="10"/>
        <v>0</v>
      </c>
      <c r="N50" s="32">
        <f t="shared" si="9"/>
        <v>46947172</v>
      </c>
      <c r="O50" s="45">
        <f t="shared" si="8"/>
        <v>811.6871315202545</v>
      </c>
      <c r="P50" s="10"/>
    </row>
    <row r="51" spans="1:16" ht="15">
      <c r="A51" s="12"/>
      <c r="B51" s="25">
        <v>341.2</v>
      </c>
      <c r="C51" s="20" t="s">
        <v>139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6503873</v>
      </c>
      <c r="K51" s="46">
        <v>0</v>
      </c>
      <c r="L51" s="46">
        <v>0</v>
      </c>
      <c r="M51" s="46">
        <v>0</v>
      </c>
      <c r="N51" s="46">
        <f aca="true" t="shared" si="11" ref="N51:N64">SUM(D51:M51)</f>
        <v>6503873</v>
      </c>
      <c r="O51" s="47">
        <f t="shared" si="8"/>
        <v>112.44788118743408</v>
      </c>
      <c r="P51" s="9"/>
    </row>
    <row r="52" spans="1:16" ht="15">
      <c r="A52" s="12"/>
      <c r="B52" s="25">
        <v>341.3</v>
      </c>
      <c r="C52" s="20" t="s">
        <v>140</v>
      </c>
      <c r="D52" s="46">
        <v>3200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3200</v>
      </c>
      <c r="O52" s="47">
        <f t="shared" si="8"/>
        <v>0.055325991113262675</v>
      </c>
      <c r="P52" s="9"/>
    </row>
    <row r="53" spans="1:16" ht="15">
      <c r="A53" s="12"/>
      <c r="B53" s="25">
        <v>341.9</v>
      </c>
      <c r="C53" s="20" t="s">
        <v>141</v>
      </c>
      <c r="D53" s="46">
        <v>335775</v>
      </c>
      <c r="E53" s="46">
        <v>0</v>
      </c>
      <c r="F53" s="46">
        <v>0</v>
      </c>
      <c r="G53" s="46">
        <v>0</v>
      </c>
      <c r="H53" s="46">
        <v>0</v>
      </c>
      <c r="I53" s="46">
        <v>201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335976</v>
      </c>
      <c r="O53" s="47">
        <f t="shared" si="8"/>
        <v>5.808814121959232</v>
      </c>
      <c r="P53" s="9"/>
    </row>
    <row r="54" spans="1:16" ht="15">
      <c r="A54" s="12"/>
      <c r="B54" s="25">
        <v>342.1</v>
      </c>
      <c r="C54" s="20" t="s">
        <v>55</v>
      </c>
      <c r="D54" s="46">
        <v>590291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590291</v>
      </c>
      <c r="O54" s="47">
        <f t="shared" si="8"/>
        <v>10.205760818824668</v>
      </c>
      <c r="P54" s="9"/>
    </row>
    <row r="55" spans="1:16" ht="15">
      <c r="A55" s="12"/>
      <c r="B55" s="25">
        <v>342.5</v>
      </c>
      <c r="C55" s="20" t="s">
        <v>56</v>
      </c>
      <c r="D55" s="46">
        <v>188578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188578</v>
      </c>
      <c r="O55" s="47">
        <f t="shared" si="8"/>
        <v>3.2603952350490153</v>
      </c>
      <c r="P55" s="9"/>
    </row>
    <row r="56" spans="1:16" ht="15">
      <c r="A56" s="12"/>
      <c r="B56" s="25">
        <v>342.6</v>
      </c>
      <c r="C56" s="20" t="s">
        <v>57</v>
      </c>
      <c r="D56" s="46">
        <v>1136544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1136544</v>
      </c>
      <c r="O56" s="47">
        <f t="shared" si="8"/>
        <v>19.650132263697504</v>
      </c>
      <c r="P56" s="9"/>
    </row>
    <row r="57" spans="1:16" ht="15">
      <c r="A57" s="12"/>
      <c r="B57" s="25">
        <v>343.4</v>
      </c>
      <c r="C57" s="20" t="s">
        <v>58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5703968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5703968</v>
      </c>
      <c r="O57" s="47">
        <f t="shared" si="8"/>
        <v>98.61802589947959</v>
      </c>
      <c r="P57" s="9"/>
    </row>
    <row r="58" spans="1:16" ht="15">
      <c r="A58" s="12"/>
      <c r="B58" s="25">
        <v>343.6</v>
      </c>
      <c r="C58" s="20" t="s">
        <v>59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25608943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25608943</v>
      </c>
      <c r="O58" s="47">
        <f t="shared" si="8"/>
        <v>442.76254776189074</v>
      </c>
      <c r="P58" s="9"/>
    </row>
    <row r="59" spans="1:16" ht="15">
      <c r="A59" s="12"/>
      <c r="B59" s="25">
        <v>343.8</v>
      </c>
      <c r="C59" s="20" t="s">
        <v>60</v>
      </c>
      <c r="D59" s="46">
        <v>0</v>
      </c>
      <c r="E59" s="46">
        <v>34900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34900</v>
      </c>
      <c r="O59" s="47">
        <f t="shared" si="8"/>
        <v>0.6033990905790211</v>
      </c>
      <c r="P59" s="9"/>
    </row>
    <row r="60" spans="1:16" ht="15">
      <c r="A60" s="12"/>
      <c r="B60" s="25">
        <v>343.9</v>
      </c>
      <c r="C60" s="20" t="s">
        <v>61</v>
      </c>
      <c r="D60" s="46">
        <v>57774</v>
      </c>
      <c r="E60" s="46">
        <v>6854</v>
      </c>
      <c r="F60" s="46">
        <v>0</v>
      </c>
      <c r="G60" s="46">
        <v>0</v>
      </c>
      <c r="H60" s="46">
        <v>0</v>
      </c>
      <c r="I60" s="46">
        <v>5345240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5409868</v>
      </c>
      <c r="O60" s="47">
        <f t="shared" si="8"/>
        <v>93.53322152872629</v>
      </c>
      <c r="P60" s="9"/>
    </row>
    <row r="61" spans="1:16" ht="15">
      <c r="A61" s="12"/>
      <c r="B61" s="25">
        <v>344.9</v>
      </c>
      <c r="C61" s="20" t="s">
        <v>143</v>
      </c>
      <c r="D61" s="46">
        <v>0</v>
      </c>
      <c r="E61" s="46">
        <v>68871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68871</v>
      </c>
      <c r="O61" s="47">
        <f t="shared" si="8"/>
        <v>1.190736354362973</v>
      </c>
      <c r="P61" s="9"/>
    </row>
    <row r="62" spans="1:16" ht="15">
      <c r="A62" s="12"/>
      <c r="B62" s="25">
        <v>347.2</v>
      </c>
      <c r="C62" s="20" t="s">
        <v>64</v>
      </c>
      <c r="D62" s="46">
        <v>215700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215700</v>
      </c>
      <c r="O62" s="47">
        <f t="shared" si="8"/>
        <v>3.7293175884783625</v>
      </c>
      <c r="P62" s="9"/>
    </row>
    <row r="63" spans="1:16" ht="15">
      <c r="A63" s="12"/>
      <c r="B63" s="25">
        <v>347.5</v>
      </c>
      <c r="C63" s="20" t="s">
        <v>65</v>
      </c>
      <c r="D63" s="46">
        <v>91996</v>
      </c>
      <c r="E63" s="46">
        <v>0</v>
      </c>
      <c r="F63" s="46">
        <v>0</v>
      </c>
      <c r="G63" s="46">
        <v>7346</v>
      </c>
      <c r="H63" s="46">
        <v>0</v>
      </c>
      <c r="I63" s="46">
        <v>1017815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1117157</v>
      </c>
      <c r="O63" s="47">
        <f t="shared" si="8"/>
        <v>19.31494320441225</v>
      </c>
      <c r="P63" s="9"/>
    </row>
    <row r="64" spans="1:16" ht="15">
      <c r="A64" s="12"/>
      <c r="B64" s="25">
        <v>349</v>
      </c>
      <c r="C64" s="20" t="s">
        <v>1</v>
      </c>
      <c r="D64" s="46">
        <v>29303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1"/>
        <v>29303</v>
      </c>
      <c r="O64" s="47">
        <f t="shared" si="8"/>
        <v>0.5066304742474801</v>
      </c>
      <c r="P64" s="9"/>
    </row>
    <row r="65" spans="1:16" ht="15.75">
      <c r="A65" s="29" t="s">
        <v>51</v>
      </c>
      <c r="B65" s="30"/>
      <c r="C65" s="31"/>
      <c r="D65" s="32">
        <f aca="true" t="shared" si="12" ref="D65:M65">SUM(D66:D69)</f>
        <v>157442</v>
      </c>
      <c r="E65" s="32">
        <f t="shared" si="12"/>
        <v>111984</v>
      </c>
      <c r="F65" s="32">
        <f t="shared" si="12"/>
        <v>0</v>
      </c>
      <c r="G65" s="32">
        <f t="shared" si="12"/>
        <v>0</v>
      </c>
      <c r="H65" s="32">
        <f t="shared" si="12"/>
        <v>0</v>
      </c>
      <c r="I65" s="32">
        <f t="shared" si="12"/>
        <v>0</v>
      </c>
      <c r="J65" s="32">
        <f t="shared" si="12"/>
        <v>0</v>
      </c>
      <c r="K65" s="32">
        <f t="shared" si="12"/>
        <v>0</v>
      </c>
      <c r="L65" s="32">
        <f t="shared" si="12"/>
        <v>0</v>
      </c>
      <c r="M65" s="32">
        <f t="shared" si="12"/>
        <v>0</v>
      </c>
      <c r="N65" s="32">
        <f aca="true" t="shared" si="13" ref="N65:N71">SUM(D65:M65)</f>
        <v>269426</v>
      </c>
      <c r="O65" s="45">
        <f t="shared" si="8"/>
        <v>4.6582064005255965</v>
      </c>
      <c r="P65" s="10"/>
    </row>
    <row r="66" spans="1:16" ht="15">
      <c r="A66" s="13"/>
      <c r="B66" s="39">
        <v>351.1</v>
      </c>
      <c r="C66" s="21" t="s">
        <v>68</v>
      </c>
      <c r="D66" s="46">
        <v>106828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3"/>
        <v>106828</v>
      </c>
      <c r="O66" s="47">
        <f t="shared" si="8"/>
        <v>1.846989055827383</v>
      </c>
      <c r="P66" s="9"/>
    </row>
    <row r="67" spans="1:16" ht="15">
      <c r="A67" s="13"/>
      <c r="B67" s="39">
        <v>351.2</v>
      </c>
      <c r="C67" s="21" t="s">
        <v>107</v>
      </c>
      <c r="D67" s="46">
        <v>0</v>
      </c>
      <c r="E67" s="46">
        <v>99943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3"/>
        <v>99943</v>
      </c>
      <c r="O67" s="47">
        <f t="shared" si="8"/>
        <v>1.7279517280727537</v>
      </c>
      <c r="P67" s="9"/>
    </row>
    <row r="68" spans="1:16" ht="15">
      <c r="A68" s="13"/>
      <c r="B68" s="39">
        <v>351.3</v>
      </c>
      <c r="C68" s="21" t="s">
        <v>108</v>
      </c>
      <c r="D68" s="46">
        <v>0</v>
      </c>
      <c r="E68" s="46">
        <v>12041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3"/>
        <v>12041</v>
      </c>
      <c r="O68" s="47">
        <f t="shared" si="8"/>
        <v>0.2081813309358737</v>
      </c>
      <c r="P68" s="9"/>
    </row>
    <row r="69" spans="1:16" ht="15">
      <c r="A69" s="13"/>
      <c r="B69" s="39">
        <v>354</v>
      </c>
      <c r="C69" s="21" t="s">
        <v>69</v>
      </c>
      <c r="D69" s="46">
        <v>50614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3"/>
        <v>50614</v>
      </c>
      <c r="O69" s="47">
        <f aca="true" t="shared" si="14" ref="O69:O85">(N69/O$87)</f>
        <v>0.8750842856895866</v>
      </c>
      <c r="P69" s="9"/>
    </row>
    <row r="70" spans="1:16" ht="15.75">
      <c r="A70" s="29" t="s">
        <v>5</v>
      </c>
      <c r="B70" s="30"/>
      <c r="C70" s="31"/>
      <c r="D70" s="32">
        <f aca="true" t="shared" si="15" ref="D70:M70">SUM(D71:D80)</f>
        <v>368552</v>
      </c>
      <c r="E70" s="32">
        <f t="shared" si="15"/>
        <v>187612</v>
      </c>
      <c r="F70" s="32">
        <f t="shared" si="15"/>
        <v>10652</v>
      </c>
      <c r="G70" s="32">
        <f t="shared" si="15"/>
        <v>316402</v>
      </c>
      <c r="H70" s="32">
        <f t="shared" si="15"/>
        <v>0</v>
      </c>
      <c r="I70" s="32">
        <f t="shared" si="15"/>
        <v>413298</v>
      </c>
      <c r="J70" s="32">
        <f t="shared" si="15"/>
        <v>235068</v>
      </c>
      <c r="K70" s="32">
        <f t="shared" si="15"/>
        <v>13643289</v>
      </c>
      <c r="L70" s="32">
        <f t="shared" si="15"/>
        <v>0</v>
      </c>
      <c r="M70" s="32">
        <f t="shared" si="15"/>
        <v>8701</v>
      </c>
      <c r="N70" s="32">
        <f t="shared" si="13"/>
        <v>15183574</v>
      </c>
      <c r="O70" s="45">
        <f t="shared" si="14"/>
        <v>262.51446255986446</v>
      </c>
      <c r="P70" s="10"/>
    </row>
    <row r="71" spans="1:16" ht="15">
      <c r="A71" s="12"/>
      <c r="B71" s="25">
        <v>361.1</v>
      </c>
      <c r="C71" s="20" t="s">
        <v>70</v>
      </c>
      <c r="D71" s="46">
        <v>297982</v>
      </c>
      <c r="E71" s="46">
        <v>107030</v>
      </c>
      <c r="F71" s="46">
        <v>1003</v>
      </c>
      <c r="G71" s="46">
        <v>7054</v>
      </c>
      <c r="H71" s="46">
        <v>0</v>
      </c>
      <c r="I71" s="46">
        <v>581504</v>
      </c>
      <c r="J71" s="46">
        <v>53107</v>
      </c>
      <c r="K71" s="46">
        <v>320340</v>
      </c>
      <c r="L71" s="46">
        <v>0</v>
      </c>
      <c r="M71" s="46">
        <v>15800</v>
      </c>
      <c r="N71" s="46">
        <f t="shared" si="13"/>
        <v>1383820</v>
      </c>
      <c r="O71" s="47">
        <f t="shared" si="14"/>
        <v>23.925379069485988</v>
      </c>
      <c r="P71" s="9"/>
    </row>
    <row r="72" spans="1:16" ht="15">
      <c r="A72" s="12"/>
      <c r="B72" s="25">
        <v>361.2</v>
      </c>
      <c r="C72" s="20" t="s">
        <v>117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1018994</v>
      </c>
      <c r="L72" s="46">
        <v>0</v>
      </c>
      <c r="M72" s="46">
        <v>0</v>
      </c>
      <c r="N72" s="46">
        <f aca="true" t="shared" si="16" ref="N72:N80">SUM(D72:M72)</f>
        <v>1018994</v>
      </c>
      <c r="O72" s="47">
        <f t="shared" si="14"/>
        <v>17.617766558896246</v>
      </c>
      <c r="P72" s="9"/>
    </row>
    <row r="73" spans="1:16" ht="15">
      <c r="A73" s="12"/>
      <c r="B73" s="25">
        <v>361.3</v>
      </c>
      <c r="C73" s="20" t="s">
        <v>71</v>
      </c>
      <c r="D73" s="46">
        <v>-132978</v>
      </c>
      <c r="E73" s="46">
        <v>17116</v>
      </c>
      <c r="F73" s="46">
        <v>8669</v>
      </c>
      <c r="G73" s="46">
        <v>50188</v>
      </c>
      <c r="H73" s="46">
        <v>0</v>
      </c>
      <c r="I73" s="46">
        <v>-163780</v>
      </c>
      <c r="J73" s="46">
        <v>-4610</v>
      </c>
      <c r="K73" s="46">
        <v>3310612</v>
      </c>
      <c r="L73" s="46">
        <v>0</v>
      </c>
      <c r="M73" s="46">
        <v>-4810</v>
      </c>
      <c r="N73" s="46">
        <f t="shared" si="16"/>
        <v>3080407</v>
      </c>
      <c r="O73" s="47">
        <f t="shared" si="14"/>
        <v>53.258303221010046</v>
      </c>
      <c r="P73" s="9"/>
    </row>
    <row r="74" spans="1:16" ht="15">
      <c r="A74" s="12"/>
      <c r="B74" s="25">
        <v>361.4</v>
      </c>
      <c r="C74" s="20" t="s">
        <v>144</v>
      </c>
      <c r="D74" s="46">
        <v>-16240</v>
      </c>
      <c r="E74" s="46">
        <v>-13271</v>
      </c>
      <c r="F74" s="46">
        <v>980</v>
      </c>
      <c r="G74" s="46">
        <v>3140</v>
      </c>
      <c r="H74" s="46">
        <v>0</v>
      </c>
      <c r="I74" s="46">
        <v>-123817</v>
      </c>
      <c r="J74" s="46">
        <v>-8522</v>
      </c>
      <c r="K74" s="46">
        <v>4650043</v>
      </c>
      <c r="L74" s="46">
        <v>0</v>
      </c>
      <c r="M74" s="46">
        <v>-2289</v>
      </c>
      <c r="N74" s="46">
        <f t="shared" si="16"/>
        <v>4490024</v>
      </c>
      <c r="O74" s="47">
        <f t="shared" si="14"/>
        <v>77.62969622573004</v>
      </c>
      <c r="P74" s="9"/>
    </row>
    <row r="75" spans="1:16" ht="15">
      <c r="A75" s="12"/>
      <c r="B75" s="25">
        <v>362</v>
      </c>
      <c r="C75" s="20" t="s">
        <v>73</v>
      </c>
      <c r="D75" s="46">
        <v>62338</v>
      </c>
      <c r="E75" s="46">
        <v>0</v>
      </c>
      <c r="F75" s="46">
        <v>0</v>
      </c>
      <c r="G75" s="46">
        <v>0</v>
      </c>
      <c r="H75" s="46">
        <v>0</v>
      </c>
      <c r="I75" s="46">
        <v>115853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6"/>
        <v>178191</v>
      </c>
      <c r="O75" s="47">
        <f t="shared" si="14"/>
        <v>3.0808105257698095</v>
      </c>
      <c r="P75" s="9"/>
    </row>
    <row r="76" spans="1:16" ht="15">
      <c r="A76" s="12"/>
      <c r="B76" s="25">
        <v>364</v>
      </c>
      <c r="C76" s="20" t="s">
        <v>145</v>
      </c>
      <c r="D76" s="46">
        <v>60414</v>
      </c>
      <c r="E76" s="46">
        <v>38975</v>
      </c>
      <c r="F76" s="46">
        <v>0</v>
      </c>
      <c r="G76" s="46">
        <v>241290</v>
      </c>
      <c r="H76" s="46">
        <v>0</v>
      </c>
      <c r="I76" s="46">
        <v>-1381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6"/>
        <v>339298</v>
      </c>
      <c r="O76" s="47">
        <f t="shared" si="14"/>
        <v>5.866249416483687</v>
      </c>
      <c r="P76" s="9"/>
    </row>
    <row r="77" spans="1:16" ht="15">
      <c r="A77" s="12"/>
      <c r="B77" s="25">
        <v>366</v>
      </c>
      <c r="C77" s="20" t="s">
        <v>75</v>
      </c>
      <c r="D77" s="46">
        <v>1624</v>
      </c>
      <c r="E77" s="46">
        <v>2245</v>
      </c>
      <c r="F77" s="46">
        <v>0</v>
      </c>
      <c r="G77" s="46">
        <v>14730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6"/>
        <v>18599</v>
      </c>
      <c r="O77" s="47">
        <f t="shared" si="14"/>
        <v>0.3215650339736164</v>
      </c>
      <c r="P77" s="9"/>
    </row>
    <row r="78" spans="1:16" ht="15">
      <c r="A78" s="12"/>
      <c r="B78" s="25">
        <v>368</v>
      </c>
      <c r="C78" s="20" t="s">
        <v>76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4343300</v>
      </c>
      <c r="L78" s="46">
        <v>0</v>
      </c>
      <c r="M78" s="46">
        <v>0</v>
      </c>
      <c r="N78" s="46">
        <f t="shared" si="16"/>
        <v>4343300</v>
      </c>
      <c r="O78" s="47">
        <f t="shared" si="14"/>
        <v>75.09293037569806</v>
      </c>
      <c r="P78" s="9"/>
    </row>
    <row r="79" spans="1:16" ht="15">
      <c r="A79" s="12"/>
      <c r="B79" s="25">
        <v>369.3</v>
      </c>
      <c r="C79" s="20" t="s">
        <v>164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60441</v>
      </c>
      <c r="K79" s="46">
        <v>0</v>
      </c>
      <c r="L79" s="46">
        <v>0</v>
      </c>
      <c r="M79" s="46">
        <v>0</v>
      </c>
      <c r="N79" s="46">
        <f t="shared" si="16"/>
        <v>60441</v>
      </c>
      <c r="O79" s="47">
        <f t="shared" si="14"/>
        <v>1.0449869465239716</v>
      </c>
      <c r="P79" s="9"/>
    </row>
    <row r="80" spans="1:16" ht="15">
      <c r="A80" s="12"/>
      <c r="B80" s="25">
        <v>369.9</v>
      </c>
      <c r="C80" s="20" t="s">
        <v>77</v>
      </c>
      <c r="D80" s="46">
        <v>95412</v>
      </c>
      <c r="E80" s="46">
        <v>35517</v>
      </c>
      <c r="F80" s="46">
        <v>0</v>
      </c>
      <c r="G80" s="46">
        <v>0</v>
      </c>
      <c r="H80" s="46">
        <v>0</v>
      </c>
      <c r="I80" s="46">
        <v>4919</v>
      </c>
      <c r="J80" s="46">
        <v>134652</v>
      </c>
      <c r="K80" s="46">
        <v>0</v>
      </c>
      <c r="L80" s="46">
        <v>0</v>
      </c>
      <c r="M80" s="46">
        <v>0</v>
      </c>
      <c r="N80" s="46">
        <f t="shared" si="16"/>
        <v>270500</v>
      </c>
      <c r="O80" s="47">
        <f t="shared" si="14"/>
        <v>4.676775186292986</v>
      </c>
      <c r="P80" s="9"/>
    </row>
    <row r="81" spans="1:16" ht="15.75">
      <c r="A81" s="29" t="s">
        <v>52</v>
      </c>
      <c r="B81" s="30"/>
      <c r="C81" s="31"/>
      <c r="D81" s="32">
        <f aca="true" t="shared" si="17" ref="D81:M81">SUM(D82:D84)</f>
        <v>75600</v>
      </c>
      <c r="E81" s="32">
        <f t="shared" si="17"/>
        <v>9382</v>
      </c>
      <c r="F81" s="32">
        <f t="shared" si="17"/>
        <v>1831310</v>
      </c>
      <c r="G81" s="32">
        <f t="shared" si="17"/>
        <v>2834855</v>
      </c>
      <c r="H81" s="32">
        <f t="shared" si="17"/>
        <v>0</v>
      </c>
      <c r="I81" s="32">
        <f t="shared" si="17"/>
        <v>2814125</v>
      </c>
      <c r="J81" s="32">
        <f t="shared" si="17"/>
        <v>0</v>
      </c>
      <c r="K81" s="32">
        <f t="shared" si="17"/>
        <v>0</v>
      </c>
      <c r="L81" s="32">
        <f t="shared" si="17"/>
        <v>0</v>
      </c>
      <c r="M81" s="32">
        <f t="shared" si="17"/>
        <v>0</v>
      </c>
      <c r="N81" s="32">
        <f>SUM(D81:M81)</f>
        <v>7565272</v>
      </c>
      <c r="O81" s="45">
        <f t="shared" si="14"/>
        <v>130.79880357544218</v>
      </c>
      <c r="P81" s="9"/>
    </row>
    <row r="82" spans="1:16" ht="15">
      <c r="A82" s="12"/>
      <c r="B82" s="25">
        <v>381</v>
      </c>
      <c r="C82" s="20" t="s">
        <v>78</v>
      </c>
      <c r="D82" s="46">
        <v>75600</v>
      </c>
      <c r="E82" s="46">
        <v>9382</v>
      </c>
      <c r="F82" s="46">
        <v>1831310</v>
      </c>
      <c r="G82" s="46">
        <v>2345655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f>SUM(D82:M82)</f>
        <v>4261947</v>
      </c>
      <c r="O82" s="47">
        <f t="shared" si="14"/>
        <v>73.68638807724892</v>
      </c>
      <c r="P82" s="9"/>
    </row>
    <row r="83" spans="1:16" ht="15">
      <c r="A83" s="12"/>
      <c r="B83" s="25">
        <v>384</v>
      </c>
      <c r="C83" s="20" t="s">
        <v>80</v>
      </c>
      <c r="D83" s="46">
        <v>0</v>
      </c>
      <c r="E83" s="46">
        <v>0</v>
      </c>
      <c r="F83" s="46">
        <v>0</v>
      </c>
      <c r="G83" s="46">
        <v>489200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f>SUM(D83:M83)</f>
        <v>489200</v>
      </c>
      <c r="O83" s="47">
        <f t="shared" si="14"/>
        <v>8.457960891440031</v>
      </c>
      <c r="P83" s="9"/>
    </row>
    <row r="84" spans="1:16" ht="15.75" thickBot="1">
      <c r="A84" s="12"/>
      <c r="B84" s="25">
        <v>389.8</v>
      </c>
      <c r="C84" s="20" t="s">
        <v>152</v>
      </c>
      <c r="D84" s="46">
        <v>0</v>
      </c>
      <c r="E84" s="46">
        <v>0</v>
      </c>
      <c r="F84" s="46">
        <v>0</v>
      </c>
      <c r="G84" s="46">
        <v>0</v>
      </c>
      <c r="H84" s="46">
        <v>0</v>
      </c>
      <c r="I84" s="46">
        <v>2814125</v>
      </c>
      <c r="J84" s="46">
        <v>0</v>
      </c>
      <c r="K84" s="46">
        <v>0</v>
      </c>
      <c r="L84" s="46">
        <v>0</v>
      </c>
      <c r="M84" s="46">
        <v>0</v>
      </c>
      <c r="N84" s="46">
        <f>SUM(D84:M84)</f>
        <v>2814125</v>
      </c>
      <c r="O84" s="47">
        <f t="shared" si="14"/>
        <v>48.65445460675323</v>
      </c>
      <c r="P84" s="9"/>
    </row>
    <row r="85" spans="1:119" ht="16.5" thickBot="1">
      <c r="A85" s="14" t="s">
        <v>66</v>
      </c>
      <c r="B85" s="23"/>
      <c r="C85" s="22"/>
      <c r="D85" s="15">
        <f aca="true" t="shared" si="18" ref="D85:M85">SUM(D5,D18,D30,D50,D65,D70,D81)</f>
        <v>41641884</v>
      </c>
      <c r="E85" s="15">
        <f t="shared" si="18"/>
        <v>8948560</v>
      </c>
      <c r="F85" s="15">
        <f t="shared" si="18"/>
        <v>1841962</v>
      </c>
      <c r="G85" s="15">
        <f t="shared" si="18"/>
        <v>4035191</v>
      </c>
      <c r="H85" s="15">
        <f t="shared" si="18"/>
        <v>0</v>
      </c>
      <c r="I85" s="15">
        <f t="shared" si="18"/>
        <v>42772550</v>
      </c>
      <c r="J85" s="15">
        <f t="shared" si="18"/>
        <v>6738941</v>
      </c>
      <c r="K85" s="15">
        <f t="shared" si="18"/>
        <v>13643289</v>
      </c>
      <c r="L85" s="15">
        <f t="shared" si="18"/>
        <v>0</v>
      </c>
      <c r="M85" s="15">
        <f t="shared" si="18"/>
        <v>1195334</v>
      </c>
      <c r="N85" s="15">
        <f>SUM(D85:M85)</f>
        <v>120817711</v>
      </c>
      <c r="O85" s="38">
        <f t="shared" si="14"/>
        <v>2088.8623765971056</v>
      </c>
      <c r="P85" s="6"/>
      <c r="Q85" s="2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</row>
    <row r="86" spans="1:15" ht="15">
      <c r="A86" s="16"/>
      <c r="B86" s="18"/>
      <c r="C86" s="18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9"/>
    </row>
    <row r="87" spans="1:15" ht="15">
      <c r="A87" s="40"/>
      <c r="B87" s="41"/>
      <c r="C87" s="41"/>
      <c r="D87" s="42"/>
      <c r="E87" s="42"/>
      <c r="F87" s="42"/>
      <c r="G87" s="42"/>
      <c r="H87" s="42"/>
      <c r="I87" s="42"/>
      <c r="J87" s="42"/>
      <c r="K87" s="42"/>
      <c r="L87" s="51" t="s">
        <v>177</v>
      </c>
      <c r="M87" s="51"/>
      <c r="N87" s="51"/>
      <c r="O87" s="43">
        <v>57839</v>
      </c>
    </row>
    <row r="88" spans="1:15" ht="15">
      <c r="A88" s="52"/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4"/>
    </row>
    <row r="89" spans="1:15" ht="15.75" customHeight="1" thickBot="1">
      <c r="A89" s="55" t="s">
        <v>111</v>
      </c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7"/>
    </row>
  </sheetData>
  <sheetProtection/>
  <mergeCells count="10">
    <mergeCell ref="L87:N87"/>
    <mergeCell ref="A88:O88"/>
    <mergeCell ref="A89:O8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91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174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82</v>
      </c>
      <c r="B3" s="65"/>
      <c r="C3" s="66"/>
      <c r="D3" s="70" t="s">
        <v>46</v>
      </c>
      <c r="E3" s="71"/>
      <c r="F3" s="71"/>
      <c r="G3" s="71"/>
      <c r="H3" s="72"/>
      <c r="I3" s="70" t="s">
        <v>47</v>
      </c>
      <c r="J3" s="72"/>
      <c r="K3" s="70" t="s">
        <v>49</v>
      </c>
      <c r="L3" s="72"/>
      <c r="M3" s="36"/>
      <c r="N3" s="37"/>
      <c r="O3" s="73" t="s">
        <v>87</v>
      </c>
      <c r="P3" s="11"/>
      <c r="Q3"/>
    </row>
    <row r="4" spans="1:133" ht="32.25" customHeight="1" thickBot="1">
      <c r="A4" s="67"/>
      <c r="B4" s="68"/>
      <c r="C4" s="69"/>
      <c r="D4" s="34" t="s">
        <v>6</v>
      </c>
      <c r="E4" s="34" t="s">
        <v>83</v>
      </c>
      <c r="F4" s="34" t="s">
        <v>84</v>
      </c>
      <c r="G4" s="34" t="s">
        <v>85</v>
      </c>
      <c r="H4" s="34" t="s">
        <v>7</v>
      </c>
      <c r="I4" s="34" t="s">
        <v>8</v>
      </c>
      <c r="J4" s="35" t="s">
        <v>86</v>
      </c>
      <c r="K4" s="35" t="s">
        <v>9</v>
      </c>
      <c r="L4" s="35" t="s">
        <v>10</v>
      </c>
      <c r="M4" s="35" t="s">
        <v>11</v>
      </c>
      <c r="N4" s="35" t="s">
        <v>48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SUM(D6:D17)</f>
        <v>26146075</v>
      </c>
      <c r="E5" s="27">
        <f t="shared" si="0"/>
        <v>5074465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1142508</v>
      </c>
      <c r="N5" s="28">
        <f>SUM(D5:M5)</f>
        <v>32363048</v>
      </c>
      <c r="O5" s="33">
        <f aca="true" t="shared" si="1" ref="O5:O36">(N5/O$87)</f>
        <v>565.3131637786473</v>
      </c>
      <c r="P5" s="6"/>
    </row>
    <row r="6" spans="1:16" ht="15">
      <c r="A6" s="12"/>
      <c r="B6" s="25">
        <v>311</v>
      </c>
      <c r="C6" s="20" t="s">
        <v>3</v>
      </c>
      <c r="D6" s="46">
        <v>17964032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1142271</v>
      </c>
      <c r="N6" s="46">
        <f>SUM(D6:M6)</f>
        <v>19106303</v>
      </c>
      <c r="O6" s="47">
        <f t="shared" si="1"/>
        <v>333.7462094745668</v>
      </c>
      <c r="P6" s="9"/>
    </row>
    <row r="7" spans="1:16" ht="15">
      <c r="A7" s="12"/>
      <c r="B7" s="25">
        <v>312.41</v>
      </c>
      <c r="C7" s="20" t="s">
        <v>12</v>
      </c>
      <c r="D7" s="46">
        <v>0</v>
      </c>
      <c r="E7" s="46">
        <v>1162428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7">SUM(D7:M7)</f>
        <v>1162428</v>
      </c>
      <c r="O7" s="47">
        <f t="shared" si="1"/>
        <v>20.305128563443265</v>
      </c>
      <c r="P7" s="9"/>
    </row>
    <row r="8" spans="1:16" ht="15">
      <c r="A8" s="12"/>
      <c r="B8" s="25">
        <v>312.51</v>
      </c>
      <c r="C8" s="20" t="s">
        <v>89</v>
      </c>
      <c r="D8" s="46">
        <v>0</v>
      </c>
      <c r="E8" s="46">
        <v>268169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268169</v>
      </c>
      <c r="O8" s="47">
        <f t="shared" si="1"/>
        <v>4.684338317495808</v>
      </c>
      <c r="P8" s="9"/>
    </row>
    <row r="9" spans="1:16" ht="15">
      <c r="A9" s="12"/>
      <c r="B9" s="25">
        <v>312.52</v>
      </c>
      <c r="C9" s="20" t="s">
        <v>130</v>
      </c>
      <c r="D9" s="46">
        <v>0</v>
      </c>
      <c r="E9" s="46">
        <v>363691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363691</v>
      </c>
      <c r="O9" s="47">
        <f t="shared" si="1"/>
        <v>6.352903158188933</v>
      </c>
      <c r="P9" s="9"/>
    </row>
    <row r="10" spans="1:16" ht="15">
      <c r="A10" s="12"/>
      <c r="B10" s="25">
        <v>312.6</v>
      </c>
      <c r="C10" s="20" t="s">
        <v>13</v>
      </c>
      <c r="D10" s="46">
        <v>0</v>
      </c>
      <c r="E10" s="46">
        <v>3280177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3280177</v>
      </c>
      <c r="O10" s="47">
        <f t="shared" si="1"/>
        <v>57.297669787590834</v>
      </c>
      <c r="P10" s="9"/>
    </row>
    <row r="11" spans="1:16" ht="15">
      <c r="A11" s="12"/>
      <c r="B11" s="25">
        <v>314.1</v>
      </c>
      <c r="C11" s="20" t="s">
        <v>14</v>
      </c>
      <c r="D11" s="46">
        <v>4498458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4498458</v>
      </c>
      <c r="O11" s="47">
        <f t="shared" si="1"/>
        <v>78.57843068753493</v>
      </c>
      <c r="P11" s="9"/>
    </row>
    <row r="12" spans="1:16" ht="15">
      <c r="A12" s="12"/>
      <c r="B12" s="25">
        <v>314.3</v>
      </c>
      <c r="C12" s="20" t="s">
        <v>15</v>
      </c>
      <c r="D12" s="46">
        <v>741997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741997</v>
      </c>
      <c r="O12" s="47">
        <f t="shared" si="1"/>
        <v>12.961099077697037</v>
      </c>
      <c r="P12" s="9"/>
    </row>
    <row r="13" spans="1:16" ht="15">
      <c r="A13" s="12"/>
      <c r="B13" s="25">
        <v>314.4</v>
      </c>
      <c r="C13" s="20" t="s">
        <v>16</v>
      </c>
      <c r="D13" s="46">
        <v>102850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102850</v>
      </c>
      <c r="O13" s="47">
        <f t="shared" si="1"/>
        <v>1.7965693124650643</v>
      </c>
      <c r="P13" s="9"/>
    </row>
    <row r="14" spans="1:16" ht="15">
      <c r="A14" s="12"/>
      <c r="B14" s="25">
        <v>314.8</v>
      </c>
      <c r="C14" s="20" t="s">
        <v>17</v>
      </c>
      <c r="D14" s="46">
        <v>110743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110743</v>
      </c>
      <c r="O14" s="47">
        <f t="shared" si="1"/>
        <v>1.9344431246506428</v>
      </c>
      <c r="P14" s="9"/>
    </row>
    <row r="15" spans="1:16" ht="15">
      <c r="A15" s="12"/>
      <c r="B15" s="25">
        <v>315</v>
      </c>
      <c r="C15" s="20" t="s">
        <v>131</v>
      </c>
      <c r="D15" s="46">
        <v>2074317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2074317</v>
      </c>
      <c r="O15" s="47">
        <f t="shared" si="1"/>
        <v>36.23387716601453</v>
      </c>
      <c r="P15" s="9"/>
    </row>
    <row r="16" spans="1:16" ht="15">
      <c r="A16" s="12"/>
      <c r="B16" s="25">
        <v>316</v>
      </c>
      <c r="C16" s="20" t="s">
        <v>132</v>
      </c>
      <c r="D16" s="46">
        <v>647645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647645</v>
      </c>
      <c r="O16" s="47">
        <f t="shared" si="1"/>
        <v>11.312971632196758</v>
      </c>
      <c r="P16" s="9"/>
    </row>
    <row r="17" spans="1:16" ht="15">
      <c r="A17" s="12"/>
      <c r="B17" s="25">
        <v>319</v>
      </c>
      <c r="C17" s="20" t="s">
        <v>20</v>
      </c>
      <c r="D17" s="46">
        <v>6033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237</v>
      </c>
      <c r="N17" s="46">
        <f t="shared" si="2"/>
        <v>6270</v>
      </c>
      <c r="O17" s="47">
        <f t="shared" si="1"/>
        <v>0.10952347680268307</v>
      </c>
      <c r="P17" s="9"/>
    </row>
    <row r="18" spans="1:16" ht="15.75">
      <c r="A18" s="29" t="s">
        <v>21</v>
      </c>
      <c r="B18" s="30"/>
      <c r="C18" s="31"/>
      <c r="D18" s="32">
        <f aca="true" t="shared" si="3" ref="D18:M18">SUM(D19:D29)</f>
        <v>4823414</v>
      </c>
      <c r="E18" s="32">
        <f t="shared" si="3"/>
        <v>1319636</v>
      </c>
      <c r="F18" s="32">
        <f t="shared" si="3"/>
        <v>0</v>
      </c>
      <c r="G18" s="32">
        <f t="shared" si="3"/>
        <v>0</v>
      </c>
      <c r="H18" s="32">
        <f t="shared" si="3"/>
        <v>0</v>
      </c>
      <c r="I18" s="32">
        <f t="shared" si="3"/>
        <v>833080</v>
      </c>
      <c r="J18" s="32">
        <f t="shared" si="3"/>
        <v>0</v>
      </c>
      <c r="K18" s="32">
        <f t="shared" si="3"/>
        <v>0</v>
      </c>
      <c r="L18" s="32">
        <f t="shared" si="3"/>
        <v>0</v>
      </c>
      <c r="M18" s="32">
        <f t="shared" si="3"/>
        <v>0</v>
      </c>
      <c r="N18" s="44">
        <f>SUM(D18:M18)</f>
        <v>6976130</v>
      </c>
      <c r="O18" s="45">
        <f t="shared" si="1"/>
        <v>121.85805617663499</v>
      </c>
      <c r="P18" s="10"/>
    </row>
    <row r="19" spans="1:16" ht="15">
      <c r="A19" s="12"/>
      <c r="B19" s="25">
        <v>322</v>
      </c>
      <c r="C19" s="20" t="s">
        <v>0</v>
      </c>
      <c r="D19" s="46">
        <v>0</v>
      </c>
      <c r="E19" s="46">
        <v>1050805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>SUM(D19:M19)</f>
        <v>1050805</v>
      </c>
      <c r="O19" s="47">
        <f t="shared" si="1"/>
        <v>18.35531372275014</v>
      </c>
      <c r="P19" s="9"/>
    </row>
    <row r="20" spans="1:16" ht="15">
      <c r="A20" s="12"/>
      <c r="B20" s="25">
        <v>323.1</v>
      </c>
      <c r="C20" s="20" t="s">
        <v>22</v>
      </c>
      <c r="D20" s="46">
        <v>3780352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aca="true" t="shared" si="4" ref="N20:N27">SUM(D20:M20)</f>
        <v>3780352</v>
      </c>
      <c r="O20" s="47">
        <f t="shared" si="1"/>
        <v>66.03465623253214</v>
      </c>
      <c r="P20" s="9"/>
    </row>
    <row r="21" spans="1:16" ht="15">
      <c r="A21" s="12"/>
      <c r="B21" s="25">
        <v>323.4</v>
      </c>
      <c r="C21" s="20" t="s">
        <v>94</v>
      </c>
      <c r="D21" s="46">
        <v>14825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14825</v>
      </c>
      <c r="O21" s="47">
        <f t="shared" si="1"/>
        <v>0.25896101173840136</v>
      </c>
      <c r="P21" s="9"/>
    </row>
    <row r="22" spans="1:16" ht="15">
      <c r="A22" s="12"/>
      <c r="B22" s="25">
        <v>323.7</v>
      </c>
      <c r="C22" s="20" t="s">
        <v>95</v>
      </c>
      <c r="D22" s="46">
        <v>849027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849027</v>
      </c>
      <c r="O22" s="47">
        <f t="shared" si="1"/>
        <v>14.83068404136389</v>
      </c>
      <c r="P22" s="9"/>
    </row>
    <row r="23" spans="1:16" ht="15">
      <c r="A23" s="12"/>
      <c r="B23" s="25">
        <v>324.11</v>
      </c>
      <c r="C23" s="20" t="s">
        <v>96</v>
      </c>
      <c r="D23" s="46">
        <v>0</v>
      </c>
      <c r="E23" s="46">
        <v>10001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10001</v>
      </c>
      <c r="O23" s="47">
        <f t="shared" si="1"/>
        <v>0.1746960592509782</v>
      </c>
      <c r="P23" s="9"/>
    </row>
    <row r="24" spans="1:16" ht="15">
      <c r="A24" s="12"/>
      <c r="B24" s="25">
        <v>324.12</v>
      </c>
      <c r="C24" s="20" t="s">
        <v>23</v>
      </c>
      <c r="D24" s="46">
        <v>0</v>
      </c>
      <c r="E24" s="46">
        <v>139386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139386</v>
      </c>
      <c r="O24" s="47">
        <f t="shared" si="1"/>
        <v>2.434775013974287</v>
      </c>
      <c r="P24" s="9"/>
    </row>
    <row r="25" spans="1:16" ht="15">
      <c r="A25" s="12"/>
      <c r="B25" s="25">
        <v>324.21</v>
      </c>
      <c r="C25" s="20" t="s">
        <v>24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327927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327927</v>
      </c>
      <c r="O25" s="47">
        <f t="shared" si="1"/>
        <v>5.72818264393516</v>
      </c>
      <c r="P25" s="9"/>
    </row>
    <row r="26" spans="1:16" ht="15">
      <c r="A26" s="12"/>
      <c r="B26" s="25">
        <v>324.22</v>
      </c>
      <c r="C26" s="20" t="s">
        <v>25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505153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505153</v>
      </c>
      <c r="O26" s="47">
        <f t="shared" si="1"/>
        <v>8.823941447736166</v>
      </c>
      <c r="P26" s="9"/>
    </row>
    <row r="27" spans="1:16" ht="15">
      <c r="A27" s="12"/>
      <c r="B27" s="25">
        <v>324.61</v>
      </c>
      <c r="C27" s="20" t="s">
        <v>26</v>
      </c>
      <c r="D27" s="46">
        <v>0</v>
      </c>
      <c r="E27" s="46">
        <v>78491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78491</v>
      </c>
      <c r="O27" s="47">
        <f t="shared" si="1"/>
        <v>1.3710697316936835</v>
      </c>
      <c r="P27" s="9"/>
    </row>
    <row r="28" spans="1:16" ht="15">
      <c r="A28" s="12"/>
      <c r="B28" s="25">
        <v>329</v>
      </c>
      <c r="C28" s="20" t="s">
        <v>27</v>
      </c>
      <c r="D28" s="46">
        <v>177785</v>
      </c>
      <c r="E28" s="46">
        <v>40953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aca="true" t="shared" si="5" ref="N28:N37">SUM(D28:M28)</f>
        <v>218738</v>
      </c>
      <c r="O28" s="47">
        <f t="shared" si="1"/>
        <v>3.820884572386808</v>
      </c>
      <c r="P28" s="9"/>
    </row>
    <row r="29" spans="1:16" ht="15">
      <c r="A29" s="12"/>
      <c r="B29" s="25">
        <v>367</v>
      </c>
      <c r="C29" s="20" t="s">
        <v>133</v>
      </c>
      <c r="D29" s="46">
        <v>1425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1425</v>
      </c>
      <c r="O29" s="47">
        <f t="shared" si="1"/>
        <v>0.02489169927333706</v>
      </c>
      <c r="P29" s="9"/>
    </row>
    <row r="30" spans="1:16" ht="15.75">
      <c r="A30" s="29" t="s">
        <v>29</v>
      </c>
      <c r="B30" s="30"/>
      <c r="C30" s="31"/>
      <c r="D30" s="32">
        <f aca="true" t="shared" si="6" ref="D30:M30">SUM(D31:D49)</f>
        <v>6174123</v>
      </c>
      <c r="E30" s="32">
        <f t="shared" si="6"/>
        <v>2170929</v>
      </c>
      <c r="F30" s="32">
        <f t="shared" si="6"/>
        <v>0</v>
      </c>
      <c r="G30" s="32">
        <f t="shared" si="6"/>
        <v>1173098</v>
      </c>
      <c r="H30" s="32">
        <f t="shared" si="6"/>
        <v>0</v>
      </c>
      <c r="I30" s="32">
        <f t="shared" si="6"/>
        <v>577509</v>
      </c>
      <c r="J30" s="32">
        <f t="shared" si="6"/>
        <v>0</v>
      </c>
      <c r="K30" s="32">
        <f t="shared" si="6"/>
        <v>0</v>
      </c>
      <c r="L30" s="32">
        <f t="shared" si="6"/>
        <v>0</v>
      </c>
      <c r="M30" s="32">
        <f t="shared" si="6"/>
        <v>0</v>
      </c>
      <c r="N30" s="44">
        <f t="shared" si="5"/>
        <v>10095659</v>
      </c>
      <c r="O30" s="45">
        <f t="shared" si="1"/>
        <v>176.3495493292342</v>
      </c>
      <c r="P30" s="10"/>
    </row>
    <row r="31" spans="1:16" ht="15">
      <c r="A31" s="12"/>
      <c r="B31" s="25">
        <v>331.1</v>
      </c>
      <c r="C31" s="20" t="s">
        <v>97</v>
      </c>
      <c r="D31" s="46">
        <v>2215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2215</v>
      </c>
      <c r="O31" s="47">
        <f t="shared" si="1"/>
        <v>0.038691307993292345</v>
      </c>
      <c r="P31" s="9"/>
    </row>
    <row r="32" spans="1:16" ht="15">
      <c r="A32" s="12"/>
      <c r="B32" s="25">
        <v>331.2</v>
      </c>
      <c r="C32" s="20" t="s">
        <v>28</v>
      </c>
      <c r="D32" s="46">
        <v>352396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352396</v>
      </c>
      <c r="O32" s="47">
        <f t="shared" si="1"/>
        <v>6.15560368921185</v>
      </c>
      <c r="P32" s="9"/>
    </row>
    <row r="33" spans="1:16" ht="15">
      <c r="A33" s="12"/>
      <c r="B33" s="25">
        <v>331.49</v>
      </c>
      <c r="C33" s="20" t="s">
        <v>134</v>
      </c>
      <c r="D33" s="46">
        <v>0</v>
      </c>
      <c r="E33" s="46">
        <v>652613</v>
      </c>
      <c r="F33" s="46">
        <v>0</v>
      </c>
      <c r="G33" s="46">
        <v>227753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880366</v>
      </c>
      <c r="O33" s="47">
        <f t="shared" si="1"/>
        <v>15.378109278926775</v>
      </c>
      <c r="P33" s="9"/>
    </row>
    <row r="34" spans="1:16" ht="15">
      <c r="A34" s="12"/>
      <c r="B34" s="25">
        <v>331.5</v>
      </c>
      <c r="C34" s="20" t="s">
        <v>30</v>
      </c>
      <c r="D34" s="46">
        <v>0</v>
      </c>
      <c r="E34" s="46">
        <v>1412577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1412577</v>
      </c>
      <c r="O34" s="47">
        <f t="shared" si="1"/>
        <v>24.674696059250977</v>
      </c>
      <c r="P34" s="9"/>
    </row>
    <row r="35" spans="1:16" ht="15">
      <c r="A35" s="12"/>
      <c r="B35" s="25">
        <v>333</v>
      </c>
      <c r="C35" s="20" t="s">
        <v>4</v>
      </c>
      <c r="D35" s="46">
        <v>3409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5"/>
        <v>3409</v>
      </c>
      <c r="O35" s="47">
        <f t="shared" si="1"/>
        <v>0.05954793180547792</v>
      </c>
      <c r="P35" s="9"/>
    </row>
    <row r="36" spans="1:16" ht="15">
      <c r="A36" s="12"/>
      <c r="B36" s="25">
        <v>334.2</v>
      </c>
      <c r="C36" s="20" t="s">
        <v>31</v>
      </c>
      <c r="D36" s="46">
        <v>0</v>
      </c>
      <c r="E36" s="46">
        <v>0</v>
      </c>
      <c r="F36" s="46">
        <v>0</v>
      </c>
      <c r="G36" s="46">
        <v>4033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5"/>
        <v>4033</v>
      </c>
      <c r="O36" s="47">
        <f t="shared" si="1"/>
        <v>0.07044787590832867</v>
      </c>
      <c r="P36" s="9"/>
    </row>
    <row r="37" spans="1:16" ht="15">
      <c r="A37" s="12"/>
      <c r="B37" s="25">
        <v>334.31</v>
      </c>
      <c r="C37" s="20" t="s">
        <v>33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211312</v>
      </c>
      <c r="J37" s="46">
        <v>0</v>
      </c>
      <c r="K37" s="46">
        <v>0</v>
      </c>
      <c r="L37" s="46">
        <v>0</v>
      </c>
      <c r="M37" s="46">
        <v>0</v>
      </c>
      <c r="N37" s="46">
        <f t="shared" si="5"/>
        <v>211312</v>
      </c>
      <c r="O37" s="47">
        <f aca="true" t="shared" si="7" ref="O37:O68">(N37/O$87)</f>
        <v>3.6911682504192287</v>
      </c>
      <c r="P37" s="9"/>
    </row>
    <row r="38" spans="1:16" ht="15">
      <c r="A38" s="12"/>
      <c r="B38" s="25">
        <v>334.7</v>
      </c>
      <c r="C38" s="20" t="s">
        <v>35</v>
      </c>
      <c r="D38" s="46">
        <v>0</v>
      </c>
      <c r="E38" s="46">
        <v>64243</v>
      </c>
      <c r="F38" s="46">
        <v>0</v>
      </c>
      <c r="G38" s="46">
        <v>23256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aca="true" t="shared" si="8" ref="N38:N45">SUM(D38:M38)</f>
        <v>87499</v>
      </c>
      <c r="O38" s="47">
        <f t="shared" si="7"/>
        <v>1.5284202068194521</v>
      </c>
      <c r="P38" s="9"/>
    </row>
    <row r="39" spans="1:16" ht="15">
      <c r="A39" s="12"/>
      <c r="B39" s="25">
        <v>335.12</v>
      </c>
      <c r="C39" s="20" t="s">
        <v>135</v>
      </c>
      <c r="D39" s="46">
        <v>1917504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1917504</v>
      </c>
      <c r="O39" s="47">
        <f t="shared" si="7"/>
        <v>33.49468977082169</v>
      </c>
      <c r="P39" s="9"/>
    </row>
    <row r="40" spans="1:16" ht="15">
      <c r="A40" s="12"/>
      <c r="B40" s="25">
        <v>335.14</v>
      </c>
      <c r="C40" s="20" t="s">
        <v>136</v>
      </c>
      <c r="D40" s="46">
        <v>11321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11321</v>
      </c>
      <c r="O40" s="47">
        <f t="shared" si="7"/>
        <v>0.19775363331470094</v>
      </c>
      <c r="P40" s="9"/>
    </row>
    <row r="41" spans="1:16" ht="15">
      <c r="A41" s="12"/>
      <c r="B41" s="25">
        <v>335.15</v>
      </c>
      <c r="C41" s="20" t="s">
        <v>137</v>
      </c>
      <c r="D41" s="46">
        <v>55356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55356</v>
      </c>
      <c r="O41" s="47">
        <f t="shared" si="7"/>
        <v>0.966950810508664</v>
      </c>
      <c r="P41" s="9"/>
    </row>
    <row r="42" spans="1:16" ht="15">
      <c r="A42" s="12"/>
      <c r="B42" s="25">
        <v>335.18</v>
      </c>
      <c r="C42" s="20" t="s">
        <v>138</v>
      </c>
      <c r="D42" s="46">
        <v>3714761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3714761</v>
      </c>
      <c r="O42" s="47">
        <f t="shared" si="7"/>
        <v>64.88892188373393</v>
      </c>
      <c r="P42" s="9"/>
    </row>
    <row r="43" spans="1:16" ht="15">
      <c r="A43" s="12"/>
      <c r="B43" s="25">
        <v>335.23</v>
      </c>
      <c r="C43" s="20" t="s">
        <v>103</v>
      </c>
      <c r="D43" s="46">
        <v>35598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35598</v>
      </c>
      <c r="O43" s="47">
        <f t="shared" si="7"/>
        <v>0.6218208496366685</v>
      </c>
      <c r="P43" s="9"/>
    </row>
    <row r="44" spans="1:16" ht="15">
      <c r="A44" s="12"/>
      <c r="B44" s="25">
        <v>335.49</v>
      </c>
      <c r="C44" s="20" t="s">
        <v>41</v>
      </c>
      <c r="D44" s="46">
        <v>23720</v>
      </c>
      <c r="E44" s="46">
        <v>0</v>
      </c>
      <c r="F44" s="46">
        <v>0</v>
      </c>
      <c r="G44" s="46">
        <v>0</v>
      </c>
      <c r="H44" s="46">
        <v>0</v>
      </c>
      <c r="I44" s="46">
        <v>13322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37042</v>
      </c>
      <c r="O44" s="47">
        <f t="shared" si="7"/>
        <v>0.6470444382336501</v>
      </c>
      <c r="P44" s="9"/>
    </row>
    <row r="45" spans="1:16" ht="15">
      <c r="A45" s="12"/>
      <c r="B45" s="25">
        <v>335.7</v>
      </c>
      <c r="C45" s="20" t="s">
        <v>42</v>
      </c>
      <c r="D45" s="46">
        <v>5793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5793</v>
      </c>
      <c r="O45" s="47">
        <f t="shared" si="7"/>
        <v>0.10119130799329235</v>
      </c>
      <c r="P45" s="9"/>
    </row>
    <row r="46" spans="1:16" ht="15">
      <c r="A46" s="12"/>
      <c r="B46" s="25">
        <v>337.2</v>
      </c>
      <c r="C46" s="20" t="s">
        <v>104</v>
      </c>
      <c r="D46" s="46">
        <v>8314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8314</v>
      </c>
      <c r="O46" s="47">
        <f t="shared" si="7"/>
        <v>0.14522778088317495</v>
      </c>
      <c r="P46" s="9"/>
    </row>
    <row r="47" spans="1:16" ht="15">
      <c r="A47" s="12"/>
      <c r="B47" s="25">
        <v>337.3</v>
      </c>
      <c r="C47" s="20" t="s">
        <v>44</v>
      </c>
      <c r="D47" s="46">
        <v>0</v>
      </c>
      <c r="E47" s="46">
        <v>41496</v>
      </c>
      <c r="F47" s="46">
        <v>0</v>
      </c>
      <c r="G47" s="46">
        <v>0</v>
      </c>
      <c r="H47" s="46">
        <v>0</v>
      </c>
      <c r="I47" s="46">
        <v>352875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394371</v>
      </c>
      <c r="O47" s="47">
        <f t="shared" si="7"/>
        <v>6.888817076579095</v>
      </c>
      <c r="P47" s="9"/>
    </row>
    <row r="48" spans="1:16" ht="15">
      <c r="A48" s="12"/>
      <c r="B48" s="25">
        <v>337.7</v>
      </c>
      <c r="C48" s="20" t="s">
        <v>105</v>
      </c>
      <c r="D48" s="46">
        <v>0</v>
      </c>
      <c r="E48" s="46">
        <v>0</v>
      </c>
      <c r="F48" s="46">
        <v>0</v>
      </c>
      <c r="G48" s="46">
        <v>918056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918056</v>
      </c>
      <c r="O48" s="47">
        <f t="shared" si="7"/>
        <v>16.036472889882617</v>
      </c>
      <c r="P48" s="9"/>
    </row>
    <row r="49" spans="1:16" ht="15">
      <c r="A49" s="12"/>
      <c r="B49" s="25">
        <v>338</v>
      </c>
      <c r="C49" s="20" t="s">
        <v>45</v>
      </c>
      <c r="D49" s="46">
        <v>43736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43736</v>
      </c>
      <c r="O49" s="47">
        <f t="shared" si="7"/>
        <v>0.7639742873113471</v>
      </c>
      <c r="P49" s="9"/>
    </row>
    <row r="50" spans="1:16" ht="15.75">
      <c r="A50" s="29" t="s">
        <v>50</v>
      </c>
      <c r="B50" s="30"/>
      <c r="C50" s="31"/>
      <c r="D50" s="32">
        <f aca="true" t="shared" si="9" ref="D50:M50">SUM(D51:D63)</f>
        <v>2797186</v>
      </c>
      <c r="E50" s="32">
        <f t="shared" si="9"/>
        <v>95114</v>
      </c>
      <c r="F50" s="32">
        <f t="shared" si="9"/>
        <v>0</v>
      </c>
      <c r="G50" s="32">
        <f t="shared" si="9"/>
        <v>7870</v>
      </c>
      <c r="H50" s="32">
        <f t="shared" si="9"/>
        <v>0</v>
      </c>
      <c r="I50" s="32">
        <f t="shared" si="9"/>
        <v>35270415</v>
      </c>
      <c r="J50" s="32">
        <f t="shared" si="9"/>
        <v>5781659</v>
      </c>
      <c r="K50" s="32">
        <f t="shared" si="9"/>
        <v>0</v>
      </c>
      <c r="L50" s="32">
        <f t="shared" si="9"/>
        <v>0</v>
      </c>
      <c r="M50" s="32">
        <f t="shared" si="9"/>
        <v>0</v>
      </c>
      <c r="N50" s="32">
        <f>SUM(D50:M50)</f>
        <v>43952244</v>
      </c>
      <c r="O50" s="45">
        <f t="shared" si="7"/>
        <v>767.7516070430408</v>
      </c>
      <c r="P50" s="10"/>
    </row>
    <row r="51" spans="1:16" ht="15">
      <c r="A51" s="12"/>
      <c r="B51" s="25">
        <v>341.2</v>
      </c>
      <c r="C51" s="20" t="s">
        <v>139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5781659</v>
      </c>
      <c r="K51" s="46">
        <v>0</v>
      </c>
      <c r="L51" s="46">
        <v>0</v>
      </c>
      <c r="M51" s="46">
        <v>0</v>
      </c>
      <c r="N51" s="46">
        <f aca="true" t="shared" si="10" ref="N51:N63">SUM(D51:M51)</f>
        <v>5781659</v>
      </c>
      <c r="O51" s="47">
        <f t="shared" si="7"/>
        <v>100.99320500279485</v>
      </c>
      <c r="P51" s="9"/>
    </row>
    <row r="52" spans="1:16" ht="15">
      <c r="A52" s="12"/>
      <c r="B52" s="25">
        <v>341.9</v>
      </c>
      <c r="C52" s="20" t="s">
        <v>141</v>
      </c>
      <c r="D52" s="46">
        <v>306318</v>
      </c>
      <c r="E52" s="46">
        <v>0</v>
      </c>
      <c r="F52" s="46">
        <v>0</v>
      </c>
      <c r="G52" s="46">
        <v>0</v>
      </c>
      <c r="H52" s="46">
        <v>0</v>
      </c>
      <c r="I52" s="46">
        <v>197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306515</v>
      </c>
      <c r="O52" s="47">
        <f t="shared" si="7"/>
        <v>5.3541608440469535</v>
      </c>
      <c r="P52" s="9"/>
    </row>
    <row r="53" spans="1:16" ht="15">
      <c r="A53" s="12"/>
      <c r="B53" s="25">
        <v>342.1</v>
      </c>
      <c r="C53" s="20" t="s">
        <v>55</v>
      </c>
      <c r="D53" s="46">
        <v>715699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715699</v>
      </c>
      <c r="O53" s="47">
        <f t="shared" si="7"/>
        <v>12.50172931805478</v>
      </c>
      <c r="P53" s="9"/>
    </row>
    <row r="54" spans="1:16" ht="15">
      <c r="A54" s="12"/>
      <c r="B54" s="25">
        <v>342.5</v>
      </c>
      <c r="C54" s="20" t="s">
        <v>56</v>
      </c>
      <c r="D54" s="46">
        <v>177447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177447</v>
      </c>
      <c r="O54" s="47">
        <f t="shared" si="7"/>
        <v>3.099619200670766</v>
      </c>
      <c r="P54" s="9"/>
    </row>
    <row r="55" spans="1:16" ht="15">
      <c r="A55" s="12"/>
      <c r="B55" s="25">
        <v>342.6</v>
      </c>
      <c r="C55" s="20" t="s">
        <v>57</v>
      </c>
      <c r="D55" s="46">
        <v>1171158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1171158</v>
      </c>
      <c r="O55" s="47">
        <f t="shared" si="7"/>
        <v>20.45762297372834</v>
      </c>
      <c r="P55" s="9"/>
    </row>
    <row r="56" spans="1:16" ht="15">
      <c r="A56" s="12"/>
      <c r="B56" s="25">
        <v>343.4</v>
      </c>
      <c r="C56" s="20" t="s">
        <v>58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5553698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5553698</v>
      </c>
      <c r="O56" s="47">
        <f t="shared" si="7"/>
        <v>97.01121436556735</v>
      </c>
      <c r="P56" s="9"/>
    </row>
    <row r="57" spans="1:16" ht="15">
      <c r="A57" s="12"/>
      <c r="B57" s="25">
        <v>343.6</v>
      </c>
      <c r="C57" s="20" t="s">
        <v>59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23595164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23595164</v>
      </c>
      <c r="O57" s="47">
        <f t="shared" si="7"/>
        <v>412.15700111794297</v>
      </c>
      <c r="P57" s="9"/>
    </row>
    <row r="58" spans="1:16" ht="15">
      <c r="A58" s="12"/>
      <c r="B58" s="25">
        <v>343.8</v>
      </c>
      <c r="C58" s="20" t="s">
        <v>60</v>
      </c>
      <c r="D58" s="46">
        <v>0</v>
      </c>
      <c r="E58" s="46">
        <v>27750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27750</v>
      </c>
      <c r="O58" s="47">
        <f t="shared" si="7"/>
        <v>0.48473309111235324</v>
      </c>
      <c r="P58" s="9"/>
    </row>
    <row r="59" spans="1:16" ht="15">
      <c r="A59" s="12"/>
      <c r="B59" s="25">
        <v>343.9</v>
      </c>
      <c r="C59" s="20" t="s">
        <v>61</v>
      </c>
      <c r="D59" s="46">
        <v>60849</v>
      </c>
      <c r="E59" s="46">
        <v>500</v>
      </c>
      <c r="F59" s="46">
        <v>0</v>
      </c>
      <c r="G59" s="46">
        <v>0</v>
      </c>
      <c r="H59" s="46">
        <v>0</v>
      </c>
      <c r="I59" s="46">
        <v>5003504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5064853</v>
      </c>
      <c r="O59" s="47">
        <f t="shared" si="7"/>
        <v>88.472138764673</v>
      </c>
      <c r="P59" s="9"/>
    </row>
    <row r="60" spans="1:16" ht="15">
      <c r="A60" s="12"/>
      <c r="B60" s="25">
        <v>344.9</v>
      </c>
      <c r="C60" s="20" t="s">
        <v>143</v>
      </c>
      <c r="D60" s="46">
        <v>0</v>
      </c>
      <c r="E60" s="46">
        <v>66864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66864</v>
      </c>
      <c r="O60" s="47">
        <f t="shared" si="7"/>
        <v>1.1679709334823924</v>
      </c>
      <c r="P60" s="9"/>
    </row>
    <row r="61" spans="1:16" ht="15">
      <c r="A61" s="12"/>
      <c r="B61" s="25">
        <v>347.2</v>
      </c>
      <c r="C61" s="20" t="s">
        <v>64</v>
      </c>
      <c r="D61" s="46">
        <v>231735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231735</v>
      </c>
      <c r="O61" s="47">
        <f t="shared" si="7"/>
        <v>4.047914337618781</v>
      </c>
      <c r="P61" s="9"/>
    </row>
    <row r="62" spans="1:16" ht="15">
      <c r="A62" s="12"/>
      <c r="B62" s="25">
        <v>347.5</v>
      </c>
      <c r="C62" s="20" t="s">
        <v>65</v>
      </c>
      <c r="D62" s="46">
        <v>101995</v>
      </c>
      <c r="E62" s="46">
        <v>0</v>
      </c>
      <c r="F62" s="46">
        <v>0</v>
      </c>
      <c r="G62" s="46">
        <v>7870</v>
      </c>
      <c r="H62" s="46">
        <v>0</v>
      </c>
      <c r="I62" s="46">
        <v>1117852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0"/>
        <v>1227717</v>
      </c>
      <c r="O62" s="47">
        <f t="shared" si="7"/>
        <v>21.445587618781442</v>
      </c>
      <c r="P62" s="9"/>
    </row>
    <row r="63" spans="1:16" ht="15">
      <c r="A63" s="12"/>
      <c r="B63" s="25">
        <v>349</v>
      </c>
      <c r="C63" s="20" t="s">
        <v>1</v>
      </c>
      <c r="D63" s="46">
        <v>31985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0"/>
        <v>31985</v>
      </c>
      <c r="O63" s="47">
        <f t="shared" si="7"/>
        <v>0.5587094745667971</v>
      </c>
      <c r="P63" s="9"/>
    </row>
    <row r="64" spans="1:16" ht="15.75">
      <c r="A64" s="29" t="s">
        <v>51</v>
      </c>
      <c r="B64" s="30"/>
      <c r="C64" s="31"/>
      <c r="D64" s="32">
        <f aca="true" t="shared" si="11" ref="D64:M64">SUM(D65:D68)</f>
        <v>160872</v>
      </c>
      <c r="E64" s="32">
        <f t="shared" si="11"/>
        <v>57136</v>
      </c>
      <c r="F64" s="32">
        <f t="shared" si="11"/>
        <v>0</v>
      </c>
      <c r="G64" s="32">
        <f t="shared" si="11"/>
        <v>0</v>
      </c>
      <c r="H64" s="32">
        <f t="shared" si="11"/>
        <v>0</v>
      </c>
      <c r="I64" s="32">
        <f t="shared" si="11"/>
        <v>0</v>
      </c>
      <c r="J64" s="32">
        <f t="shared" si="11"/>
        <v>0</v>
      </c>
      <c r="K64" s="32">
        <f t="shared" si="11"/>
        <v>0</v>
      </c>
      <c r="L64" s="32">
        <f t="shared" si="11"/>
        <v>0</v>
      </c>
      <c r="M64" s="32">
        <f t="shared" si="11"/>
        <v>0</v>
      </c>
      <c r="N64" s="32">
        <f aca="true" t="shared" si="12" ref="N64:N70">SUM(D64:M64)</f>
        <v>218008</v>
      </c>
      <c r="O64" s="45">
        <f t="shared" si="7"/>
        <v>3.808133035215204</v>
      </c>
      <c r="P64" s="10"/>
    </row>
    <row r="65" spans="1:16" ht="15">
      <c r="A65" s="13"/>
      <c r="B65" s="39">
        <v>351.1</v>
      </c>
      <c r="C65" s="21" t="s">
        <v>68</v>
      </c>
      <c r="D65" s="46">
        <v>107761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2"/>
        <v>107761</v>
      </c>
      <c r="O65" s="47">
        <f t="shared" si="7"/>
        <v>1.8823539686975965</v>
      </c>
      <c r="P65" s="9"/>
    </row>
    <row r="66" spans="1:16" ht="15">
      <c r="A66" s="13"/>
      <c r="B66" s="39">
        <v>351.2</v>
      </c>
      <c r="C66" s="21" t="s">
        <v>107</v>
      </c>
      <c r="D66" s="46">
        <v>0</v>
      </c>
      <c r="E66" s="46">
        <v>44289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2"/>
        <v>44289</v>
      </c>
      <c r="O66" s="47">
        <f t="shared" si="7"/>
        <v>0.7736340134153158</v>
      </c>
      <c r="P66" s="9"/>
    </row>
    <row r="67" spans="1:16" ht="15">
      <c r="A67" s="13"/>
      <c r="B67" s="39">
        <v>351.3</v>
      </c>
      <c r="C67" s="21" t="s">
        <v>108</v>
      </c>
      <c r="D67" s="46">
        <v>0</v>
      </c>
      <c r="E67" s="46">
        <v>12847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2"/>
        <v>12847</v>
      </c>
      <c r="O67" s="47">
        <f t="shared" si="7"/>
        <v>0.2244095863610956</v>
      </c>
      <c r="P67" s="9"/>
    </row>
    <row r="68" spans="1:16" ht="15">
      <c r="A68" s="13"/>
      <c r="B68" s="39">
        <v>354</v>
      </c>
      <c r="C68" s="21" t="s">
        <v>69</v>
      </c>
      <c r="D68" s="46">
        <v>53111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2"/>
        <v>53111</v>
      </c>
      <c r="O68" s="47">
        <f t="shared" si="7"/>
        <v>0.9277354667411962</v>
      </c>
      <c r="P68" s="9"/>
    </row>
    <row r="69" spans="1:16" ht="15.75">
      <c r="A69" s="29" t="s">
        <v>5</v>
      </c>
      <c r="B69" s="30"/>
      <c r="C69" s="31"/>
      <c r="D69" s="32">
        <f aca="true" t="shared" si="13" ref="D69:M69">SUM(D70:D80)</f>
        <v>495127</v>
      </c>
      <c r="E69" s="32">
        <f t="shared" si="13"/>
        <v>180331</v>
      </c>
      <c r="F69" s="32">
        <f t="shared" si="13"/>
        <v>10175</v>
      </c>
      <c r="G69" s="32">
        <f t="shared" si="13"/>
        <v>218771</v>
      </c>
      <c r="H69" s="32">
        <f t="shared" si="13"/>
        <v>0</v>
      </c>
      <c r="I69" s="32">
        <f t="shared" si="13"/>
        <v>1028781</v>
      </c>
      <c r="J69" s="32">
        <f t="shared" si="13"/>
        <v>392211</v>
      </c>
      <c r="K69" s="32">
        <f t="shared" si="13"/>
        <v>10911624</v>
      </c>
      <c r="L69" s="32">
        <f t="shared" si="13"/>
        <v>0</v>
      </c>
      <c r="M69" s="32">
        <f t="shared" si="13"/>
        <v>17688</v>
      </c>
      <c r="N69" s="32">
        <f t="shared" si="12"/>
        <v>13254708</v>
      </c>
      <c r="O69" s="45">
        <f aca="true" t="shared" si="14" ref="O69:O85">(N69/O$87)</f>
        <v>231.53137227501398</v>
      </c>
      <c r="P69" s="10"/>
    </row>
    <row r="70" spans="1:16" ht="15">
      <c r="A70" s="12"/>
      <c r="B70" s="25">
        <v>361.1</v>
      </c>
      <c r="C70" s="20" t="s">
        <v>70</v>
      </c>
      <c r="D70" s="46">
        <v>310257</v>
      </c>
      <c r="E70" s="46">
        <v>88778</v>
      </c>
      <c r="F70" s="46">
        <v>10395</v>
      </c>
      <c r="G70" s="46">
        <v>47988</v>
      </c>
      <c r="H70" s="46">
        <v>0</v>
      </c>
      <c r="I70" s="46">
        <v>407835</v>
      </c>
      <c r="J70" s="46">
        <v>79861</v>
      </c>
      <c r="K70" s="46">
        <v>399736</v>
      </c>
      <c r="L70" s="46">
        <v>0</v>
      </c>
      <c r="M70" s="46">
        <v>17533</v>
      </c>
      <c r="N70" s="46">
        <f t="shared" si="12"/>
        <v>1362383</v>
      </c>
      <c r="O70" s="47">
        <f t="shared" si="14"/>
        <v>23.79791433761878</v>
      </c>
      <c r="P70" s="9"/>
    </row>
    <row r="71" spans="1:16" ht="15">
      <c r="A71" s="12"/>
      <c r="B71" s="25">
        <v>361.2</v>
      </c>
      <c r="C71" s="20" t="s">
        <v>117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1120164</v>
      </c>
      <c r="L71" s="46">
        <v>0</v>
      </c>
      <c r="M71" s="46">
        <v>0</v>
      </c>
      <c r="N71" s="46">
        <f aca="true" t="shared" si="15" ref="N71:N80">SUM(D71:M71)</f>
        <v>1120164</v>
      </c>
      <c r="O71" s="47">
        <f t="shared" si="14"/>
        <v>19.566866964784797</v>
      </c>
      <c r="P71" s="9"/>
    </row>
    <row r="72" spans="1:16" ht="15">
      <c r="A72" s="12"/>
      <c r="B72" s="25">
        <v>361.3</v>
      </c>
      <c r="C72" s="20" t="s">
        <v>71</v>
      </c>
      <c r="D72" s="46">
        <v>7381</v>
      </c>
      <c r="E72" s="46">
        <v>-1342</v>
      </c>
      <c r="F72" s="46">
        <v>749</v>
      </c>
      <c r="G72" s="46">
        <v>651</v>
      </c>
      <c r="H72" s="46">
        <v>0</v>
      </c>
      <c r="I72" s="46">
        <v>-26427</v>
      </c>
      <c r="J72" s="46">
        <v>-6192</v>
      </c>
      <c r="K72" s="46">
        <v>3639006</v>
      </c>
      <c r="L72" s="46">
        <v>0</v>
      </c>
      <c r="M72" s="46">
        <v>1316</v>
      </c>
      <c r="N72" s="46">
        <f t="shared" si="15"/>
        <v>3615142</v>
      </c>
      <c r="O72" s="47">
        <f t="shared" si="14"/>
        <v>63.148791224147566</v>
      </c>
      <c r="P72" s="9"/>
    </row>
    <row r="73" spans="1:16" ht="15">
      <c r="A73" s="12"/>
      <c r="B73" s="25">
        <v>361.4</v>
      </c>
      <c r="C73" s="20" t="s">
        <v>144</v>
      </c>
      <c r="D73" s="46">
        <v>-24816</v>
      </c>
      <c r="E73" s="46">
        <v>-10080</v>
      </c>
      <c r="F73" s="46">
        <v>-969</v>
      </c>
      <c r="G73" s="46">
        <v>-4058</v>
      </c>
      <c r="H73" s="46">
        <v>0</v>
      </c>
      <c r="I73" s="46">
        <v>-31697</v>
      </c>
      <c r="J73" s="46">
        <v>-6967</v>
      </c>
      <c r="K73" s="46">
        <v>1609381</v>
      </c>
      <c r="L73" s="46">
        <v>0</v>
      </c>
      <c r="M73" s="46">
        <v>-1161</v>
      </c>
      <c r="N73" s="46">
        <f t="shared" si="15"/>
        <v>1529633</v>
      </c>
      <c r="O73" s="47">
        <f t="shared" si="14"/>
        <v>26.71941377864729</v>
      </c>
      <c r="P73" s="9"/>
    </row>
    <row r="74" spans="1:16" ht="15">
      <c r="A74" s="12"/>
      <c r="B74" s="25">
        <v>362</v>
      </c>
      <c r="C74" s="20" t="s">
        <v>73</v>
      </c>
      <c r="D74" s="46">
        <v>57456</v>
      </c>
      <c r="E74" s="46">
        <v>0</v>
      </c>
      <c r="F74" s="46">
        <v>0</v>
      </c>
      <c r="G74" s="46">
        <v>0</v>
      </c>
      <c r="H74" s="46">
        <v>0</v>
      </c>
      <c r="I74" s="46">
        <v>112022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5"/>
        <v>169478</v>
      </c>
      <c r="O74" s="47">
        <f t="shared" si="14"/>
        <v>2.9604178311906093</v>
      </c>
      <c r="P74" s="9"/>
    </row>
    <row r="75" spans="1:16" ht="15">
      <c r="A75" s="12"/>
      <c r="B75" s="25">
        <v>364</v>
      </c>
      <c r="C75" s="20" t="s">
        <v>145</v>
      </c>
      <c r="D75" s="46">
        <v>113981</v>
      </c>
      <c r="E75" s="46">
        <v>37145</v>
      </c>
      <c r="F75" s="46">
        <v>0</v>
      </c>
      <c r="G75" s="46">
        <v>169190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5"/>
        <v>320316</v>
      </c>
      <c r="O75" s="47">
        <f t="shared" si="14"/>
        <v>5.595234768026831</v>
      </c>
      <c r="P75" s="9"/>
    </row>
    <row r="76" spans="1:16" ht="15">
      <c r="A76" s="12"/>
      <c r="B76" s="25">
        <v>365</v>
      </c>
      <c r="C76" s="20" t="s">
        <v>146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779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5"/>
        <v>779</v>
      </c>
      <c r="O76" s="47">
        <f t="shared" si="14"/>
        <v>0.01360746226942426</v>
      </c>
      <c r="P76" s="9"/>
    </row>
    <row r="77" spans="1:16" ht="15">
      <c r="A77" s="12"/>
      <c r="B77" s="25">
        <v>366</v>
      </c>
      <c r="C77" s="20" t="s">
        <v>75</v>
      </c>
      <c r="D77" s="46">
        <v>9300</v>
      </c>
      <c r="E77" s="46">
        <v>20665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5"/>
        <v>29965</v>
      </c>
      <c r="O77" s="47">
        <f t="shared" si="14"/>
        <v>0.5234243991056456</v>
      </c>
      <c r="P77" s="9"/>
    </row>
    <row r="78" spans="1:16" ht="15">
      <c r="A78" s="12"/>
      <c r="B78" s="25">
        <v>368</v>
      </c>
      <c r="C78" s="20" t="s">
        <v>76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4143337</v>
      </c>
      <c r="L78" s="46">
        <v>0</v>
      </c>
      <c r="M78" s="46">
        <v>0</v>
      </c>
      <c r="N78" s="46">
        <f t="shared" si="15"/>
        <v>4143337</v>
      </c>
      <c r="O78" s="47">
        <f t="shared" si="14"/>
        <v>72.3752270821688</v>
      </c>
      <c r="P78" s="9"/>
    </row>
    <row r="79" spans="1:16" ht="15">
      <c r="A79" s="12"/>
      <c r="B79" s="25">
        <v>369.3</v>
      </c>
      <c r="C79" s="20" t="s">
        <v>164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70015</v>
      </c>
      <c r="K79" s="46">
        <v>0</v>
      </c>
      <c r="L79" s="46">
        <v>0</v>
      </c>
      <c r="M79" s="46">
        <v>0</v>
      </c>
      <c r="N79" s="46">
        <f t="shared" si="15"/>
        <v>70015</v>
      </c>
      <c r="O79" s="47">
        <f t="shared" si="14"/>
        <v>1.2230121576299608</v>
      </c>
      <c r="P79" s="9"/>
    </row>
    <row r="80" spans="1:16" ht="15">
      <c r="A80" s="12"/>
      <c r="B80" s="25">
        <v>369.9</v>
      </c>
      <c r="C80" s="20" t="s">
        <v>77</v>
      </c>
      <c r="D80" s="46">
        <v>21568</v>
      </c>
      <c r="E80" s="46">
        <v>45165</v>
      </c>
      <c r="F80" s="46">
        <v>0</v>
      </c>
      <c r="G80" s="46">
        <v>5000</v>
      </c>
      <c r="H80" s="46">
        <v>0</v>
      </c>
      <c r="I80" s="46">
        <v>566269</v>
      </c>
      <c r="J80" s="46">
        <v>255494</v>
      </c>
      <c r="K80" s="46">
        <v>0</v>
      </c>
      <c r="L80" s="46">
        <v>0</v>
      </c>
      <c r="M80" s="46">
        <v>0</v>
      </c>
      <c r="N80" s="46">
        <f t="shared" si="15"/>
        <v>893496</v>
      </c>
      <c r="O80" s="47">
        <f t="shared" si="14"/>
        <v>15.607462269424259</v>
      </c>
      <c r="P80" s="9"/>
    </row>
    <row r="81" spans="1:16" ht="15.75">
      <c r="A81" s="29" t="s">
        <v>52</v>
      </c>
      <c r="B81" s="30"/>
      <c r="C81" s="31"/>
      <c r="D81" s="32">
        <f aca="true" t="shared" si="16" ref="D81:M81">SUM(D82:D84)</f>
        <v>82158</v>
      </c>
      <c r="E81" s="32">
        <f t="shared" si="16"/>
        <v>0</v>
      </c>
      <c r="F81" s="32">
        <f t="shared" si="16"/>
        <v>1846370</v>
      </c>
      <c r="G81" s="32">
        <f t="shared" si="16"/>
        <v>3195809</v>
      </c>
      <c r="H81" s="32">
        <f t="shared" si="16"/>
        <v>0</v>
      </c>
      <c r="I81" s="32">
        <f t="shared" si="16"/>
        <v>284151</v>
      </c>
      <c r="J81" s="32">
        <f t="shared" si="16"/>
        <v>0</v>
      </c>
      <c r="K81" s="32">
        <f t="shared" si="16"/>
        <v>0</v>
      </c>
      <c r="L81" s="32">
        <f t="shared" si="16"/>
        <v>0</v>
      </c>
      <c r="M81" s="32">
        <f t="shared" si="16"/>
        <v>0</v>
      </c>
      <c r="N81" s="32">
        <f>SUM(D81:M81)</f>
        <v>5408488</v>
      </c>
      <c r="O81" s="45">
        <f t="shared" si="14"/>
        <v>94.47470653996646</v>
      </c>
      <c r="P81" s="9"/>
    </row>
    <row r="82" spans="1:16" ht="15">
      <c r="A82" s="12"/>
      <c r="B82" s="25">
        <v>381</v>
      </c>
      <c r="C82" s="20" t="s">
        <v>78</v>
      </c>
      <c r="D82" s="46">
        <v>82158</v>
      </c>
      <c r="E82" s="46">
        <v>0</v>
      </c>
      <c r="F82" s="46">
        <v>1846370</v>
      </c>
      <c r="G82" s="46">
        <v>2644517</v>
      </c>
      <c r="H82" s="46">
        <v>0</v>
      </c>
      <c r="I82" s="46">
        <v>207000</v>
      </c>
      <c r="J82" s="46">
        <v>0</v>
      </c>
      <c r="K82" s="46">
        <v>0</v>
      </c>
      <c r="L82" s="46">
        <v>0</v>
      </c>
      <c r="M82" s="46">
        <v>0</v>
      </c>
      <c r="N82" s="46">
        <f>SUM(D82:M82)</f>
        <v>4780045</v>
      </c>
      <c r="O82" s="47">
        <f t="shared" si="14"/>
        <v>83.49715273896031</v>
      </c>
      <c r="P82" s="9"/>
    </row>
    <row r="83" spans="1:16" ht="15">
      <c r="A83" s="12"/>
      <c r="B83" s="25">
        <v>384</v>
      </c>
      <c r="C83" s="20" t="s">
        <v>80</v>
      </c>
      <c r="D83" s="46">
        <v>0</v>
      </c>
      <c r="E83" s="46">
        <v>0</v>
      </c>
      <c r="F83" s="46">
        <v>0</v>
      </c>
      <c r="G83" s="46">
        <v>551292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f>SUM(D83:M83)</f>
        <v>551292</v>
      </c>
      <c r="O83" s="47">
        <f t="shared" si="14"/>
        <v>9.629891000558972</v>
      </c>
      <c r="P83" s="9"/>
    </row>
    <row r="84" spans="1:16" ht="15.75" thickBot="1">
      <c r="A84" s="12"/>
      <c r="B84" s="25">
        <v>389.8</v>
      </c>
      <c r="C84" s="20" t="s">
        <v>152</v>
      </c>
      <c r="D84" s="46">
        <v>0</v>
      </c>
      <c r="E84" s="46">
        <v>0</v>
      </c>
      <c r="F84" s="46">
        <v>0</v>
      </c>
      <c r="G84" s="46">
        <v>0</v>
      </c>
      <c r="H84" s="46">
        <v>0</v>
      </c>
      <c r="I84" s="46">
        <v>77151</v>
      </c>
      <c r="J84" s="46">
        <v>0</v>
      </c>
      <c r="K84" s="46">
        <v>0</v>
      </c>
      <c r="L84" s="46">
        <v>0</v>
      </c>
      <c r="M84" s="46">
        <v>0</v>
      </c>
      <c r="N84" s="46">
        <f>SUM(D84:M84)</f>
        <v>77151</v>
      </c>
      <c r="O84" s="47">
        <f t="shared" si="14"/>
        <v>1.3476628004471771</v>
      </c>
      <c r="P84" s="9"/>
    </row>
    <row r="85" spans="1:119" ht="16.5" thickBot="1">
      <c r="A85" s="14" t="s">
        <v>66</v>
      </c>
      <c r="B85" s="23"/>
      <c r="C85" s="22"/>
      <c r="D85" s="15">
        <f aca="true" t="shared" si="17" ref="D85:M85">SUM(D5,D18,D30,D50,D64,D69,D81)</f>
        <v>40678955</v>
      </c>
      <c r="E85" s="15">
        <f t="shared" si="17"/>
        <v>8897611</v>
      </c>
      <c r="F85" s="15">
        <f t="shared" si="17"/>
        <v>1856545</v>
      </c>
      <c r="G85" s="15">
        <f t="shared" si="17"/>
        <v>4595548</v>
      </c>
      <c r="H85" s="15">
        <f t="shared" si="17"/>
        <v>0</v>
      </c>
      <c r="I85" s="15">
        <f t="shared" si="17"/>
        <v>37993936</v>
      </c>
      <c r="J85" s="15">
        <f t="shared" si="17"/>
        <v>6173870</v>
      </c>
      <c r="K85" s="15">
        <f t="shared" si="17"/>
        <v>10911624</v>
      </c>
      <c r="L85" s="15">
        <f t="shared" si="17"/>
        <v>0</v>
      </c>
      <c r="M85" s="15">
        <f t="shared" si="17"/>
        <v>1160196</v>
      </c>
      <c r="N85" s="15">
        <f>SUM(D85:M85)</f>
        <v>112268285</v>
      </c>
      <c r="O85" s="38">
        <f t="shared" si="14"/>
        <v>1961.086588177753</v>
      </c>
      <c r="P85" s="6"/>
      <c r="Q85" s="2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</row>
    <row r="86" spans="1:15" ht="15">
      <c r="A86" s="16"/>
      <c r="B86" s="18"/>
      <c r="C86" s="18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9"/>
    </row>
    <row r="87" spans="1:15" ht="15">
      <c r="A87" s="40"/>
      <c r="B87" s="41"/>
      <c r="C87" s="41"/>
      <c r="D87" s="42"/>
      <c r="E87" s="42"/>
      <c r="F87" s="42"/>
      <c r="G87" s="42"/>
      <c r="H87" s="42"/>
      <c r="I87" s="42"/>
      <c r="J87" s="42"/>
      <c r="K87" s="42"/>
      <c r="L87" s="51" t="s">
        <v>175</v>
      </c>
      <c r="M87" s="51"/>
      <c r="N87" s="51"/>
      <c r="O87" s="43">
        <v>57248</v>
      </c>
    </row>
    <row r="88" spans="1:15" ht="15">
      <c r="A88" s="52"/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4"/>
    </row>
    <row r="89" spans="1:15" ht="15.75" customHeight="1" thickBot="1">
      <c r="A89" s="55" t="s">
        <v>111</v>
      </c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7"/>
    </row>
  </sheetData>
  <sheetProtection/>
  <mergeCells count="10">
    <mergeCell ref="L87:N87"/>
    <mergeCell ref="A88:O88"/>
    <mergeCell ref="A89:O8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9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91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172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82</v>
      </c>
      <c r="B3" s="65"/>
      <c r="C3" s="66"/>
      <c r="D3" s="70" t="s">
        <v>46</v>
      </c>
      <c r="E3" s="71"/>
      <c r="F3" s="71"/>
      <c r="G3" s="71"/>
      <c r="H3" s="72"/>
      <c r="I3" s="70" t="s">
        <v>47</v>
      </c>
      <c r="J3" s="72"/>
      <c r="K3" s="70" t="s">
        <v>49</v>
      </c>
      <c r="L3" s="72"/>
      <c r="M3" s="36"/>
      <c r="N3" s="37"/>
      <c r="O3" s="73" t="s">
        <v>87</v>
      </c>
      <c r="P3" s="11"/>
      <c r="Q3"/>
    </row>
    <row r="4" spans="1:133" ht="32.25" customHeight="1" thickBot="1">
      <c r="A4" s="67"/>
      <c r="B4" s="68"/>
      <c r="C4" s="69"/>
      <c r="D4" s="34" t="s">
        <v>6</v>
      </c>
      <c r="E4" s="34" t="s">
        <v>83</v>
      </c>
      <c r="F4" s="34" t="s">
        <v>84</v>
      </c>
      <c r="G4" s="34" t="s">
        <v>85</v>
      </c>
      <c r="H4" s="34" t="s">
        <v>7</v>
      </c>
      <c r="I4" s="34" t="s">
        <v>8</v>
      </c>
      <c r="J4" s="35" t="s">
        <v>86</v>
      </c>
      <c r="K4" s="35" t="s">
        <v>9</v>
      </c>
      <c r="L4" s="35" t="s">
        <v>10</v>
      </c>
      <c r="M4" s="35" t="s">
        <v>11</v>
      </c>
      <c r="N4" s="35" t="s">
        <v>48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SUM(D6:D17)</f>
        <v>23700612</v>
      </c>
      <c r="E5" s="27">
        <f t="shared" si="0"/>
        <v>3821300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951384</v>
      </c>
      <c r="N5" s="28">
        <f>SUM(D5:M5)</f>
        <v>28473296</v>
      </c>
      <c r="O5" s="33">
        <f aca="true" t="shared" si="1" ref="O5:O36">(N5/O$92)</f>
        <v>500.40942003514937</v>
      </c>
      <c r="P5" s="6"/>
    </row>
    <row r="6" spans="1:16" ht="15">
      <c r="A6" s="12"/>
      <c r="B6" s="25">
        <v>311</v>
      </c>
      <c r="C6" s="20" t="s">
        <v>3</v>
      </c>
      <c r="D6" s="46">
        <v>15526853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951384</v>
      </c>
      <c r="N6" s="46">
        <f>SUM(D6:M6)</f>
        <v>16478237</v>
      </c>
      <c r="O6" s="47">
        <f t="shared" si="1"/>
        <v>289.59994727592266</v>
      </c>
      <c r="P6" s="9"/>
    </row>
    <row r="7" spans="1:16" ht="15">
      <c r="A7" s="12"/>
      <c r="B7" s="25">
        <v>312.41</v>
      </c>
      <c r="C7" s="20" t="s">
        <v>12</v>
      </c>
      <c r="D7" s="46">
        <v>0</v>
      </c>
      <c r="E7" s="46">
        <v>1124378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7">SUM(D7:M7)</f>
        <v>1124378</v>
      </c>
      <c r="O7" s="47">
        <f t="shared" si="1"/>
        <v>19.76059753954306</v>
      </c>
      <c r="P7" s="9"/>
    </row>
    <row r="8" spans="1:16" ht="15">
      <c r="A8" s="12"/>
      <c r="B8" s="25">
        <v>312.51</v>
      </c>
      <c r="C8" s="20" t="s">
        <v>89</v>
      </c>
      <c r="D8" s="46">
        <v>0</v>
      </c>
      <c r="E8" s="46">
        <v>274211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274211</v>
      </c>
      <c r="O8" s="47">
        <f t="shared" si="1"/>
        <v>4.819173989455185</v>
      </c>
      <c r="P8" s="9"/>
    </row>
    <row r="9" spans="1:16" ht="15">
      <c r="A9" s="12"/>
      <c r="B9" s="25">
        <v>312.52</v>
      </c>
      <c r="C9" s="20" t="s">
        <v>130</v>
      </c>
      <c r="D9" s="46">
        <v>0</v>
      </c>
      <c r="E9" s="46">
        <v>339596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339596</v>
      </c>
      <c r="O9" s="47">
        <f t="shared" si="1"/>
        <v>5.96829525483304</v>
      </c>
      <c r="P9" s="9"/>
    </row>
    <row r="10" spans="1:16" ht="15">
      <c r="A10" s="12"/>
      <c r="B10" s="25">
        <v>312.6</v>
      </c>
      <c r="C10" s="20" t="s">
        <v>13</v>
      </c>
      <c r="D10" s="46">
        <v>0</v>
      </c>
      <c r="E10" s="46">
        <v>2083115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2083115</v>
      </c>
      <c r="O10" s="47">
        <f t="shared" si="1"/>
        <v>36.610105448154656</v>
      </c>
      <c r="P10" s="9"/>
    </row>
    <row r="11" spans="1:16" ht="15">
      <c r="A11" s="12"/>
      <c r="B11" s="25">
        <v>314.1</v>
      </c>
      <c r="C11" s="20" t="s">
        <v>14</v>
      </c>
      <c r="D11" s="46">
        <v>4379111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4379111</v>
      </c>
      <c r="O11" s="47">
        <f t="shared" si="1"/>
        <v>76.96152899824253</v>
      </c>
      <c r="P11" s="9"/>
    </row>
    <row r="12" spans="1:16" ht="15">
      <c r="A12" s="12"/>
      <c r="B12" s="25">
        <v>314.3</v>
      </c>
      <c r="C12" s="20" t="s">
        <v>15</v>
      </c>
      <c r="D12" s="46">
        <v>717005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717005</v>
      </c>
      <c r="O12" s="47">
        <f t="shared" si="1"/>
        <v>12.601142355008788</v>
      </c>
      <c r="P12" s="9"/>
    </row>
    <row r="13" spans="1:16" ht="15">
      <c r="A13" s="12"/>
      <c r="B13" s="25">
        <v>314.4</v>
      </c>
      <c r="C13" s="20" t="s">
        <v>16</v>
      </c>
      <c r="D13" s="46">
        <v>93333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93333</v>
      </c>
      <c r="O13" s="47">
        <f t="shared" si="1"/>
        <v>1.640298769771529</v>
      </c>
      <c r="P13" s="9"/>
    </row>
    <row r="14" spans="1:16" ht="15">
      <c r="A14" s="12"/>
      <c r="B14" s="25">
        <v>314.8</v>
      </c>
      <c r="C14" s="20" t="s">
        <v>17</v>
      </c>
      <c r="D14" s="46">
        <v>94295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94295</v>
      </c>
      <c r="O14" s="47">
        <f t="shared" si="1"/>
        <v>1.6572056239015818</v>
      </c>
      <c r="P14" s="9"/>
    </row>
    <row r="15" spans="1:16" ht="15">
      <c r="A15" s="12"/>
      <c r="B15" s="25">
        <v>315</v>
      </c>
      <c r="C15" s="20" t="s">
        <v>131</v>
      </c>
      <c r="D15" s="46">
        <v>2236472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2236472</v>
      </c>
      <c r="O15" s="47">
        <f t="shared" si="1"/>
        <v>39.30530755711775</v>
      </c>
      <c r="P15" s="9"/>
    </row>
    <row r="16" spans="1:16" ht="15">
      <c r="A16" s="12"/>
      <c r="B16" s="25">
        <v>316</v>
      </c>
      <c r="C16" s="20" t="s">
        <v>132</v>
      </c>
      <c r="D16" s="46">
        <v>640224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640224</v>
      </c>
      <c r="O16" s="47">
        <f t="shared" si="1"/>
        <v>11.251739894551845</v>
      </c>
      <c r="P16" s="9"/>
    </row>
    <row r="17" spans="1:16" ht="15">
      <c r="A17" s="12"/>
      <c r="B17" s="25">
        <v>319</v>
      </c>
      <c r="C17" s="20" t="s">
        <v>20</v>
      </c>
      <c r="D17" s="46">
        <v>13319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2"/>
        <v>13319</v>
      </c>
      <c r="O17" s="47">
        <f t="shared" si="1"/>
        <v>0.23407732864674868</v>
      </c>
      <c r="P17" s="9"/>
    </row>
    <row r="18" spans="1:16" ht="15.75">
      <c r="A18" s="29" t="s">
        <v>21</v>
      </c>
      <c r="B18" s="30"/>
      <c r="C18" s="31"/>
      <c r="D18" s="32">
        <f aca="true" t="shared" si="3" ref="D18:M18">SUM(D19:D29)</f>
        <v>4867492</v>
      </c>
      <c r="E18" s="32">
        <f t="shared" si="3"/>
        <v>1100155</v>
      </c>
      <c r="F18" s="32">
        <f t="shared" si="3"/>
        <v>0</v>
      </c>
      <c r="G18" s="32">
        <f t="shared" si="3"/>
        <v>0</v>
      </c>
      <c r="H18" s="32">
        <f t="shared" si="3"/>
        <v>0</v>
      </c>
      <c r="I18" s="32">
        <f t="shared" si="3"/>
        <v>620429</v>
      </c>
      <c r="J18" s="32">
        <f t="shared" si="3"/>
        <v>0</v>
      </c>
      <c r="K18" s="32">
        <f t="shared" si="3"/>
        <v>0</v>
      </c>
      <c r="L18" s="32">
        <f t="shared" si="3"/>
        <v>0</v>
      </c>
      <c r="M18" s="32">
        <f t="shared" si="3"/>
        <v>0</v>
      </c>
      <c r="N18" s="44">
        <f>SUM(D18:M18)</f>
        <v>6588076</v>
      </c>
      <c r="O18" s="45">
        <f t="shared" si="1"/>
        <v>115.78340949033392</v>
      </c>
      <c r="P18" s="10"/>
    </row>
    <row r="19" spans="1:16" ht="15">
      <c r="A19" s="12"/>
      <c r="B19" s="25">
        <v>322</v>
      </c>
      <c r="C19" s="20" t="s">
        <v>0</v>
      </c>
      <c r="D19" s="46">
        <v>0</v>
      </c>
      <c r="E19" s="46">
        <v>856575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>SUM(D19:M19)</f>
        <v>856575</v>
      </c>
      <c r="O19" s="47">
        <f t="shared" si="1"/>
        <v>15.054042179261863</v>
      </c>
      <c r="P19" s="9"/>
    </row>
    <row r="20" spans="1:16" ht="15">
      <c r="A20" s="12"/>
      <c r="B20" s="25">
        <v>323.1</v>
      </c>
      <c r="C20" s="20" t="s">
        <v>22</v>
      </c>
      <c r="D20" s="46">
        <v>3864582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aca="true" t="shared" si="4" ref="N20:N27">SUM(D20:M20)</f>
        <v>3864582</v>
      </c>
      <c r="O20" s="47">
        <f t="shared" si="1"/>
        <v>67.91884007029877</v>
      </c>
      <c r="P20" s="9"/>
    </row>
    <row r="21" spans="1:16" ht="15">
      <c r="A21" s="12"/>
      <c r="B21" s="25">
        <v>323.4</v>
      </c>
      <c r="C21" s="20" t="s">
        <v>94</v>
      </c>
      <c r="D21" s="46">
        <v>22062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22062</v>
      </c>
      <c r="O21" s="47">
        <f t="shared" si="1"/>
        <v>0.38773286467486817</v>
      </c>
      <c r="P21" s="9"/>
    </row>
    <row r="22" spans="1:16" ht="15">
      <c r="A22" s="12"/>
      <c r="B22" s="25">
        <v>323.7</v>
      </c>
      <c r="C22" s="20" t="s">
        <v>95</v>
      </c>
      <c r="D22" s="46">
        <v>807990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807990</v>
      </c>
      <c r="O22" s="47">
        <f t="shared" si="1"/>
        <v>14.20017574692443</v>
      </c>
      <c r="P22" s="9"/>
    </row>
    <row r="23" spans="1:16" ht="15">
      <c r="A23" s="12"/>
      <c r="B23" s="25">
        <v>324.11</v>
      </c>
      <c r="C23" s="20" t="s">
        <v>96</v>
      </c>
      <c r="D23" s="46">
        <v>0</v>
      </c>
      <c r="E23" s="46">
        <v>53213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53213</v>
      </c>
      <c r="O23" s="47">
        <f t="shared" si="1"/>
        <v>0.9352021089630932</v>
      </c>
      <c r="P23" s="9"/>
    </row>
    <row r="24" spans="1:16" ht="15">
      <c r="A24" s="12"/>
      <c r="B24" s="25">
        <v>324.12</v>
      </c>
      <c r="C24" s="20" t="s">
        <v>23</v>
      </c>
      <c r="D24" s="46">
        <v>0</v>
      </c>
      <c r="E24" s="46">
        <v>87931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87931</v>
      </c>
      <c r="O24" s="47">
        <f t="shared" si="1"/>
        <v>1.545360281195079</v>
      </c>
      <c r="P24" s="9"/>
    </row>
    <row r="25" spans="1:16" ht="15">
      <c r="A25" s="12"/>
      <c r="B25" s="25">
        <v>324.21</v>
      </c>
      <c r="C25" s="20" t="s">
        <v>24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318243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318243</v>
      </c>
      <c r="O25" s="47">
        <f t="shared" si="1"/>
        <v>5.593022847100176</v>
      </c>
      <c r="P25" s="9"/>
    </row>
    <row r="26" spans="1:16" ht="15">
      <c r="A26" s="12"/>
      <c r="B26" s="25">
        <v>324.22</v>
      </c>
      <c r="C26" s="20" t="s">
        <v>25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302186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302186</v>
      </c>
      <c r="O26" s="47">
        <f t="shared" si="1"/>
        <v>5.310826010544815</v>
      </c>
      <c r="P26" s="9"/>
    </row>
    <row r="27" spans="1:16" ht="15">
      <c r="A27" s="12"/>
      <c r="B27" s="25">
        <v>324.61</v>
      </c>
      <c r="C27" s="20" t="s">
        <v>26</v>
      </c>
      <c r="D27" s="46">
        <v>0</v>
      </c>
      <c r="E27" s="46">
        <v>62126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62126</v>
      </c>
      <c r="O27" s="47">
        <f t="shared" si="1"/>
        <v>1.0918453427065027</v>
      </c>
      <c r="P27" s="9"/>
    </row>
    <row r="28" spans="1:16" ht="15">
      <c r="A28" s="12"/>
      <c r="B28" s="25">
        <v>329</v>
      </c>
      <c r="C28" s="20" t="s">
        <v>27</v>
      </c>
      <c r="D28" s="46">
        <v>171958</v>
      </c>
      <c r="E28" s="46">
        <v>40310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212268</v>
      </c>
      <c r="O28" s="47">
        <f t="shared" si="1"/>
        <v>3.7305448154657292</v>
      </c>
      <c r="P28" s="9"/>
    </row>
    <row r="29" spans="1:16" ht="15">
      <c r="A29" s="12"/>
      <c r="B29" s="25">
        <v>367</v>
      </c>
      <c r="C29" s="20" t="s">
        <v>133</v>
      </c>
      <c r="D29" s="46">
        <v>900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900</v>
      </c>
      <c r="O29" s="47">
        <f t="shared" si="1"/>
        <v>0.015817223198594025</v>
      </c>
      <c r="P29" s="9"/>
    </row>
    <row r="30" spans="1:16" ht="15.75">
      <c r="A30" s="29" t="s">
        <v>29</v>
      </c>
      <c r="B30" s="30"/>
      <c r="C30" s="31"/>
      <c r="D30" s="32">
        <f aca="true" t="shared" si="5" ref="D30:M30">SUM(D31:D49)</f>
        <v>6311628</v>
      </c>
      <c r="E30" s="32">
        <f t="shared" si="5"/>
        <v>1849292</v>
      </c>
      <c r="F30" s="32">
        <f t="shared" si="5"/>
        <v>0</v>
      </c>
      <c r="G30" s="32">
        <f t="shared" si="5"/>
        <v>3813619</v>
      </c>
      <c r="H30" s="32">
        <f t="shared" si="5"/>
        <v>0</v>
      </c>
      <c r="I30" s="32">
        <f t="shared" si="5"/>
        <v>1538724</v>
      </c>
      <c r="J30" s="32">
        <f t="shared" si="5"/>
        <v>0</v>
      </c>
      <c r="K30" s="32">
        <f t="shared" si="5"/>
        <v>0</v>
      </c>
      <c r="L30" s="32">
        <f t="shared" si="5"/>
        <v>0</v>
      </c>
      <c r="M30" s="32">
        <f t="shared" si="5"/>
        <v>0</v>
      </c>
      <c r="N30" s="44">
        <f>SUM(D30:M30)</f>
        <v>13513263</v>
      </c>
      <c r="O30" s="45">
        <f t="shared" si="1"/>
        <v>237.49144112478032</v>
      </c>
      <c r="P30" s="10"/>
    </row>
    <row r="31" spans="1:16" ht="15">
      <c r="A31" s="12"/>
      <c r="B31" s="25">
        <v>331.1</v>
      </c>
      <c r="C31" s="20" t="s">
        <v>97</v>
      </c>
      <c r="D31" s="46">
        <v>0</v>
      </c>
      <c r="E31" s="46">
        <v>0</v>
      </c>
      <c r="F31" s="46">
        <v>0</v>
      </c>
      <c r="G31" s="46">
        <v>15000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15000</v>
      </c>
      <c r="O31" s="47">
        <f t="shared" si="1"/>
        <v>0.26362038664323373</v>
      </c>
      <c r="P31" s="9"/>
    </row>
    <row r="32" spans="1:16" ht="15">
      <c r="A32" s="12"/>
      <c r="B32" s="25">
        <v>331.2</v>
      </c>
      <c r="C32" s="20" t="s">
        <v>28</v>
      </c>
      <c r="D32" s="46">
        <v>487405</v>
      </c>
      <c r="E32" s="46">
        <v>0</v>
      </c>
      <c r="F32" s="46">
        <v>0</v>
      </c>
      <c r="G32" s="46">
        <v>22166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509571</v>
      </c>
      <c r="O32" s="47">
        <f t="shared" si="1"/>
        <v>8.955553602811952</v>
      </c>
      <c r="P32" s="9"/>
    </row>
    <row r="33" spans="1:16" ht="15">
      <c r="A33" s="12"/>
      <c r="B33" s="25">
        <v>331.49</v>
      </c>
      <c r="C33" s="20" t="s">
        <v>134</v>
      </c>
      <c r="D33" s="46">
        <v>0</v>
      </c>
      <c r="E33" s="46">
        <v>281307</v>
      </c>
      <c r="F33" s="46">
        <v>0</v>
      </c>
      <c r="G33" s="46">
        <v>2706317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aca="true" t="shared" si="6" ref="N33:N38">SUM(D33:M33)</f>
        <v>2987624</v>
      </c>
      <c r="O33" s="47">
        <f t="shared" si="1"/>
        <v>52.50657293497364</v>
      </c>
      <c r="P33" s="9"/>
    </row>
    <row r="34" spans="1:16" ht="15">
      <c r="A34" s="12"/>
      <c r="B34" s="25">
        <v>331.5</v>
      </c>
      <c r="C34" s="20" t="s">
        <v>30</v>
      </c>
      <c r="D34" s="46">
        <v>0</v>
      </c>
      <c r="E34" s="46">
        <v>1457016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1457016</v>
      </c>
      <c r="O34" s="47">
        <f t="shared" si="1"/>
        <v>25.606608084358523</v>
      </c>
      <c r="P34" s="9"/>
    </row>
    <row r="35" spans="1:16" ht="15">
      <c r="A35" s="12"/>
      <c r="B35" s="25">
        <v>331.9</v>
      </c>
      <c r="C35" s="20" t="s">
        <v>114</v>
      </c>
      <c r="D35" s="46">
        <v>0</v>
      </c>
      <c r="E35" s="46">
        <v>63335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63335</v>
      </c>
      <c r="O35" s="47">
        <f t="shared" si="1"/>
        <v>1.1130931458699473</v>
      </c>
      <c r="P35" s="9"/>
    </row>
    <row r="36" spans="1:16" ht="15">
      <c r="A36" s="12"/>
      <c r="B36" s="25">
        <v>333</v>
      </c>
      <c r="C36" s="20" t="s">
        <v>4</v>
      </c>
      <c r="D36" s="46">
        <v>3113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3113</v>
      </c>
      <c r="O36" s="47">
        <f t="shared" si="1"/>
        <v>0.054710017574692446</v>
      </c>
      <c r="P36" s="9"/>
    </row>
    <row r="37" spans="1:16" ht="15">
      <c r="A37" s="12"/>
      <c r="B37" s="25">
        <v>334.2</v>
      </c>
      <c r="C37" s="20" t="s">
        <v>31</v>
      </c>
      <c r="D37" s="46">
        <v>0</v>
      </c>
      <c r="E37" s="46">
        <v>0</v>
      </c>
      <c r="F37" s="46">
        <v>0</v>
      </c>
      <c r="G37" s="46">
        <v>83550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83550</v>
      </c>
      <c r="O37" s="47">
        <f aca="true" t="shared" si="7" ref="O37:O68">(N37/O$92)</f>
        <v>1.468365553602812</v>
      </c>
      <c r="P37" s="9"/>
    </row>
    <row r="38" spans="1:16" ht="15">
      <c r="A38" s="12"/>
      <c r="B38" s="25">
        <v>334.31</v>
      </c>
      <c r="C38" s="20" t="s">
        <v>33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1525528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1525528</v>
      </c>
      <c r="O38" s="47">
        <f t="shared" si="7"/>
        <v>26.810685413005274</v>
      </c>
      <c r="P38" s="9"/>
    </row>
    <row r="39" spans="1:16" ht="15">
      <c r="A39" s="12"/>
      <c r="B39" s="25">
        <v>334.7</v>
      </c>
      <c r="C39" s="20" t="s">
        <v>35</v>
      </c>
      <c r="D39" s="46">
        <v>0</v>
      </c>
      <c r="E39" s="46">
        <v>0</v>
      </c>
      <c r="F39" s="46">
        <v>0</v>
      </c>
      <c r="G39" s="46">
        <v>25000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aca="true" t="shared" si="8" ref="N39:N46">SUM(D39:M39)</f>
        <v>25000</v>
      </c>
      <c r="O39" s="47">
        <f t="shared" si="7"/>
        <v>0.43936731107205623</v>
      </c>
      <c r="P39" s="9"/>
    </row>
    <row r="40" spans="1:16" ht="15">
      <c r="A40" s="12"/>
      <c r="B40" s="25">
        <v>335.12</v>
      </c>
      <c r="C40" s="20" t="s">
        <v>135</v>
      </c>
      <c r="D40" s="46">
        <v>1819565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1819565</v>
      </c>
      <c r="O40" s="47">
        <f t="shared" si="7"/>
        <v>31.97829525483304</v>
      </c>
      <c r="P40" s="9"/>
    </row>
    <row r="41" spans="1:16" ht="15">
      <c r="A41" s="12"/>
      <c r="B41" s="25">
        <v>335.14</v>
      </c>
      <c r="C41" s="20" t="s">
        <v>136</v>
      </c>
      <c r="D41" s="46">
        <v>11960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11960</v>
      </c>
      <c r="O41" s="47">
        <f t="shared" si="7"/>
        <v>0.2101933216168717</v>
      </c>
      <c r="P41" s="9"/>
    </row>
    <row r="42" spans="1:16" ht="15">
      <c r="A42" s="12"/>
      <c r="B42" s="25">
        <v>335.15</v>
      </c>
      <c r="C42" s="20" t="s">
        <v>137</v>
      </c>
      <c r="D42" s="46">
        <v>60998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60998</v>
      </c>
      <c r="O42" s="47">
        <f t="shared" si="7"/>
        <v>1.0720210896309315</v>
      </c>
      <c r="P42" s="9"/>
    </row>
    <row r="43" spans="1:16" ht="15">
      <c r="A43" s="12"/>
      <c r="B43" s="25">
        <v>335.18</v>
      </c>
      <c r="C43" s="20" t="s">
        <v>138</v>
      </c>
      <c r="D43" s="46">
        <v>3564749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3564749</v>
      </c>
      <c r="O43" s="47">
        <f t="shared" si="7"/>
        <v>62.649367311072055</v>
      </c>
      <c r="P43" s="9"/>
    </row>
    <row r="44" spans="1:16" ht="15">
      <c r="A44" s="12"/>
      <c r="B44" s="25">
        <v>335.23</v>
      </c>
      <c r="C44" s="20" t="s">
        <v>103</v>
      </c>
      <c r="D44" s="46">
        <v>19420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19420</v>
      </c>
      <c r="O44" s="47">
        <f t="shared" si="7"/>
        <v>0.3413005272407733</v>
      </c>
      <c r="P44" s="9"/>
    </row>
    <row r="45" spans="1:16" ht="15">
      <c r="A45" s="12"/>
      <c r="B45" s="25">
        <v>335.49</v>
      </c>
      <c r="C45" s="20" t="s">
        <v>41</v>
      </c>
      <c r="D45" s="46">
        <v>31787</v>
      </c>
      <c r="E45" s="46">
        <v>0</v>
      </c>
      <c r="F45" s="46">
        <v>0</v>
      </c>
      <c r="G45" s="46">
        <v>0</v>
      </c>
      <c r="H45" s="46">
        <v>0</v>
      </c>
      <c r="I45" s="46">
        <v>13196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44983</v>
      </c>
      <c r="O45" s="47">
        <f t="shared" si="7"/>
        <v>0.7905623901581722</v>
      </c>
      <c r="P45" s="9"/>
    </row>
    <row r="46" spans="1:16" ht="15">
      <c r="A46" s="12"/>
      <c r="B46" s="25">
        <v>335.7</v>
      </c>
      <c r="C46" s="20" t="s">
        <v>42</v>
      </c>
      <c r="D46" s="46">
        <v>5536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5536</v>
      </c>
      <c r="O46" s="47">
        <f t="shared" si="7"/>
        <v>0.09729349736379614</v>
      </c>
      <c r="P46" s="9"/>
    </row>
    <row r="47" spans="1:16" ht="15">
      <c r="A47" s="12"/>
      <c r="B47" s="25">
        <v>337.2</v>
      </c>
      <c r="C47" s="20" t="s">
        <v>104</v>
      </c>
      <c r="D47" s="46">
        <v>270580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270580</v>
      </c>
      <c r="O47" s="47">
        <f t="shared" si="7"/>
        <v>4.755360281195079</v>
      </c>
      <c r="P47" s="9"/>
    </row>
    <row r="48" spans="1:16" ht="15">
      <c r="A48" s="12"/>
      <c r="B48" s="25">
        <v>337.3</v>
      </c>
      <c r="C48" s="20" t="s">
        <v>44</v>
      </c>
      <c r="D48" s="46">
        <v>0</v>
      </c>
      <c r="E48" s="46">
        <v>47634</v>
      </c>
      <c r="F48" s="46">
        <v>0</v>
      </c>
      <c r="G48" s="46">
        <v>961586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1009220</v>
      </c>
      <c r="O48" s="47">
        <f t="shared" si="7"/>
        <v>17.736731107205625</v>
      </c>
      <c r="P48" s="9"/>
    </row>
    <row r="49" spans="1:16" ht="15">
      <c r="A49" s="12"/>
      <c r="B49" s="25">
        <v>338</v>
      </c>
      <c r="C49" s="20" t="s">
        <v>45</v>
      </c>
      <c r="D49" s="46">
        <v>36515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36515</v>
      </c>
      <c r="O49" s="47">
        <f t="shared" si="7"/>
        <v>0.6417398945518453</v>
      </c>
      <c r="P49" s="9"/>
    </row>
    <row r="50" spans="1:16" ht="15.75">
      <c r="A50" s="29" t="s">
        <v>50</v>
      </c>
      <c r="B50" s="30"/>
      <c r="C50" s="31"/>
      <c r="D50" s="32">
        <f aca="true" t="shared" si="9" ref="D50:M50">SUM(D51:D64)</f>
        <v>2118434</v>
      </c>
      <c r="E50" s="32">
        <f t="shared" si="9"/>
        <v>127916</v>
      </c>
      <c r="F50" s="32">
        <f t="shared" si="9"/>
        <v>0</v>
      </c>
      <c r="G50" s="32">
        <f t="shared" si="9"/>
        <v>8804</v>
      </c>
      <c r="H50" s="32">
        <f t="shared" si="9"/>
        <v>0</v>
      </c>
      <c r="I50" s="32">
        <f t="shared" si="9"/>
        <v>34519959</v>
      </c>
      <c r="J50" s="32">
        <f t="shared" si="9"/>
        <v>5125012</v>
      </c>
      <c r="K50" s="32">
        <f t="shared" si="9"/>
        <v>0</v>
      </c>
      <c r="L50" s="32">
        <f t="shared" si="9"/>
        <v>0</v>
      </c>
      <c r="M50" s="32">
        <f t="shared" si="9"/>
        <v>11070432</v>
      </c>
      <c r="N50" s="32">
        <f>SUM(D50:M50)</f>
        <v>52970557</v>
      </c>
      <c r="O50" s="45">
        <f t="shared" si="7"/>
        <v>930.9412478031635</v>
      </c>
      <c r="P50" s="10"/>
    </row>
    <row r="51" spans="1:16" ht="15">
      <c r="A51" s="12"/>
      <c r="B51" s="25">
        <v>341.2</v>
      </c>
      <c r="C51" s="20" t="s">
        <v>139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5125012</v>
      </c>
      <c r="K51" s="46">
        <v>0</v>
      </c>
      <c r="L51" s="46">
        <v>0</v>
      </c>
      <c r="M51" s="46">
        <v>0</v>
      </c>
      <c r="N51" s="46">
        <f aca="true" t="shared" si="10" ref="N51:N64">SUM(D51:M51)</f>
        <v>5125012</v>
      </c>
      <c r="O51" s="47">
        <f t="shared" si="7"/>
        <v>90.07050966608084</v>
      </c>
      <c r="P51" s="9"/>
    </row>
    <row r="52" spans="1:16" ht="15">
      <c r="A52" s="12"/>
      <c r="B52" s="25">
        <v>341.9</v>
      </c>
      <c r="C52" s="20" t="s">
        <v>141</v>
      </c>
      <c r="D52" s="46">
        <v>236243</v>
      </c>
      <c r="E52" s="46">
        <v>0</v>
      </c>
      <c r="F52" s="46">
        <v>0</v>
      </c>
      <c r="G52" s="46">
        <v>0</v>
      </c>
      <c r="H52" s="46">
        <v>0</v>
      </c>
      <c r="I52" s="46">
        <v>193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236436</v>
      </c>
      <c r="O52" s="47">
        <f t="shared" si="7"/>
        <v>4.155289982425307</v>
      </c>
      <c r="P52" s="9"/>
    </row>
    <row r="53" spans="1:16" ht="15">
      <c r="A53" s="12"/>
      <c r="B53" s="25">
        <v>342.1</v>
      </c>
      <c r="C53" s="20" t="s">
        <v>55</v>
      </c>
      <c r="D53" s="46">
        <v>263716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263716</v>
      </c>
      <c r="O53" s="47">
        <f t="shared" si="7"/>
        <v>4.634727592267136</v>
      </c>
      <c r="P53" s="9"/>
    </row>
    <row r="54" spans="1:16" ht="15">
      <c r="A54" s="12"/>
      <c r="B54" s="25">
        <v>342.5</v>
      </c>
      <c r="C54" s="20" t="s">
        <v>56</v>
      </c>
      <c r="D54" s="46">
        <v>175255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175255</v>
      </c>
      <c r="O54" s="47">
        <f t="shared" si="7"/>
        <v>3.0800527240773286</v>
      </c>
      <c r="P54" s="9"/>
    </row>
    <row r="55" spans="1:16" ht="15">
      <c r="A55" s="12"/>
      <c r="B55" s="25">
        <v>342.6</v>
      </c>
      <c r="C55" s="20" t="s">
        <v>57</v>
      </c>
      <c r="D55" s="46">
        <v>1016136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1016136</v>
      </c>
      <c r="O55" s="47">
        <f t="shared" si="7"/>
        <v>17.8582776801406</v>
      </c>
      <c r="P55" s="9"/>
    </row>
    <row r="56" spans="1:16" ht="15">
      <c r="A56" s="12"/>
      <c r="B56" s="25">
        <v>343.4</v>
      </c>
      <c r="C56" s="20" t="s">
        <v>58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5056256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5056256</v>
      </c>
      <c r="O56" s="47">
        <f t="shared" si="7"/>
        <v>88.86214411247803</v>
      </c>
      <c r="P56" s="9"/>
    </row>
    <row r="57" spans="1:16" ht="15">
      <c r="A57" s="12"/>
      <c r="B57" s="25">
        <v>343.6</v>
      </c>
      <c r="C57" s="20" t="s">
        <v>59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23085704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23085704</v>
      </c>
      <c r="O57" s="47">
        <f t="shared" si="7"/>
        <v>405.7241476274165</v>
      </c>
      <c r="P57" s="9"/>
    </row>
    <row r="58" spans="1:16" ht="15">
      <c r="A58" s="12"/>
      <c r="B58" s="25">
        <v>343.8</v>
      </c>
      <c r="C58" s="20" t="s">
        <v>60</v>
      </c>
      <c r="D58" s="46">
        <v>0</v>
      </c>
      <c r="E58" s="46">
        <v>62900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62900</v>
      </c>
      <c r="O58" s="47">
        <f t="shared" si="7"/>
        <v>1.1054481546572934</v>
      </c>
      <c r="P58" s="9"/>
    </row>
    <row r="59" spans="1:16" ht="15">
      <c r="A59" s="12"/>
      <c r="B59" s="25">
        <v>343.9</v>
      </c>
      <c r="C59" s="20" t="s">
        <v>61</v>
      </c>
      <c r="D59" s="46">
        <v>13197</v>
      </c>
      <c r="E59" s="46">
        <v>100</v>
      </c>
      <c r="F59" s="46">
        <v>0</v>
      </c>
      <c r="G59" s="46">
        <v>0</v>
      </c>
      <c r="H59" s="46">
        <v>0</v>
      </c>
      <c r="I59" s="46">
        <v>4708923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4722220</v>
      </c>
      <c r="O59" s="47">
        <f t="shared" si="7"/>
        <v>82.99156414762741</v>
      </c>
      <c r="P59" s="9"/>
    </row>
    <row r="60" spans="1:16" ht="15">
      <c r="A60" s="12"/>
      <c r="B60" s="25">
        <v>344.1</v>
      </c>
      <c r="C60" s="20" t="s">
        <v>142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11070432</v>
      </c>
      <c r="N60" s="46">
        <f t="shared" si="10"/>
        <v>11070432</v>
      </c>
      <c r="O60" s="47">
        <f t="shared" si="7"/>
        <v>194.55943760984184</v>
      </c>
      <c r="P60" s="9"/>
    </row>
    <row r="61" spans="1:16" ht="15">
      <c r="A61" s="12"/>
      <c r="B61" s="25">
        <v>344.9</v>
      </c>
      <c r="C61" s="20" t="s">
        <v>143</v>
      </c>
      <c r="D61" s="46">
        <v>0</v>
      </c>
      <c r="E61" s="46">
        <v>64916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64916</v>
      </c>
      <c r="O61" s="47">
        <f t="shared" si="7"/>
        <v>1.140878734622144</v>
      </c>
      <c r="P61" s="9"/>
    </row>
    <row r="62" spans="1:16" ht="15">
      <c r="A62" s="12"/>
      <c r="B62" s="25">
        <v>347.2</v>
      </c>
      <c r="C62" s="20" t="s">
        <v>64</v>
      </c>
      <c r="D62" s="46">
        <v>265485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0"/>
        <v>265485</v>
      </c>
      <c r="O62" s="47">
        <f t="shared" si="7"/>
        <v>4.665817223198594</v>
      </c>
      <c r="P62" s="9"/>
    </row>
    <row r="63" spans="1:16" ht="15">
      <c r="A63" s="12"/>
      <c r="B63" s="25">
        <v>347.5</v>
      </c>
      <c r="C63" s="20" t="s">
        <v>65</v>
      </c>
      <c r="D63" s="46">
        <v>108118</v>
      </c>
      <c r="E63" s="46">
        <v>0</v>
      </c>
      <c r="F63" s="46">
        <v>0</v>
      </c>
      <c r="G63" s="46">
        <v>8804</v>
      </c>
      <c r="H63" s="46">
        <v>0</v>
      </c>
      <c r="I63" s="46">
        <v>1378334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0"/>
        <v>1495256</v>
      </c>
      <c r="O63" s="47">
        <f t="shared" si="7"/>
        <v>26.27866432337434</v>
      </c>
      <c r="P63" s="9"/>
    </row>
    <row r="64" spans="1:16" ht="15">
      <c r="A64" s="12"/>
      <c r="B64" s="25">
        <v>349</v>
      </c>
      <c r="C64" s="20" t="s">
        <v>1</v>
      </c>
      <c r="D64" s="46">
        <v>40284</v>
      </c>
      <c r="E64" s="46">
        <v>0</v>
      </c>
      <c r="F64" s="46">
        <v>0</v>
      </c>
      <c r="G64" s="46">
        <v>0</v>
      </c>
      <c r="H64" s="46">
        <v>0</v>
      </c>
      <c r="I64" s="46">
        <v>290549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0"/>
        <v>330833</v>
      </c>
      <c r="O64" s="47">
        <f t="shared" si="7"/>
        <v>5.814288224956063</v>
      </c>
      <c r="P64" s="9"/>
    </row>
    <row r="65" spans="1:16" ht="15.75">
      <c r="A65" s="29" t="s">
        <v>51</v>
      </c>
      <c r="B65" s="30"/>
      <c r="C65" s="31"/>
      <c r="D65" s="32">
        <f aca="true" t="shared" si="11" ref="D65:M65">SUM(D66:D69)</f>
        <v>212296</v>
      </c>
      <c r="E65" s="32">
        <f t="shared" si="11"/>
        <v>76939</v>
      </c>
      <c r="F65" s="32">
        <f t="shared" si="11"/>
        <v>0</v>
      </c>
      <c r="G65" s="32">
        <f t="shared" si="11"/>
        <v>0</v>
      </c>
      <c r="H65" s="32">
        <f t="shared" si="11"/>
        <v>0</v>
      </c>
      <c r="I65" s="32">
        <f t="shared" si="11"/>
        <v>0</v>
      </c>
      <c r="J65" s="32">
        <f t="shared" si="11"/>
        <v>0</v>
      </c>
      <c r="K65" s="32">
        <f t="shared" si="11"/>
        <v>0</v>
      </c>
      <c r="L65" s="32">
        <f t="shared" si="11"/>
        <v>0</v>
      </c>
      <c r="M65" s="32">
        <f t="shared" si="11"/>
        <v>0</v>
      </c>
      <c r="N65" s="32">
        <f aca="true" t="shared" si="12" ref="N65:N71">SUM(D65:M65)</f>
        <v>289235</v>
      </c>
      <c r="O65" s="45">
        <f t="shared" si="7"/>
        <v>5.083216168717048</v>
      </c>
      <c r="P65" s="10"/>
    </row>
    <row r="66" spans="1:16" ht="15">
      <c r="A66" s="13"/>
      <c r="B66" s="39">
        <v>351.1</v>
      </c>
      <c r="C66" s="21" t="s">
        <v>68</v>
      </c>
      <c r="D66" s="46">
        <v>150353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2"/>
        <v>150353</v>
      </c>
      <c r="O66" s="47">
        <f t="shared" si="7"/>
        <v>2.6424077328646747</v>
      </c>
      <c r="P66" s="9"/>
    </row>
    <row r="67" spans="1:16" ht="15">
      <c r="A67" s="13"/>
      <c r="B67" s="39">
        <v>351.2</v>
      </c>
      <c r="C67" s="21" t="s">
        <v>107</v>
      </c>
      <c r="D67" s="46">
        <v>0</v>
      </c>
      <c r="E67" s="46">
        <v>60405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2"/>
        <v>60405</v>
      </c>
      <c r="O67" s="47">
        <f t="shared" si="7"/>
        <v>1.0615992970123023</v>
      </c>
      <c r="P67" s="9"/>
    </row>
    <row r="68" spans="1:16" ht="15">
      <c r="A68" s="13"/>
      <c r="B68" s="39">
        <v>351.3</v>
      </c>
      <c r="C68" s="21" t="s">
        <v>108</v>
      </c>
      <c r="D68" s="46">
        <v>0</v>
      </c>
      <c r="E68" s="46">
        <v>16534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2"/>
        <v>16534</v>
      </c>
      <c r="O68" s="47">
        <f t="shared" si="7"/>
        <v>0.2905799648506151</v>
      </c>
      <c r="P68" s="9"/>
    </row>
    <row r="69" spans="1:16" ht="15">
      <c r="A69" s="13"/>
      <c r="B69" s="39">
        <v>354</v>
      </c>
      <c r="C69" s="21" t="s">
        <v>69</v>
      </c>
      <c r="D69" s="46">
        <v>61943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2"/>
        <v>61943</v>
      </c>
      <c r="O69" s="47">
        <f aca="true" t="shared" si="13" ref="O69:O90">(N69/O$92)</f>
        <v>1.0886291739894551</v>
      </c>
      <c r="P69" s="9"/>
    </row>
    <row r="70" spans="1:16" ht="15.75">
      <c r="A70" s="29" t="s">
        <v>5</v>
      </c>
      <c r="B70" s="30"/>
      <c r="C70" s="31"/>
      <c r="D70" s="32">
        <f aca="true" t="shared" si="14" ref="D70:M70">SUM(D71:D80)</f>
        <v>573582</v>
      </c>
      <c r="E70" s="32">
        <f t="shared" si="14"/>
        <v>93167</v>
      </c>
      <c r="F70" s="32">
        <f t="shared" si="14"/>
        <v>4420</v>
      </c>
      <c r="G70" s="32">
        <f t="shared" si="14"/>
        <v>36144</v>
      </c>
      <c r="H70" s="32">
        <f t="shared" si="14"/>
        <v>0</v>
      </c>
      <c r="I70" s="32">
        <f t="shared" si="14"/>
        <v>668743</v>
      </c>
      <c r="J70" s="32">
        <f t="shared" si="14"/>
        <v>369307</v>
      </c>
      <c r="K70" s="32">
        <f t="shared" si="14"/>
        <v>5875752</v>
      </c>
      <c r="L70" s="32">
        <f t="shared" si="14"/>
        <v>0</v>
      </c>
      <c r="M70" s="32">
        <f t="shared" si="14"/>
        <v>8105</v>
      </c>
      <c r="N70" s="32">
        <f t="shared" si="12"/>
        <v>7629220</v>
      </c>
      <c r="O70" s="45">
        <f t="shared" si="13"/>
        <v>134.08119507908611</v>
      </c>
      <c r="P70" s="10"/>
    </row>
    <row r="71" spans="1:16" ht="15">
      <c r="A71" s="12"/>
      <c r="B71" s="25">
        <v>361.1</v>
      </c>
      <c r="C71" s="20" t="s">
        <v>70</v>
      </c>
      <c r="D71" s="46">
        <v>162462</v>
      </c>
      <c r="E71" s="46">
        <v>51398</v>
      </c>
      <c r="F71" s="46">
        <v>6074</v>
      </c>
      <c r="G71" s="46">
        <v>20876</v>
      </c>
      <c r="H71" s="46">
        <v>0</v>
      </c>
      <c r="I71" s="46">
        <v>0</v>
      </c>
      <c r="J71" s="46">
        <v>64922</v>
      </c>
      <c r="K71" s="46">
        <v>420601</v>
      </c>
      <c r="L71" s="46">
        <v>0</v>
      </c>
      <c r="M71" s="46">
        <v>7392</v>
      </c>
      <c r="N71" s="46">
        <f t="shared" si="12"/>
        <v>733725</v>
      </c>
      <c r="O71" s="47">
        <f t="shared" si="13"/>
        <v>12.894991212653778</v>
      </c>
      <c r="P71" s="9"/>
    </row>
    <row r="72" spans="1:16" ht="15">
      <c r="A72" s="12"/>
      <c r="B72" s="25">
        <v>361.2</v>
      </c>
      <c r="C72" s="20" t="s">
        <v>117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1413469</v>
      </c>
      <c r="L72" s="46">
        <v>0</v>
      </c>
      <c r="M72" s="46">
        <v>0</v>
      </c>
      <c r="N72" s="46">
        <f aca="true" t="shared" si="15" ref="N72:N80">SUM(D72:M72)</f>
        <v>1413469</v>
      </c>
      <c r="O72" s="47">
        <f t="shared" si="13"/>
        <v>24.84128295254833</v>
      </c>
      <c r="P72" s="9"/>
    </row>
    <row r="73" spans="1:16" ht="15">
      <c r="A73" s="12"/>
      <c r="B73" s="25">
        <v>361.3</v>
      </c>
      <c r="C73" s="20" t="s">
        <v>71</v>
      </c>
      <c r="D73" s="46">
        <v>22643</v>
      </c>
      <c r="E73" s="46">
        <v>7328</v>
      </c>
      <c r="F73" s="46">
        <v>576</v>
      </c>
      <c r="G73" s="46">
        <v>3203</v>
      </c>
      <c r="H73" s="46">
        <v>0</v>
      </c>
      <c r="I73" s="46">
        <v>0</v>
      </c>
      <c r="J73" s="46">
        <v>13905</v>
      </c>
      <c r="K73" s="46">
        <v>-3894398</v>
      </c>
      <c r="L73" s="46">
        <v>0</v>
      </c>
      <c r="M73" s="46">
        <v>1268</v>
      </c>
      <c r="N73" s="46">
        <f t="shared" si="15"/>
        <v>-3845475</v>
      </c>
      <c r="O73" s="47">
        <f t="shared" si="13"/>
        <v>-67.58304042179262</v>
      </c>
      <c r="P73" s="9"/>
    </row>
    <row r="74" spans="1:16" ht="15">
      <c r="A74" s="12"/>
      <c r="B74" s="25">
        <v>361.4</v>
      </c>
      <c r="C74" s="20" t="s">
        <v>144</v>
      </c>
      <c r="D74" s="46">
        <v>-70591</v>
      </c>
      <c r="E74" s="46">
        <v>-17329</v>
      </c>
      <c r="F74" s="46">
        <v>-2230</v>
      </c>
      <c r="G74" s="46">
        <v>-8095</v>
      </c>
      <c r="H74" s="46">
        <v>0</v>
      </c>
      <c r="I74" s="46">
        <v>0</v>
      </c>
      <c r="J74" s="46">
        <v>-26414</v>
      </c>
      <c r="K74" s="46">
        <v>3690238</v>
      </c>
      <c r="L74" s="46">
        <v>0</v>
      </c>
      <c r="M74" s="46">
        <v>-3495</v>
      </c>
      <c r="N74" s="46">
        <f t="shared" si="15"/>
        <v>3562084</v>
      </c>
      <c r="O74" s="47">
        <f t="shared" si="13"/>
        <v>62.602530755711776</v>
      </c>
      <c r="P74" s="9"/>
    </row>
    <row r="75" spans="1:16" ht="15">
      <c r="A75" s="12"/>
      <c r="B75" s="25">
        <v>362</v>
      </c>
      <c r="C75" s="20" t="s">
        <v>73</v>
      </c>
      <c r="D75" s="46">
        <v>63728</v>
      </c>
      <c r="E75" s="46">
        <v>0</v>
      </c>
      <c r="F75" s="46">
        <v>0</v>
      </c>
      <c r="G75" s="46">
        <v>0</v>
      </c>
      <c r="H75" s="46">
        <v>0</v>
      </c>
      <c r="I75" s="46">
        <v>116080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5"/>
        <v>179808</v>
      </c>
      <c r="O75" s="47">
        <f t="shared" si="13"/>
        <v>3.1600702987697717</v>
      </c>
      <c r="P75" s="9"/>
    </row>
    <row r="76" spans="1:16" ht="15">
      <c r="A76" s="12"/>
      <c r="B76" s="25">
        <v>364</v>
      </c>
      <c r="C76" s="20" t="s">
        <v>145</v>
      </c>
      <c r="D76" s="46">
        <v>41355</v>
      </c>
      <c r="E76" s="46">
        <v>4835</v>
      </c>
      <c r="F76" s="46">
        <v>0</v>
      </c>
      <c r="G76" s="46">
        <v>16351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5"/>
        <v>62541</v>
      </c>
      <c r="O76" s="47">
        <f t="shared" si="13"/>
        <v>1.0991388400702988</v>
      </c>
      <c r="P76" s="9"/>
    </row>
    <row r="77" spans="1:16" ht="15">
      <c r="A77" s="12"/>
      <c r="B77" s="25">
        <v>365</v>
      </c>
      <c r="C77" s="20" t="s">
        <v>146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1447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5"/>
        <v>1447</v>
      </c>
      <c r="O77" s="47">
        <f t="shared" si="13"/>
        <v>0.025430579964850614</v>
      </c>
      <c r="P77" s="9"/>
    </row>
    <row r="78" spans="1:16" ht="15">
      <c r="A78" s="12"/>
      <c r="B78" s="25">
        <v>366</v>
      </c>
      <c r="C78" s="20" t="s">
        <v>75</v>
      </c>
      <c r="D78" s="46">
        <v>13526</v>
      </c>
      <c r="E78" s="46">
        <v>4166</v>
      </c>
      <c r="F78" s="46">
        <v>0</v>
      </c>
      <c r="G78" s="46">
        <v>3809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5"/>
        <v>21501</v>
      </c>
      <c r="O78" s="47">
        <f t="shared" si="13"/>
        <v>0.37787346221441126</v>
      </c>
      <c r="P78" s="9"/>
    </row>
    <row r="79" spans="1:16" ht="15">
      <c r="A79" s="12"/>
      <c r="B79" s="25">
        <v>368</v>
      </c>
      <c r="C79" s="20" t="s">
        <v>76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4237889</v>
      </c>
      <c r="L79" s="46">
        <v>0</v>
      </c>
      <c r="M79" s="46">
        <v>0</v>
      </c>
      <c r="N79" s="46">
        <f t="shared" si="15"/>
        <v>4237889</v>
      </c>
      <c r="O79" s="47">
        <f t="shared" si="13"/>
        <v>74.47959578207382</v>
      </c>
      <c r="P79" s="9"/>
    </row>
    <row r="80" spans="1:16" ht="15">
      <c r="A80" s="12"/>
      <c r="B80" s="25">
        <v>369.9</v>
      </c>
      <c r="C80" s="20" t="s">
        <v>77</v>
      </c>
      <c r="D80" s="46">
        <v>340459</v>
      </c>
      <c r="E80" s="46">
        <v>42769</v>
      </c>
      <c r="F80" s="46">
        <v>0</v>
      </c>
      <c r="G80" s="46">
        <v>0</v>
      </c>
      <c r="H80" s="46">
        <v>0</v>
      </c>
      <c r="I80" s="46">
        <v>551216</v>
      </c>
      <c r="J80" s="46">
        <v>316894</v>
      </c>
      <c r="K80" s="46">
        <v>7953</v>
      </c>
      <c r="L80" s="46">
        <v>0</v>
      </c>
      <c r="M80" s="46">
        <v>2940</v>
      </c>
      <c r="N80" s="46">
        <f t="shared" si="15"/>
        <v>1262231</v>
      </c>
      <c r="O80" s="47">
        <f t="shared" si="13"/>
        <v>22.183321616871705</v>
      </c>
      <c r="P80" s="9"/>
    </row>
    <row r="81" spans="1:16" ht="15.75">
      <c r="A81" s="29" t="s">
        <v>52</v>
      </c>
      <c r="B81" s="30"/>
      <c r="C81" s="31"/>
      <c r="D81" s="32">
        <f aca="true" t="shared" si="16" ref="D81:M81">SUM(D82:D89)</f>
        <v>171732</v>
      </c>
      <c r="E81" s="32">
        <f t="shared" si="16"/>
        <v>0</v>
      </c>
      <c r="F81" s="32">
        <f t="shared" si="16"/>
        <v>1830358</v>
      </c>
      <c r="G81" s="32">
        <f t="shared" si="16"/>
        <v>3346918</v>
      </c>
      <c r="H81" s="32">
        <f t="shared" si="16"/>
        <v>0</v>
      </c>
      <c r="I81" s="32">
        <f t="shared" si="16"/>
        <v>1293115</v>
      </c>
      <c r="J81" s="32">
        <f t="shared" si="16"/>
        <v>0</v>
      </c>
      <c r="K81" s="32">
        <f t="shared" si="16"/>
        <v>0</v>
      </c>
      <c r="L81" s="32">
        <f t="shared" si="16"/>
        <v>0</v>
      </c>
      <c r="M81" s="32">
        <f t="shared" si="16"/>
        <v>14045579</v>
      </c>
      <c r="N81" s="32">
        <f>SUM(D81:M81)</f>
        <v>20687702</v>
      </c>
      <c r="O81" s="45">
        <f t="shared" si="13"/>
        <v>363.58</v>
      </c>
      <c r="P81" s="9"/>
    </row>
    <row r="82" spans="1:16" ht="15">
      <c r="A82" s="12"/>
      <c r="B82" s="25">
        <v>381</v>
      </c>
      <c r="C82" s="20" t="s">
        <v>78</v>
      </c>
      <c r="D82" s="46">
        <v>171732</v>
      </c>
      <c r="E82" s="46">
        <v>0</v>
      </c>
      <c r="F82" s="46">
        <v>1830358</v>
      </c>
      <c r="G82" s="46">
        <v>2816418</v>
      </c>
      <c r="H82" s="46">
        <v>0</v>
      </c>
      <c r="I82" s="46">
        <v>202281</v>
      </c>
      <c r="J82" s="46">
        <v>0</v>
      </c>
      <c r="K82" s="46">
        <v>0</v>
      </c>
      <c r="L82" s="46">
        <v>0</v>
      </c>
      <c r="M82" s="46">
        <v>0</v>
      </c>
      <c r="N82" s="46">
        <f>SUM(D82:M82)</f>
        <v>5020789</v>
      </c>
      <c r="O82" s="47">
        <f t="shared" si="13"/>
        <v>88.23882249560633</v>
      </c>
      <c r="P82" s="9"/>
    </row>
    <row r="83" spans="1:16" ht="15">
      <c r="A83" s="12"/>
      <c r="B83" s="25">
        <v>384</v>
      </c>
      <c r="C83" s="20" t="s">
        <v>80</v>
      </c>
      <c r="D83" s="46">
        <v>0</v>
      </c>
      <c r="E83" s="46">
        <v>0</v>
      </c>
      <c r="F83" s="46">
        <v>0</v>
      </c>
      <c r="G83" s="46">
        <v>530500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f aca="true" t="shared" si="17" ref="N83:N89">SUM(D83:M83)</f>
        <v>530500</v>
      </c>
      <c r="O83" s="47">
        <f t="shared" si="13"/>
        <v>9.323374340949034</v>
      </c>
      <c r="P83" s="9"/>
    </row>
    <row r="84" spans="1:16" ht="15">
      <c r="A84" s="12"/>
      <c r="B84" s="25">
        <v>389.1</v>
      </c>
      <c r="C84" s="20" t="s">
        <v>147</v>
      </c>
      <c r="D84" s="46">
        <v>0</v>
      </c>
      <c r="E84" s="46">
        <v>0</v>
      </c>
      <c r="F84" s="46">
        <v>0</v>
      </c>
      <c r="G84" s="46">
        <v>0</v>
      </c>
      <c r="H84" s="46">
        <v>0</v>
      </c>
      <c r="I84" s="46">
        <v>180735</v>
      </c>
      <c r="J84" s="46">
        <v>0</v>
      </c>
      <c r="K84" s="46">
        <v>0</v>
      </c>
      <c r="L84" s="46">
        <v>0</v>
      </c>
      <c r="M84" s="46">
        <v>16364</v>
      </c>
      <c r="N84" s="46">
        <f t="shared" si="17"/>
        <v>197099</v>
      </c>
      <c r="O84" s="47">
        <f t="shared" si="13"/>
        <v>3.4639543057996485</v>
      </c>
      <c r="P84" s="9"/>
    </row>
    <row r="85" spans="1:16" ht="15">
      <c r="A85" s="12"/>
      <c r="B85" s="25">
        <v>389.2</v>
      </c>
      <c r="C85" s="20" t="s">
        <v>148</v>
      </c>
      <c r="D85" s="46">
        <v>0</v>
      </c>
      <c r="E85" s="46">
        <v>0</v>
      </c>
      <c r="F85" s="46">
        <v>0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8733785</v>
      </c>
      <c r="N85" s="46">
        <f t="shared" si="17"/>
        <v>8733785</v>
      </c>
      <c r="O85" s="47">
        <f t="shared" si="13"/>
        <v>153.49358523725834</v>
      </c>
      <c r="P85" s="9"/>
    </row>
    <row r="86" spans="1:16" ht="15">
      <c r="A86" s="12"/>
      <c r="B86" s="25">
        <v>389.3</v>
      </c>
      <c r="C86" s="20" t="s">
        <v>149</v>
      </c>
      <c r="D86" s="46">
        <v>0</v>
      </c>
      <c r="E86" s="46">
        <v>0</v>
      </c>
      <c r="F86" s="46">
        <v>0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1029706</v>
      </c>
      <c r="N86" s="46">
        <f t="shared" si="17"/>
        <v>1029706</v>
      </c>
      <c r="O86" s="47">
        <f t="shared" si="13"/>
        <v>18.09676625659051</v>
      </c>
      <c r="P86" s="9"/>
    </row>
    <row r="87" spans="1:16" ht="15">
      <c r="A87" s="12"/>
      <c r="B87" s="25">
        <v>389.4</v>
      </c>
      <c r="C87" s="20" t="s">
        <v>150</v>
      </c>
      <c r="D87" s="46">
        <v>0</v>
      </c>
      <c r="E87" s="46">
        <v>0</v>
      </c>
      <c r="F87" s="46">
        <v>0</v>
      </c>
      <c r="G87" s="46">
        <v>0</v>
      </c>
      <c r="H87" s="46">
        <v>0</v>
      </c>
      <c r="I87" s="46">
        <v>38375</v>
      </c>
      <c r="J87" s="46">
        <v>0</v>
      </c>
      <c r="K87" s="46">
        <v>0</v>
      </c>
      <c r="L87" s="46">
        <v>0</v>
      </c>
      <c r="M87" s="46">
        <v>2376</v>
      </c>
      <c r="N87" s="46">
        <f t="shared" si="17"/>
        <v>40751</v>
      </c>
      <c r="O87" s="47">
        <f t="shared" si="13"/>
        <v>0.7161862917398946</v>
      </c>
      <c r="P87" s="9"/>
    </row>
    <row r="88" spans="1:16" ht="15">
      <c r="A88" s="12"/>
      <c r="B88" s="25">
        <v>389.8</v>
      </c>
      <c r="C88" s="20" t="s">
        <v>152</v>
      </c>
      <c r="D88" s="46">
        <v>0</v>
      </c>
      <c r="E88" s="46">
        <v>0</v>
      </c>
      <c r="F88" s="46">
        <v>0</v>
      </c>
      <c r="G88" s="46">
        <v>0</v>
      </c>
      <c r="H88" s="46">
        <v>0</v>
      </c>
      <c r="I88" s="46">
        <v>871724</v>
      </c>
      <c r="J88" s="46">
        <v>0</v>
      </c>
      <c r="K88" s="46">
        <v>0</v>
      </c>
      <c r="L88" s="46">
        <v>0</v>
      </c>
      <c r="M88" s="46">
        <v>0</v>
      </c>
      <c r="N88" s="46">
        <f t="shared" si="17"/>
        <v>871724</v>
      </c>
      <c r="O88" s="47">
        <f t="shared" si="13"/>
        <v>15.320281195079087</v>
      </c>
      <c r="P88" s="9"/>
    </row>
    <row r="89" spans="1:16" ht="15.75" thickBot="1">
      <c r="A89" s="12"/>
      <c r="B89" s="25">
        <v>389.9</v>
      </c>
      <c r="C89" s="20" t="s">
        <v>153</v>
      </c>
      <c r="D89" s="46">
        <v>0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  <c r="K89" s="46">
        <v>0</v>
      </c>
      <c r="L89" s="46">
        <v>0</v>
      </c>
      <c r="M89" s="46">
        <v>4263348</v>
      </c>
      <c r="N89" s="46">
        <f t="shared" si="17"/>
        <v>4263348</v>
      </c>
      <c r="O89" s="47">
        <f t="shared" si="13"/>
        <v>74.92702987697716</v>
      </c>
      <c r="P89" s="9"/>
    </row>
    <row r="90" spans="1:119" ht="16.5" thickBot="1">
      <c r="A90" s="14" t="s">
        <v>66</v>
      </c>
      <c r="B90" s="23"/>
      <c r="C90" s="22"/>
      <c r="D90" s="15">
        <f aca="true" t="shared" si="18" ref="D90:M90">SUM(D5,D18,D30,D50,D65,D70,D81)</f>
        <v>37955776</v>
      </c>
      <c r="E90" s="15">
        <f t="shared" si="18"/>
        <v>7068769</v>
      </c>
      <c r="F90" s="15">
        <f t="shared" si="18"/>
        <v>1834778</v>
      </c>
      <c r="G90" s="15">
        <f t="shared" si="18"/>
        <v>7205485</v>
      </c>
      <c r="H90" s="15">
        <f t="shared" si="18"/>
        <v>0</v>
      </c>
      <c r="I90" s="15">
        <f t="shared" si="18"/>
        <v>38640970</v>
      </c>
      <c r="J90" s="15">
        <f t="shared" si="18"/>
        <v>5494319</v>
      </c>
      <c r="K90" s="15">
        <f t="shared" si="18"/>
        <v>5875752</v>
      </c>
      <c r="L90" s="15">
        <f t="shared" si="18"/>
        <v>0</v>
      </c>
      <c r="M90" s="15">
        <f t="shared" si="18"/>
        <v>26075500</v>
      </c>
      <c r="N90" s="15">
        <f>SUM(D90:M90)</f>
        <v>130151349</v>
      </c>
      <c r="O90" s="38">
        <f t="shared" si="13"/>
        <v>2287.3699297012304</v>
      </c>
      <c r="P90" s="6"/>
      <c r="Q90" s="2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</row>
    <row r="91" spans="1:15" ht="15">
      <c r="A91" s="16"/>
      <c r="B91" s="18"/>
      <c r="C91" s="18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9"/>
    </row>
    <row r="92" spans="1:15" ht="15">
      <c r="A92" s="40"/>
      <c r="B92" s="41"/>
      <c r="C92" s="41"/>
      <c r="D92" s="42"/>
      <c r="E92" s="42"/>
      <c r="F92" s="42"/>
      <c r="G92" s="42"/>
      <c r="H92" s="42"/>
      <c r="I92" s="42"/>
      <c r="J92" s="42"/>
      <c r="K92" s="42"/>
      <c r="L92" s="51" t="s">
        <v>173</v>
      </c>
      <c r="M92" s="51"/>
      <c r="N92" s="51"/>
      <c r="O92" s="43">
        <v>56900</v>
      </c>
    </row>
    <row r="93" spans="1:15" ht="15">
      <c r="A93" s="52"/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4"/>
    </row>
    <row r="94" spans="1:15" ht="15.75" customHeight="1" thickBot="1">
      <c r="A94" s="55" t="s">
        <v>111</v>
      </c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7"/>
    </row>
  </sheetData>
  <sheetProtection/>
  <mergeCells count="10">
    <mergeCell ref="L92:N92"/>
    <mergeCell ref="A93:O93"/>
    <mergeCell ref="A94:O9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9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91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169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82</v>
      </c>
      <c r="B3" s="65"/>
      <c r="C3" s="66"/>
      <c r="D3" s="70" t="s">
        <v>46</v>
      </c>
      <c r="E3" s="71"/>
      <c r="F3" s="71"/>
      <c r="G3" s="71"/>
      <c r="H3" s="72"/>
      <c r="I3" s="70" t="s">
        <v>47</v>
      </c>
      <c r="J3" s="72"/>
      <c r="K3" s="70" t="s">
        <v>49</v>
      </c>
      <c r="L3" s="72"/>
      <c r="M3" s="36"/>
      <c r="N3" s="37"/>
      <c r="O3" s="73" t="s">
        <v>87</v>
      </c>
      <c r="P3" s="11"/>
      <c r="Q3"/>
    </row>
    <row r="4" spans="1:133" ht="32.25" customHeight="1" thickBot="1">
      <c r="A4" s="67"/>
      <c r="B4" s="68"/>
      <c r="C4" s="69"/>
      <c r="D4" s="34" t="s">
        <v>6</v>
      </c>
      <c r="E4" s="34" t="s">
        <v>83</v>
      </c>
      <c r="F4" s="34" t="s">
        <v>84</v>
      </c>
      <c r="G4" s="34" t="s">
        <v>85</v>
      </c>
      <c r="H4" s="34" t="s">
        <v>7</v>
      </c>
      <c r="I4" s="34" t="s">
        <v>8</v>
      </c>
      <c r="J4" s="35" t="s">
        <v>86</v>
      </c>
      <c r="K4" s="35" t="s">
        <v>9</v>
      </c>
      <c r="L4" s="35" t="s">
        <v>10</v>
      </c>
      <c r="M4" s="35" t="s">
        <v>11</v>
      </c>
      <c r="N4" s="35" t="s">
        <v>48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SUM(D6:D16)</f>
        <v>22992889</v>
      </c>
      <c r="E5" s="27">
        <f t="shared" si="0"/>
        <v>1679889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1117433</v>
      </c>
      <c r="N5" s="28">
        <f>SUM(D5:M5)</f>
        <v>25790211</v>
      </c>
      <c r="O5" s="33">
        <f aca="true" t="shared" si="1" ref="O5:O36">(N5/O$93)</f>
        <v>464.61314381451655</v>
      </c>
      <c r="P5" s="6"/>
    </row>
    <row r="6" spans="1:16" ht="15">
      <c r="A6" s="12"/>
      <c r="B6" s="25">
        <v>311</v>
      </c>
      <c r="C6" s="20" t="s">
        <v>3</v>
      </c>
      <c r="D6" s="46">
        <v>14753783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1117433</v>
      </c>
      <c r="N6" s="46">
        <f>SUM(D6:M6)</f>
        <v>15871216</v>
      </c>
      <c r="O6" s="47">
        <f t="shared" si="1"/>
        <v>285.921490208795</v>
      </c>
      <c r="P6" s="9"/>
    </row>
    <row r="7" spans="1:16" ht="15">
      <c r="A7" s="12"/>
      <c r="B7" s="25">
        <v>312.41</v>
      </c>
      <c r="C7" s="20" t="s">
        <v>12</v>
      </c>
      <c r="D7" s="46">
        <v>0</v>
      </c>
      <c r="E7" s="46">
        <v>1082037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6">SUM(D7:M7)</f>
        <v>1082037</v>
      </c>
      <c r="O7" s="47">
        <f t="shared" si="1"/>
        <v>19.49300113495109</v>
      </c>
      <c r="P7" s="9"/>
    </row>
    <row r="8" spans="1:16" ht="15">
      <c r="A8" s="12"/>
      <c r="B8" s="25">
        <v>312.51</v>
      </c>
      <c r="C8" s="20" t="s">
        <v>89</v>
      </c>
      <c r="D8" s="46">
        <v>0</v>
      </c>
      <c r="E8" s="46">
        <v>278961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278961</v>
      </c>
      <c r="O8" s="47">
        <f t="shared" si="1"/>
        <v>5.025509376857807</v>
      </c>
      <c r="P8" s="9"/>
    </row>
    <row r="9" spans="1:16" ht="15">
      <c r="A9" s="12"/>
      <c r="B9" s="25">
        <v>312.52</v>
      </c>
      <c r="C9" s="20" t="s">
        <v>130</v>
      </c>
      <c r="D9" s="46">
        <v>0</v>
      </c>
      <c r="E9" s="46">
        <v>318891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318891</v>
      </c>
      <c r="O9" s="47">
        <f t="shared" si="1"/>
        <v>5.744852186131979</v>
      </c>
      <c r="P9" s="9"/>
    </row>
    <row r="10" spans="1:16" ht="15">
      <c r="A10" s="12"/>
      <c r="B10" s="25">
        <v>314.1</v>
      </c>
      <c r="C10" s="20" t="s">
        <v>14</v>
      </c>
      <c r="D10" s="46">
        <v>4249088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4249088</v>
      </c>
      <c r="O10" s="47">
        <f t="shared" si="1"/>
        <v>76.54773099857681</v>
      </c>
      <c r="P10" s="9"/>
    </row>
    <row r="11" spans="1:16" ht="15">
      <c r="A11" s="12"/>
      <c r="B11" s="25">
        <v>314.3</v>
      </c>
      <c r="C11" s="20" t="s">
        <v>15</v>
      </c>
      <c r="D11" s="46">
        <v>678459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678459</v>
      </c>
      <c r="O11" s="47">
        <f t="shared" si="1"/>
        <v>12.222504458736422</v>
      </c>
      <c r="P11" s="9"/>
    </row>
    <row r="12" spans="1:16" ht="15">
      <c r="A12" s="12"/>
      <c r="B12" s="25">
        <v>314.4</v>
      </c>
      <c r="C12" s="20" t="s">
        <v>16</v>
      </c>
      <c r="D12" s="46">
        <v>109408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109408</v>
      </c>
      <c r="O12" s="47">
        <f t="shared" si="1"/>
        <v>1.9709956943919005</v>
      </c>
      <c r="P12" s="9"/>
    </row>
    <row r="13" spans="1:16" ht="15">
      <c r="A13" s="12"/>
      <c r="B13" s="25">
        <v>314.8</v>
      </c>
      <c r="C13" s="20" t="s">
        <v>17</v>
      </c>
      <c r="D13" s="46">
        <v>93176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93176</v>
      </c>
      <c r="O13" s="47">
        <f t="shared" si="1"/>
        <v>1.6785746455529733</v>
      </c>
      <c r="P13" s="9"/>
    </row>
    <row r="14" spans="1:16" ht="15">
      <c r="A14" s="12"/>
      <c r="B14" s="25">
        <v>315</v>
      </c>
      <c r="C14" s="20" t="s">
        <v>131</v>
      </c>
      <c r="D14" s="46">
        <v>2333544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2333544</v>
      </c>
      <c r="O14" s="47">
        <f t="shared" si="1"/>
        <v>42.039020699346054</v>
      </c>
      <c r="P14" s="9"/>
    </row>
    <row r="15" spans="1:16" ht="15">
      <c r="A15" s="12"/>
      <c r="B15" s="25">
        <v>316</v>
      </c>
      <c r="C15" s="20" t="s">
        <v>132</v>
      </c>
      <c r="D15" s="46">
        <v>763954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763954</v>
      </c>
      <c r="O15" s="47">
        <f t="shared" si="1"/>
        <v>13.762705146913113</v>
      </c>
      <c r="P15" s="9"/>
    </row>
    <row r="16" spans="1:16" ht="15">
      <c r="A16" s="12"/>
      <c r="B16" s="25">
        <v>319</v>
      </c>
      <c r="C16" s="20" t="s">
        <v>20</v>
      </c>
      <c r="D16" s="46">
        <v>11477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11477</v>
      </c>
      <c r="O16" s="47">
        <f t="shared" si="1"/>
        <v>0.20675926426345279</v>
      </c>
      <c r="P16" s="9"/>
    </row>
    <row r="17" spans="1:16" ht="15.75">
      <c r="A17" s="29" t="s">
        <v>21</v>
      </c>
      <c r="B17" s="30"/>
      <c r="C17" s="31"/>
      <c r="D17" s="32">
        <f aca="true" t="shared" si="3" ref="D17:M17">SUM(D18:D28)</f>
        <v>4675057</v>
      </c>
      <c r="E17" s="32">
        <f t="shared" si="3"/>
        <v>829485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536916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6041458</v>
      </c>
      <c r="O17" s="45">
        <f t="shared" si="1"/>
        <v>108.83744978291809</v>
      </c>
      <c r="P17" s="10"/>
    </row>
    <row r="18" spans="1:16" ht="15">
      <c r="A18" s="12"/>
      <c r="B18" s="25">
        <v>322</v>
      </c>
      <c r="C18" s="20" t="s">
        <v>0</v>
      </c>
      <c r="D18" s="46">
        <v>0</v>
      </c>
      <c r="E18" s="46">
        <v>599677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599677</v>
      </c>
      <c r="O18" s="47">
        <f t="shared" si="1"/>
        <v>10.803239114377849</v>
      </c>
      <c r="P18" s="9"/>
    </row>
    <row r="19" spans="1:16" ht="15">
      <c r="A19" s="12"/>
      <c r="B19" s="25">
        <v>323.1</v>
      </c>
      <c r="C19" s="20" t="s">
        <v>22</v>
      </c>
      <c r="D19" s="46">
        <v>3753954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aca="true" t="shared" si="4" ref="N19:N26">SUM(D19:M19)</f>
        <v>3753954</v>
      </c>
      <c r="O19" s="47">
        <f t="shared" si="1"/>
        <v>67.62784413338377</v>
      </c>
      <c r="P19" s="9"/>
    </row>
    <row r="20" spans="1:16" ht="15">
      <c r="A20" s="12"/>
      <c r="B20" s="25">
        <v>323.4</v>
      </c>
      <c r="C20" s="20" t="s">
        <v>94</v>
      </c>
      <c r="D20" s="46">
        <v>12759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12759</v>
      </c>
      <c r="O20" s="47">
        <f t="shared" si="1"/>
        <v>0.22985461817002648</v>
      </c>
      <c r="P20" s="9"/>
    </row>
    <row r="21" spans="1:16" ht="15">
      <c r="A21" s="12"/>
      <c r="B21" s="25">
        <v>323.7</v>
      </c>
      <c r="C21" s="20" t="s">
        <v>95</v>
      </c>
      <c r="D21" s="46">
        <v>821331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821331</v>
      </c>
      <c r="O21" s="47">
        <f t="shared" si="1"/>
        <v>14.79635734745717</v>
      </c>
      <c r="P21" s="9"/>
    </row>
    <row r="22" spans="1:16" ht="15">
      <c r="A22" s="12"/>
      <c r="B22" s="25">
        <v>324.11</v>
      </c>
      <c r="C22" s="20" t="s">
        <v>96</v>
      </c>
      <c r="D22" s="46">
        <v>0</v>
      </c>
      <c r="E22" s="46">
        <v>60212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60212</v>
      </c>
      <c r="O22" s="47">
        <f t="shared" si="1"/>
        <v>1.0847249995496226</v>
      </c>
      <c r="P22" s="9"/>
    </row>
    <row r="23" spans="1:16" ht="15">
      <c r="A23" s="12"/>
      <c r="B23" s="25">
        <v>324.12</v>
      </c>
      <c r="C23" s="20" t="s">
        <v>23</v>
      </c>
      <c r="D23" s="46">
        <v>0</v>
      </c>
      <c r="E23" s="46">
        <v>87896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87896</v>
      </c>
      <c r="O23" s="47">
        <f t="shared" si="1"/>
        <v>1.5834549352357274</v>
      </c>
      <c r="P23" s="9"/>
    </row>
    <row r="24" spans="1:16" ht="15">
      <c r="A24" s="12"/>
      <c r="B24" s="25">
        <v>324.21</v>
      </c>
      <c r="C24" s="20" t="s">
        <v>24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280738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280738</v>
      </c>
      <c r="O24" s="47">
        <f t="shared" si="1"/>
        <v>5.057522203606623</v>
      </c>
      <c r="P24" s="9"/>
    </row>
    <row r="25" spans="1:16" ht="15">
      <c r="A25" s="12"/>
      <c r="B25" s="25">
        <v>324.22</v>
      </c>
      <c r="C25" s="20" t="s">
        <v>25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256178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256178</v>
      </c>
      <c r="O25" s="47">
        <f t="shared" si="1"/>
        <v>4.615071429858221</v>
      </c>
      <c r="P25" s="9"/>
    </row>
    <row r="26" spans="1:16" ht="15">
      <c r="A26" s="12"/>
      <c r="B26" s="25">
        <v>324.61</v>
      </c>
      <c r="C26" s="20" t="s">
        <v>26</v>
      </c>
      <c r="D26" s="46">
        <v>0</v>
      </c>
      <c r="E26" s="46">
        <v>52752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52752</v>
      </c>
      <c r="O26" s="47">
        <f t="shared" si="1"/>
        <v>0.9503323785332108</v>
      </c>
      <c r="P26" s="9"/>
    </row>
    <row r="27" spans="1:16" ht="15">
      <c r="A27" s="12"/>
      <c r="B27" s="25">
        <v>329</v>
      </c>
      <c r="C27" s="20" t="s">
        <v>27</v>
      </c>
      <c r="D27" s="46">
        <v>86213</v>
      </c>
      <c r="E27" s="46">
        <v>28948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115161</v>
      </c>
      <c r="O27" s="47">
        <f t="shared" si="1"/>
        <v>2.0746365454250664</v>
      </c>
      <c r="P27" s="9"/>
    </row>
    <row r="28" spans="1:16" ht="15">
      <c r="A28" s="12"/>
      <c r="B28" s="25">
        <v>367</v>
      </c>
      <c r="C28" s="20" t="s">
        <v>133</v>
      </c>
      <c r="D28" s="46">
        <v>800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800</v>
      </c>
      <c r="O28" s="47">
        <f t="shared" si="1"/>
        <v>0.014412077320794825</v>
      </c>
      <c r="P28" s="9"/>
    </row>
    <row r="29" spans="1:16" ht="15.75">
      <c r="A29" s="29" t="s">
        <v>29</v>
      </c>
      <c r="B29" s="30"/>
      <c r="C29" s="31"/>
      <c r="D29" s="32">
        <f aca="true" t="shared" si="5" ref="D29:M29">SUM(D30:D48)</f>
        <v>5493369</v>
      </c>
      <c r="E29" s="32">
        <f t="shared" si="5"/>
        <v>2275600</v>
      </c>
      <c r="F29" s="32">
        <f t="shared" si="5"/>
        <v>0</v>
      </c>
      <c r="G29" s="32">
        <f t="shared" si="5"/>
        <v>2658493</v>
      </c>
      <c r="H29" s="32">
        <f t="shared" si="5"/>
        <v>0</v>
      </c>
      <c r="I29" s="32">
        <f t="shared" si="5"/>
        <v>13579</v>
      </c>
      <c r="J29" s="32">
        <f t="shared" si="5"/>
        <v>0</v>
      </c>
      <c r="K29" s="32">
        <f t="shared" si="5"/>
        <v>0</v>
      </c>
      <c r="L29" s="32">
        <f t="shared" si="5"/>
        <v>0</v>
      </c>
      <c r="M29" s="32">
        <f t="shared" si="5"/>
        <v>0</v>
      </c>
      <c r="N29" s="44">
        <f>SUM(D29:M29)</f>
        <v>10441041</v>
      </c>
      <c r="O29" s="45">
        <f t="shared" si="1"/>
        <v>188.09636275198616</v>
      </c>
      <c r="P29" s="10"/>
    </row>
    <row r="30" spans="1:16" ht="15">
      <c r="A30" s="12"/>
      <c r="B30" s="25">
        <v>331.2</v>
      </c>
      <c r="C30" s="20" t="s">
        <v>28</v>
      </c>
      <c r="D30" s="46">
        <v>244491</v>
      </c>
      <c r="E30" s="46">
        <v>22701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267192</v>
      </c>
      <c r="O30" s="47">
        <f t="shared" si="1"/>
        <v>4.813489704372264</v>
      </c>
      <c r="P30" s="9"/>
    </row>
    <row r="31" spans="1:16" ht="15">
      <c r="A31" s="12"/>
      <c r="B31" s="25">
        <v>331.49</v>
      </c>
      <c r="C31" s="20" t="s">
        <v>134</v>
      </c>
      <c r="D31" s="46">
        <v>0</v>
      </c>
      <c r="E31" s="46">
        <v>0</v>
      </c>
      <c r="F31" s="46">
        <v>0</v>
      </c>
      <c r="G31" s="46">
        <v>1335912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aca="true" t="shared" si="6" ref="N31:N36">SUM(D31:M31)</f>
        <v>1335912</v>
      </c>
      <c r="O31" s="47">
        <f t="shared" si="1"/>
        <v>24.066583797222073</v>
      </c>
      <c r="P31" s="9"/>
    </row>
    <row r="32" spans="1:16" ht="15">
      <c r="A32" s="12"/>
      <c r="B32" s="25">
        <v>331.5</v>
      </c>
      <c r="C32" s="20" t="s">
        <v>30</v>
      </c>
      <c r="D32" s="46">
        <v>0</v>
      </c>
      <c r="E32" s="46">
        <v>1271530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1271530</v>
      </c>
      <c r="O32" s="47">
        <f t="shared" si="1"/>
        <v>22.906735844637808</v>
      </c>
      <c r="P32" s="9"/>
    </row>
    <row r="33" spans="1:16" ht="15">
      <c r="A33" s="12"/>
      <c r="B33" s="25">
        <v>331.62</v>
      </c>
      <c r="C33" s="20" t="s">
        <v>100</v>
      </c>
      <c r="D33" s="46">
        <v>0</v>
      </c>
      <c r="E33" s="46">
        <v>966940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966940</v>
      </c>
      <c r="O33" s="47">
        <f t="shared" si="1"/>
        <v>17.419517555711685</v>
      </c>
      <c r="P33" s="9"/>
    </row>
    <row r="34" spans="1:16" ht="15">
      <c r="A34" s="12"/>
      <c r="B34" s="25">
        <v>331.69</v>
      </c>
      <c r="C34" s="20" t="s">
        <v>32</v>
      </c>
      <c r="D34" s="46">
        <v>5618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5618</v>
      </c>
      <c r="O34" s="47">
        <f t="shared" si="1"/>
        <v>0.10120881298528167</v>
      </c>
      <c r="P34" s="9"/>
    </row>
    <row r="35" spans="1:16" ht="15">
      <c r="A35" s="12"/>
      <c r="B35" s="25">
        <v>331.7</v>
      </c>
      <c r="C35" s="20" t="s">
        <v>122</v>
      </c>
      <c r="D35" s="46">
        <v>0</v>
      </c>
      <c r="E35" s="46">
        <v>0</v>
      </c>
      <c r="F35" s="46">
        <v>0</v>
      </c>
      <c r="G35" s="46">
        <v>10000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10000</v>
      </c>
      <c r="O35" s="47">
        <f t="shared" si="1"/>
        <v>0.18015096650993534</v>
      </c>
      <c r="P35" s="9"/>
    </row>
    <row r="36" spans="1:16" ht="15">
      <c r="A36" s="12"/>
      <c r="B36" s="25">
        <v>333</v>
      </c>
      <c r="C36" s="20" t="s">
        <v>4</v>
      </c>
      <c r="D36" s="46">
        <v>2639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2639</v>
      </c>
      <c r="O36" s="47">
        <f t="shared" si="1"/>
        <v>0.04754184006197193</v>
      </c>
      <c r="P36" s="9"/>
    </row>
    <row r="37" spans="1:16" ht="15">
      <c r="A37" s="12"/>
      <c r="B37" s="25">
        <v>334.7</v>
      </c>
      <c r="C37" s="20" t="s">
        <v>35</v>
      </c>
      <c r="D37" s="46">
        <v>0</v>
      </c>
      <c r="E37" s="46">
        <v>0</v>
      </c>
      <c r="F37" s="46">
        <v>0</v>
      </c>
      <c r="G37" s="46">
        <v>371908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aca="true" t="shared" si="7" ref="N37:N43">SUM(D37:M37)</f>
        <v>371908</v>
      </c>
      <c r="O37" s="47">
        <f aca="true" t="shared" si="8" ref="O37:O68">(N37/O$93)</f>
        <v>6.6999585652777025</v>
      </c>
      <c r="P37" s="9"/>
    </row>
    <row r="38" spans="1:16" ht="15">
      <c r="A38" s="12"/>
      <c r="B38" s="25">
        <v>335.12</v>
      </c>
      <c r="C38" s="20" t="s">
        <v>135</v>
      </c>
      <c r="D38" s="46">
        <v>1663643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1663643</v>
      </c>
      <c r="O38" s="47">
        <f t="shared" si="8"/>
        <v>29.970689437748835</v>
      </c>
      <c r="P38" s="9"/>
    </row>
    <row r="39" spans="1:16" ht="15">
      <c r="A39" s="12"/>
      <c r="B39" s="25">
        <v>335.14</v>
      </c>
      <c r="C39" s="20" t="s">
        <v>136</v>
      </c>
      <c r="D39" s="46">
        <v>11120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11120</v>
      </c>
      <c r="O39" s="47">
        <f t="shared" si="8"/>
        <v>0.2003278747590481</v>
      </c>
      <c r="P39" s="9"/>
    </row>
    <row r="40" spans="1:16" ht="15">
      <c r="A40" s="12"/>
      <c r="B40" s="25">
        <v>335.15</v>
      </c>
      <c r="C40" s="20" t="s">
        <v>137</v>
      </c>
      <c r="D40" s="46">
        <v>59622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59622</v>
      </c>
      <c r="O40" s="47">
        <f t="shared" si="8"/>
        <v>1.0740960925255365</v>
      </c>
      <c r="P40" s="9"/>
    </row>
    <row r="41" spans="1:16" ht="15">
      <c r="A41" s="12"/>
      <c r="B41" s="25">
        <v>335.18</v>
      </c>
      <c r="C41" s="20" t="s">
        <v>138</v>
      </c>
      <c r="D41" s="46">
        <v>3400139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3400139</v>
      </c>
      <c r="O41" s="47">
        <f t="shared" si="8"/>
        <v>61.2538327118125</v>
      </c>
      <c r="P41" s="9"/>
    </row>
    <row r="42" spans="1:16" ht="15">
      <c r="A42" s="12"/>
      <c r="B42" s="25">
        <v>335.21</v>
      </c>
      <c r="C42" s="20" t="s">
        <v>40</v>
      </c>
      <c r="D42" s="46">
        <v>24499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24499</v>
      </c>
      <c r="O42" s="47">
        <f t="shared" si="8"/>
        <v>0.4413518528526906</v>
      </c>
      <c r="P42" s="9"/>
    </row>
    <row r="43" spans="1:16" ht="15">
      <c r="A43" s="12"/>
      <c r="B43" s="25">
        <v>335.49</v>
      </c>
      <c r="C43" s="20" t="s">
        <v>41</v>
      </c>
      <c r="D43" s="46">
        <v>31981</v>
      </c>
      <c r="E43" s="46">
        <v>0</v>
      </c>
      <c r="F43" s="46">
        <v>0</v>
      </c>
      <c r="G43" s="46">
        <v>0</v>
      </c>
      <c r="H43" s="46">
        <v>0</v>
      </c>
      <c r="I43" s="46">
        <v>13579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45560</v>
      </c>
      <c r="O43" s="47">
        <f t="shared" si="8"/>
        <v>0.8207678034192654</v>
      </c>
      <c r="P43" s="9"/>
    </row>
    <row r="44" spans="1:16" ht="15">
      <c r="A44" s="12"/>
      <c r="B44" s="25">
        <v>337.2</v>
      </c>
      <c r="C44" s="20" t="s">
        <v>104</v>
      </c>
      <c r="D44" s="46">
        <v>8552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aca="true" t="shared" si="9" ref="N44:N49">SUM(D44:M44)</f>
        <v>8552</v>
      </c>
      <c r="O44" s="47">
        <f t="shared" si="8"/>
        <v>0.1540651065592967</v>
      </c>
      <c r="P44" s="9"/>
    </row>
    <row r="45" spans="1:16" ht="15">
      <c r="A45" s="12"/>
      <c r="B45" s="25">
        <v>337.3</v>
      </c>
      <c r="C45" s="20" t="s">
        <v>44</v>
      </c>
      <c r="D45" s="46">
        <v>0</v>
      </c>
      <c r="E45" s="46">
        <v>14429</v>
      </c>
      <c r="F45" s="46">
        <v>0</v>
      </c>
      <c r="G45" s="46">
        <v>36909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51338</v>
      </c>
      <c r="O45" s="47">
        <f t="shared" si="8"/>
        <v>0.924859031868706</v>
      </c>
      <c r="P45" s="9"/>
    </row>
    <row r="46" spans="1:16" ht="15">
      <c r="A46" s="12"/>
      <c r="B46" s="25">
        <v>337.4</v>
      </c>
      <c r="C46" s="20" t="s">
        <v>116</v>
      </c>
      <c r="D46" s="46">
        <v>0</v>
      </c>
      <c r="E46" s="46">
        <v>0</v>
      </c>
      <c r="F46" s="46">
        <v>0</v>
      </c>
      <c r="G46" s="46">
        <v>862952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862952</v>
      </c>
      <c r="O46" s="47">
        <f t="shared" si="8"/>
        <v>15.546163685168171</v>
      </c>
      <c r="P46" s="9"/>
    </row>
    <row r="47" spans="1:16" ht="15">
      <c r="A47" s="12"/>
      <c r="B47" s="25">
        <v>337.7</v>
      </c>
      <c r="C47" s="20" t="s">
        <v>105</v>
      </c>
      <c r="D47" s="46">
        <v>0</v>
      </c>
      <c r="E47" s="46">
        <v>0</v>
      </c>
      <c r="F47" s="46">
        <v>0</v>
      </c>
      <c r="G47" s="46">
        <v>40812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40812</v>
      </c>
      <c r="O47" s="47">
        <f t="shared" si="8"/>
        <v>0.735232124520348</v>
      </c>
      <c r="P47" s="9"/>
    </row>
    <row r="48" spans="1:16" ht="15">
      <c r="A48" s="12"/>
      <c r="B48" s="25">
        <v>338</v>
      </c>
      <c r="C48" s="20" t="s">
        <v>45</v>
      </c>
      <c r="D48" s="46">
        <v>41065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41065</v>
      </c>
      <c r="O48" s="47">
        <f t="shared" si="8"/>
        <v>0.7397899439730494</v>
      </c>
      <c r="P48" s="9"/>
    </row>
    <row r="49" spans="1:16" ht="15.75">
      <c r="A49" s="29" t="s">
        <v>50</v>
      </c>
      <c r="B49" s="30"/>
      <c r="C49" s="31"/>
      <c r="D49" s="32">
        <f aca="true" t="shared" si="10" ref="D49:M49">SUM(D50:D64)</f>
        <v>2352927</v>
      </c>
      <c r="E49" s="32">
        <f t="shared" si="10"/>
        <v>60325</v>
      </c>
      <c r="F49" s="32">
        <f t="shared" si="10"/>
        <v>0</v>
      </c>
      <c r="G49" s="32">
        <f t="shared" si="10"/>
        <v>8394</v>
      </c>
      <c r="H49" s="32">
        <f t="shared" si="10"/>
        <v>0</v>
      </c>
      <c r="I49" s="32">
        <f t="shared" si="10"/>
        <v>33192850</v>
      </c>
      <c r="J49" s="32">
        <f t="shared" si="10"/>
        <v>5120984</v>
      </c>
      <c r="K49" s="32">
        <f t="shared" si="10"/>
        <v>0</v>
      </c>
      <c r="L49" s="32">
        <f t="shared" si="10"/>
        <v>0</v>
      </c>
      <c r="M49" s="32">
        <f t="shared" si="10"/>
        <v>10498084</v>
      </c>
      <c r="N49" s="32">
        <f t="shared" si="9"/>
        <v>51233564</v>
      </c>
      <c r="O49" s="45">
        <f t="shared" si="8"/>
        <v>922.9776072348628</v>
      </c>
      <c r="P49" s="10"/>
    </row>
    <row r="50" spans="1:16" ht="15">
      <c r="A50" s="12"/>
      <c r="B50" s="25">
        <v>341.2</v>
      </c>
      <c r="C50" s="20" t="s">
        <v>139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5120984</v>
      </c>
      <c r="K50" s="46">
        <v>0</v>
      </c>
      <c r="L50" s="46">
        <v>0</v>
      </c>
      <c r="M50" s="46">
        <v>0</v>
      </c>
      <c r="N50" s="46">
        <f aca="true" t="shared" si="11" ref="N50:N64">SUM(D50:M50)</f>
        <v>5120984</v>
      </c>
      <c r="O50" s="47">
        <f t="shared" si="8"/>
        <v>92.25502170819146</v>
      </c>
      <c r="P50" s="9"/>
    </row>
    <row r="51" spans="1:16" ht="15">
      <c r="A51" s="12"/>
      <c r="B51" s="25">
        <v>341.3</v>
      </c>
      <c r="C51" s="20" t="s">
        <v>140</v>
      </c>
      <c r="D51" s="46">
        <v>492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492</v>
      </c>
      <c r="O51" s="47">
        <f t="shared" si="8"/>
        <v>0.008863427552288817</v>
      </c>
      <c r="P51" s="9"/>
    </row>
    <row r="52" spans="1:16" ht="15">
      <c r="A52" s="12"/>
      <c r="B52" s="25">
        <v>341.9</v>
      </c>
      <c r="C52" s="20" t="s">
        <v>141</v>
      </c>
      <c r="D52" s="46">
        <v>236398</v>
      </c>
      <c r="E52" s="46">
        <v>0</v>
      </c>
      <c r="F52" s="46">
        <v>0</v>
      </c>
      <c r="G52" s="46">
        <v>0</v>
      </c>
      <c r="H52" s="46">
        <v>0</v>
      </c>
      <c r="I52" s="46">
        <v>1090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237488</v>
      </c>
      <c r="O52" s="47">
        <f t="shared" si="8"/>
        <v>4.278369273451152</v>
      </c>
      <c r="P52" s="9"/>
    </row>
    <row r="53" spans="1:16" ht="15">
      <c r="A53" s="12"/>
      <c r="B53" s="25">
        <v>342.1</v>
      </c>
      <c r="C53" s="20" t="s">
        <v>55</v>
      </c>
      <c r="D53" s="46">
        <v>544246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544246</v>
      </c>
      <c r="O53" s="47">
        <f t="shared" si="8"/>
        <v>9.804644291916626</v>
      </c>
      <c r="P53" s="9"/>
    </row>
    <row r="54" spans="1:16" ht="15">
      <c r="A54" s="12"/>
      <c r="B54" s="25">
        <v>342.5</v>
      </c>
      <c r="C54" s="20" t="s">
        <v>56</v>
      </c>
      <c r="D54" s="46">
        <v>188556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188556</v>
      </c>
      <c r="O54" s="47">
        <f t="shared" si="8"/>
        <v>3.3968545641247365</v>
      </c>
      <c r="P54" s="9"/>
    </row>
    <row r="55" spans="1:16" ht="15">
      <c r="A55" s="12"/>
      <c r="B55" s="25">
        <v>342.6</v>
      </c>
      <c r="C55" s="20" t="s">
        <v>57</v>
      </c>
      <c r="D55" s="46">
        <v>923319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923319</v>
      </c>
      <c r="O55" s="47">
        <f t="shared" si="8"/>
        <v>16.6336810246987</v>
      </c>
      <c r="P55" s="9"/>
    </row>
    <row r="56" spans="1:16" ht="15">
      <c r="A56" s="12"/>
      <c r="B56" s="25">
        <v>343.4</v>
      </c>
      <c r="C56" s="20" t="s">
        <v>58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5403339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5403339</v>
      </c>
      <c r="O56" s="47">
        <f t="shared" si="8"/>
        <v>97.34167432308274</v>
      </c>
      <c r="P56" s="9"/>
    </row>
    <row r="57" spans="1:16" ht="15">
      <c r="A57" s="12"/>
      <c r="B57" s="25">
        <v>343.6</v>
      </c>
      <c r="C57" s="20" t="s">
        <v>59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22306106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22306106</v>
      </c>
      <c r="O57" s="47">
        <f t="shared" si="8"/>
        <v>401.84665549730676</v>
      </c>
      <c r="P57" s="9"/>
    </row>
    <row r="58" spans="1:16" ht="15">
      <c r="A58" s="12"/>
      <c r="B58" s="25">
        <v>343.8</v>
      </c>
      <c r="C58" s="20" t="s">
        <v>60</v>
      </c>
      <c r="D58" s="46">
        <v>0</v>
      </c>
      <c r="E58" s="46">
        <v>60200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60200</v>
      </c>
      <c r="O58" s="47">
        <f t="shared" si="8"/>
        <v>1.0845088183898106</v>
      </c>
      <c r="P58" s="9"/>
    </row>
    <row r="59" spans="1:16" ht="15">
      <c r="A59" s="12"/>
      <c r="B59" s="25">
        <v>343.9</v>
      </c>
      <c r="C59" s="20" t="s">
        <v>61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4435015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4435015</v>
      </c>
      <c r="O59" s="47">
        <f t="shared" si="8"/>
        <v>79.89722387360608</v>
      </c>
      <c r="P59" s="9"/>
    </row>
    <row r="60" spans="1:16" ht="15">
      <c r="A60" s="12"/>
      <c r="B60" s="25">
        <v>344.1</v>
      </c>
      <c r="C60" s="20" t="s">
        <v>142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10498084</v>
      </c>
      <c r="N60" s="46">
        <f t="shared" si="11"/>
        <v>10498084</v>
      </c>
      <c r="O60" s="47">
        <f t="shared" si="8"/>
        <v>189.1239979102488</v>
      </c>
      <c r="P60" s="9"/>
    </row>
    <row r="61" spans="1:16" ht="15">
      <c r="A61" s="12"/>
      <c r="B61" s="25">
        <v>344.9</v>
      </c>
      <c r="C61" s="20" t="s">
        <v>143</v>
      </c>
      <c r="D61" s="46">
        <v>83215</v>
      </c>
      <c r="E61" s="46">
        <v>125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83340</v>
      </c>
      <c r="O61" s="47">
        <f t="shared" si="8"/>
        <v>1.501378154893801</v>
      </c>
      <c r="P61" s="9"/>
    </row>
    <row r="62" spans="1:16" ht="15">
      <c r="A62" s="12"/>
      <c r="B62" s="25">
        <v>345.9</v>
      </c>
      <c r="C62" s="20" t="s">
        <v>125</v>
      </c>
      <c r="D62" s="46">
        <v>6097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6097</v>
      </c>
      <c r="O62" s="47">
        <f t="shared" si="8"/>
        <v>0.10983804428110756</v>
      </c>
      <c r="P62" s="9"/>
    </row>
    <row r="63" spans="1:16" ht="15">
      <c r="A63" s="12"/>
      <c r="B63" s="25">
        <v>347.2</v>
      </c>
      <c r="C63" s="20" t="s">
        <v>64</v>
      </c>
      <c r="D63" s="46">
        <v>177047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177047</v>
      </c>
      <c r="O63" s="47">
        <f t="shared" si="8"/>
        <v>3.189518816768452</v>
      </c>
      <c r="P63" s="9"/>
    </row>
    <row r="64" spans="1:16" ht="15">
      <c r="A64" s="12"/>
      <c r="B64" s="25">
        <v>347.5</v>
      </c>
      <c r="C64" s="20" t="s">
        <v>65</v>
      </c>
      <c r="D64" s="46">
        <v>193557</v>
      </c>
      <c r="E64" s="46">
        <v>0</v>
      </c>
      <c r="F64" s="46">
        <v>0</v>
      </c>
      <c r="G64" s="46">
        <v>8394</v>
      </c>
      <c r="H64" s="46">
        <v>0</v>
      </c>
      <c r="I64" s="46">
        <v>1047300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1"/>
        <v>1249251</v>
      </c>
      <c r="O64" s="47">
        <f t="shared" si="8"/>
        <v>22.50537750635032</v>
      </c>
      <c r="P64" s="9"/>
    </row>
    <row r="65" spans="1:16" ht="15.75">
      <c r="A65" s="29" t="s">
        <v>51</v>
      </c>
      <c r="B65" s="30"/>
      <c r="C65" s="31"/>
      <c r="D65" s="32">
        <f aca="true" t="shared" si="12" ref="D65:M65">SUM(D66:D68)</f>
        <v>165992</v>
      </c>
      <c r="E65" s="32">
        <f t="shared" si="12"/>
        <v>67398</v>
      </c>
      <c r="F65" s="32">
        <f t="shared" si="12"/>
        <v>0</v>
      </c>
      <c r="G65" s="32">
        <f t="shared" si="12"/>
        <v>0</v>
      </c>
      <c r="H65" s="32">
        <f t="shared" si="12"/>
        <v>0</v>
      </c>
      <c r="I65" s="32">
        <f t="shared" si="12"/>
        <v>0</v>
      </c>
      <c r="J65" s="32">
        <f t="shared" si="12"/>
        <v>0</v>
      </c>
      <c r="K65" s="32">
        <f t="shared" si="12"/>
        <v>0</v>
      </c>
      <c r="L65" s="32">
        <f t="shared" si="12"/>
        <v>0</v>
      </c>
      <c r="M65" s="32">
        <f t="shared" si="12"/>
        <v>0</v>
      </c>
      <c r="N65" s="32">
        <f aca="true" t="shared" si="13" ref="N65:N70">SUM(D65:M65)</f>
        <v>233390</v>
      </c>
      <c r="O65" s="45">
        <f t="shared" si="8"/>
        <v>4.204543407375381</v>
      </c>
      <c r="P65" s="10"/>
    </row>
    <row r="66" spans="1:16" ht="15">
      <c r="A66" s="13"/>
      <c r="B66" s="39">
        <v>351.2</v>
      </c>
      <c r="C66" s="21" t="s">
        <v>107</v>
      </c>
      <c r="D66" s="46">
        <v>0</v>
      </c>
      <c r="E66" s="46">
        <v>52503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3"/>
        <v>52503</v>
      </c>
      <c r="O66" s="47">
        <f t="shared" si="8"/>
        <v>0.9458466194671135</v>
      </c>
      <c r="P66" s="9"/>
    </row>
    <row r="67" spans="1:16" ht="15">
      <c r="A67" s="13"/>
      <c r="B67" s="39">
        <v>351.5</v>
      </c>
      <c r="C67" s="21" t="s">
        <v>126</v>
      </c>
      <c r="D67" s="46">
        <v>134181</v>
      </c>
      <c r="E67" s="46">
        <v>14895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3"/>
        <v>149076</v>
      </c>
      <c r="O67" s="47">
        <f t="shared" si="8"/>
        <v>2.6856185483435118</v>
      </c>
      <c r="P67" s="9"/>
    </row>
    <row r="68" spans="1:16" ht="15">
      <c r="A68" s="13"/>
      <c r="B68" s="39">
        <v>354</v>
      </c>
      <c r="C68" s="21" t="s">
        <v>69</v>
      </c>
      <c r="D68" s="46">
        <v>31811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3"/>
        <v>31811</v>
      </c>
      <c r="O68" s="47">
        <f t="shared" si="8"/>
        <v>0.5730782395647552</v>
      </c>
      <c r="P68" s="9"/>
    </row>
    <row r="69" spans="1:16" ht="15.75">
      <c r="A69" s="29" t="s">
        <v>5</v>
      </c>
      <c r="B69" s="30"/>
      <c r="C69" s="31"/>
      <c r="D69" s="32">
        <f aca="true" t="shared" si="14" ref="D69:M69">SUM(D70:D79)</f>
        <v>305610</v>
      </c>
      <c r="E69" s="32">
        <f t="shared" si="14"/>
        <v>84479</v>
      </c>
      <c r="F69" s="32">
        <f t="shared" si="14"/>
        <v>1732</v>
      </c>
      <c r="G69" s="32">
        <f t="shared" si="14"/>
        <v>30395</v>
      </c>
      <c r="H69" s="32">
        <f t="shared" si="14"/>
        <v>0</v>
      </c>
      <c r="I69" s="32">
        <f t="shared" si="14"/>
        <v>232079</v>
      </c>
      <c r="J69" s="32">
        <f t="shared" si="14"/>
        <v>33386</v>
      </c>
      <c r="K69" s="32">
        <f t="shared" si="14"/>
        <v>11323090</v>
      </c>
      <c r="L69" s="32">
        <f t="shared" si="14"/>
        <v>0</v>
      </c>
      <c r="M69" s="32">
        <f t="shared" si="14"/>
        <v>11313</v>
      </c>
      <c r="N69" s="32">
        <f t="shared" si="13"/>
        <v>12022084</v>
      </c>
      <c r="O69" s="45">
        <f aca="true" t="shared" si="15" ref="O69:O91">(N69/O$93)</f>
        <v>216.57900520636292</v>
      </c>
      <c r="P69" s="10"/>
    </row>
    <row r="70" spans="1:16" ht="15">
      <c r="A70" s="12"/>
      <c r="B70" s="25">
        <v>361.1</v>
      </c>
      <c r="C70" s="20" t="s">
        <v>70</v>
      </c>
      <c r="D70" s="46">
        <v>170219</v>
      </c>
      <c r="E70" s="46">
        <v>50180</v>
      </c>
      <c r="F70" s="46">
        <v>3863</v>
      </c>
      <c r="G70" s="46">
        <v>8715</v>
      </c>
      <c r="H70" s="46">
        <v>0</v>
      </c>
      <c r="I70" s="46">
        <v>0</v>
      </c>
      <c r="J70" s="46">
        <v>0</v>
      </c>
      <c r="K70" s="46">
        <v>424985</v>
      </c>
      <c r="L70" s="46">
        <v>0</v>
      </c>
      <c r="M70" s="46">
        <v>13489</v>
      </c>
      <c r="N70" s="46">
        <f t="shared" si="13"/>
        <v>671451</v>
      </c>
      <c r="O70" s="47">
        <f t="shared" si="15"/>
        <v>12.096254661406258</v>
      </c>
      <c r="P70" s="9"/>
    </row>
    <row r="71" spans="1:16" ht="15">
      <c r="A71" s="12"/>
      <c r="B71" s="25">
        <v>361.2</v>
      </c>
      <c r="C71" s="20" t="s">
        <v>117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1032001</v>
      </c>
      <c r="L71" s="46">
        <v>0</v>
      </c>
      <c r="M71" s="46">
        <v>0</v>
      </c>
      <c r="N71" s="46">
        <f aca="true" t="shared" si="16" ref="N71:N79">SUM(D71:M71)</f>
        <v>1032001</v>
      </c>
      <c r="O71" s="47">
        <f t="shared" si="15"/>
        <v>18.591597758921978</v>
      </c>
      <c r="P71" s="9"/>
    </row>
    <row r="72" spans="1:16" ht="15">
      <c r="A72" s="12"/>
      <c r="B72" s="25">
        <v>361.3</v>
      </c>
      <c r="C72" s="20" t="s">
        <v>71</v>
      </c>
      <c r="D72" s="46">
        <v>9092</v>
      </c>
      <c r="E72" s="46">
        <v>3365</v>
      </c>
      <c r="F72" s="46">
        <v>-5</v>
      </c>
      <c r="G72" s="46">
        <v>386</v>
      </c>
      <c r="H72" s="46">
        <v>0</v>
      </c>
      <c r="I72" s="46">
        <v>0</v>
      </c>
      <c r="J72" s="46">
        <v>0</v>
      </c>
      <c r="K72" s="46">
        <v>2441272</v>
      </c>
      <c r="L72" s="46">
        <v>0</v>
      </c>
      <c r="M72" s="46">
        <v>1556</v>
      </c>
      <c r="N72" s="46">
        <f t="shared" si="16"/>
        <v>2455666</v>
      </c>
      <c r="O72" s="47">
        <f t="shared" si="15"/>
        <v>44.23906033255869</v>
      </c>
      <c r="P72" s="9"/>
    </row>
    <row r="73" spans="1:16" ht="15">
      <c r="A73" s="12"/>
      <c r="B73" s="25">
        <v>361.4</v>
      </c>
      <c r="C73" s="20" t="s">
        <v>144</v>
      </c>
      <c r="D73" s="46">
        <v>-81074</v>
      </c>
      <c r="E73" s="46">
        <v>-19931</v>
      </c>
      <c r="F73" s="46">
        <v>-2126</v>
      </c>
      <c r="G73" s="46">
        <v>-4111</v>
      </c>
      <c r="H73" s="46">
        <v>0</v>
      </c>
      <c r="I73" s="46">
        <v>0</v>
      </c>
      <c r="J73" s="46">
        <v>0</v>
      </c>
      <c r="K73" s="46">
        <v>2877769</v>
      </c>
      <c r="L73" s="46">
        <v>0</v>
      </c>
      <c r="M73" s="46">
        <v>-6659</v>
      </c>
      <c r="N73" s="46">
        <f t="shared" si="16"/>
        <v>2763868</v>
      </c>
      <c r="O73" s="47">
        <f t="shared" si="15"/>
        <v>49.791349150588196</v>
      </c>
      <c r="P73" s="9"/>
    </row>
    <row r="74" spans="1:16" ht="15">
      <c r="A74" s="12"/>
      <c r="B74" s="25">
        <v>362</v>
      </c>
      <c r="C74" s="20" t="s">
        <v>73</v>
      </c>
      <c r="D74" s="46">
        <v>60789</v>
      </c>
      <c r="E74" s="46">
        <v>0</v>
      </c>
      <c r="F74" s="46">
        <v>0</v>
      </c>
      <c r="G74" s="46">
        <v>0</v>
      </c>
      <c r="H74" s="46">
        <v>0</v>
      </c>
      <c r="I74" s="46">
        <v>96494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6"/>
        <v>157283</v>
      </c>
      <c r="O74" s="47">
        <f t="shared" si="15"/>
        <v>2.8334684465582156</v>
      </c>
      <c r="P74" s="9"/>
    </row>
    <row r="75" spans="1:16" ht="15">
      <c r="A75" s="12"/>
      <c r="B75" s="25">
        <v>364</v>
      </c>
      <c r="C75" s="20" t="s">
        <v>145</v>
      </c>
      <c r="D75" s="46">
        <v>5587</v>
      </c>
      <c r="E75" s="46">
        <v>4679</v>
      </c>
      <c r="F75" s="46">
        <v>0</v>
      </c>
      <c r="G75" s="46">
        <v>20390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6"/>
        <v>30656</v>
      </c>
      <c r="O75" s="47">
        <f t="shared" si="15"/>
        <v>0.5522708029328577</v>
      </c>
      <c r="P75" s="9"/>
    </row>
    <row r="76" spans="1:16" ht="15">
      <c r="A76" s="12"/>
      <c r="B76" s="25">
        <v>365</v>
      </c>
      <c r="C76" s="20" t="s">
        <v>146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7450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6"/>
        <v>7450</v>
      </c>
      <c r="O76" s="47">
        <f t="shared" si="15"/>
        <v>0.1342124700499018</v>
      </c>
      <c r="P76" s="9"/>
    </row>
    <row r="77" spans="1:16" ht="15">
      <c r="A77" s="12"/>
      <c r="B77" s="25">
        <v>366</v>
      </c>
      <c r="C77" s="20" t="s">
        <v>75</v>
      </c>
      <c r="D77" s="46">
        <v>18697</v>
      </c>
      <c r="E77" s="46">
        <v>4308</v>
      </c>
      <c r="F77" s="46">
        <v>0</v>
      </c>
      <c r="G77" s="46">
        <v>5000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6"/>
        <v>28005</v>
      </c>
      <c r="O77" s="47">
        <f t="shared" si="15"/>
        <v>0.5045127817110738</v>
      </c>
      <c r="P77" s="9"/>
    </row>
    <row r="78" spans="1:16" ht="15">
      <c r="A78" s="12"/>
      <c r="B78" s="25">
        <v>368</v>
      </c>
      <c r="C78" s="20" t="s">
        <v>76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4540583</v>
      </c>
      <c r="L78" s="46">
        <v>0</v>
      </c>
      <c r="M78" s="46">
        <v>0</v>
      </c>
      <c r="N78" s="46">
        <f t="shared" si="16"/>
        <v>4540583</v>
      </c>
      <c r="O78" s="47">
        <f t="shared" si="15"/>
        <v>81.79904159685816</v>
      </c>
      <c r="P78" s="9"/>
    </row>
    <row r="79" spans="1:16" ht="15">
      <c r="A79" s="12"/>
      <c r="B79" s="25">
        <v>369.9</v>
      </c>
      <c r="C79" s="20" t="s">
        <v>77</v>
      </c>
      <c r="D79" s="46">
        <v>122300</v>
      </c>
      <c r="E79" s="46">
        <v>41878</v>
      </c>
      <c r="F79" s="46">
        <v>0</v>
      </c>
      <c r="G79" s="46">
        <v>15</v>
      </c>
      <c r="H79" s="46">
        <v>0</v>
      </c>
      <c r="I79" s="46">
        <v>128135</v>
      </c>
      <c r="J79" s="46">
        <v>33386</v>
      </c>
      <c r="K79" s="46">
        <v>6480</v>
      </c>
      <c r="L79" s="46">
        <v>0</v>
      </c>
      <c r="M79" s="46">
        <v>2927</v>
      </c>
      <c r="N79" s="46">
        <f t="shared" si="16"/>
        <v>335121</v>
      </c>
      <c r="O79" s="47">
        <f t="shared" si="15"/>
        <v>6.037237204777604</v>
      </c>
      <c r="P79" s="9"/>
    </row>
    <row r="80" spans="1:16" ht="15.75">
      <c r="A80" s="29" t="s">
        <v>52</v>
      </c>
      <c r="B80" s="30"/>
      <c r="C80" s="31"/>
      <c r="D80" s="32">
        <f aca="true" t="shared" si="17" ref="D80:M80">SUM(D81:D90)</f>
        <v>161163</v>
      </c>
      <c r="E80" s="32">
        <f t="shared" si="17"/>
        <v>0</v>
      </c>
      <c r="F80" s="32">
        <f t="shared" si="17"/>
        <v>1768786</v>
      </c>
      <c r="G80" s="32">
        <f t="shared" si="17"/>
        <v>5602737</v>
      </c>
      <c r="H80" s="32">
        <f t="shared" si="17"/>
        <v>0</v>
      </c>
      <c r="I80" s="32">
        <f t="shared" si="17"/>
        <v>2628364</v>
      </c>
      <c r="J80" s="32">
        <f t="shared" si="17"/>
        <v>379684</v>
      </c>
      <c r="K80" s="32">
        <f t="shared" si="17"/>
        <v>0</v>
      </c>
      <c r="L80" s="32">
        <f t="shared" si="17"/>
        <v>0</v>
      </c>
      <c r="M80" s="32">
        <f t="shared" si="17"/>
        <v>19129456</v>
      </c>
      <c r="N80" s="32">
        <f>SUM(D80:M80)</f>
        <v>29670190</v>
      </c>
      <c r="O80" s="45">
        <f t="shared" si="15"/>
        <v>534.5113405033418</v>
      </c>
      <c r="P80" s="9"/>
    </row>
    <row r="81" spans="1:16" ht="15">
      <c r="A81" s="12"/>
      <c r="B81" s="25">
        <v>381</v>
      </c>
      <c r="C81" s="20" t="s">
        <v>78</v>
      </c>
      <c r="D81" s="46">
        <v>161163</v>
      </c>
      <c r="E81" s="46">
        <v>0</v>
      </c>
      <c r="F81" s="46">
        <v>1768786</v>
      </c>
      <c r="G81" s="46">
        <v>5083502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f>SUM(D81:M81)</f>
        <v>7013451</v>
      </c>
      <c r="O81" s="47">
        <f t="shared" si="15"/>
        <v>126.34799762200724</v>
      </c>
      <c r="P81" s="9"/>
    </row>
    <row r="82" spans="1:16" ht="15">
      <c r="A82" s="12"/>
      <c r="B82" s="25">
        <v>383</v>
      </c>
      <c r="C82" s="20" t="s">
        <v>79</v>
      </c>
      <c r="D82" s="46">
        <v>0</v>
      </c>
      <c r="E82" s="46">
        <v>0</v>
      </c>
      <c r="F82" s="46">
        <v>0</v>
      </c>
      <c r="G82" s="46">
        <v>519235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f aca="true" t="shared" si="18" ref="N82:N89">SUM(D82:M82)</f>
        <v>519235</v>
      </c>
      <c r="O82" s="47">
        <f t="shared" si="15"/>
        <v>9.354068709578627</v>
      </c>
      <c r="P82" s="9"/>
    </row>
    <row r="83" spans="1:16" ht="15">
      <c r="A83" s="12"/>
      <c r="B83" s="25">
        <v>389.1</v>
      </c>
      <c r="C83" s="20" t="s">
        <v>147</v>
      </c>
      <c r="D83" s="46">
        <v>0</v>
      </c>
      <c r="E83" s="46">
        <v>0</v>
      </c>
      <c r="F83" s="46">
        <v>0</v>
      </c>
      <c r="G83" s="46">
        <v>0</v>
      </c>
      <c r="H83" s="46">
        <v>0</v>
      </c>
      <c r="I83" s="46">
        <v>128232</v>
      </c>
      <c r="J83" s="46">
        <v>39882</v>
      </c>
      <c r="K83" s="46">
        <v>0</v>
      </c>
      <c r="L83" s="46">
        <v>0</v>
      </c>
      <c r="M83" s="46">
        <v>27547</v>
      </c>
      <c r="N83" s="46">
        <f t="shared" si="18"/>
        <v>195661</v>
      </c>
      <c r="O83" s="47">
        <f t="shared" si="15"/>
        <v>3.5248518258300456</v>
      </c>
      <c r="P83" s="9"/>
    </row>
    <row r="84" spans="1:16" ht="15">
      <c r="A84" s="12"/>
      <c r="B84" s="25">
        <v>389.2</v>
      </c>
      <c r="C84" s="20" t="s">
        <v>148</v>
      </c>
      <c r="D84" s="46">
        <v>0</v>
      </c>
      <c r="E84" s="46">
        <v>0</v>
      </c>
      <c r="F84" s="46">
        <v>0</v>
      </c>
      <c r="G84" s="46">
        <v>0</v>
      </c>
      <c r="H84" s="46">
        <v>0</v>
      </c>
      <c r="I84" s="46">
        <v>875120</v>
      </c>
      <c r="J84" s="46">
        <v>0</v>
      </c>
      <c r="K84" s="46">
        <v>0</v>
      </c>
      <c r="L84" s="46">
        <v>0</v>
      </c>
      <c r="M84" s="46">
        <v>13329864</v>
      </c>
      <c r="N84" s="46">
        <f t="shared" si="18"/>
        <v>14204984</v>
      </c>
      <c r="O84" s="47">
        <f t="shared" si="15"/>
        <v>255.90415968581672</v>
      </c>
      <c r="P84" s="9"/>
    </row>
    <row r="85" spans="1:16" ht="15">
      <c r="A85" s="12"/>
      <c r="B85" s="25">
        <v>389.3</v>
      </c>
      <c r="C85" s="20" t="s">
        <v>149</v>
      </c>
      <c r="D85" s="46">
        <v>0</v>
      </c>
      <c r="E85" s="46">
        <v>0</v>
      </c>
      <c r="F85" s="46">
        <v>0</v>
      </c>
      <c r="G85" s="46">
        <v>0</v>
      </c>
      <c r="H85" s="46">
        <v>0</v>
      </c>
      <c r="I85" s="46">
        <v>867932</v>
      </c>
      <c r="J85" s="46">
        <v>0</v>
      </c>
      <c r="K85" s="46">
        <v>0</v>
      </c>
      <c r="L85" s="46">
        <v>0</v>
      </c>
      <c r="M85" s="46">
        <v>1440391</v>
      </c>
      <c r="N85" s="46">
        <f t="shared" si="18"/>
        <v>2308323</v>
      </c>
      <c r="O85" s="47">
        <f t="shared" si="15"/>
        <v>41.58466194671134</v>
      </c>
      <c r="P85" s="9"/>
    </row>
    <row r="86" spans="1:16" ht="15">
      <c r="A86" s="12"/>
      <c r="B86" s="25">
        <v>389.4</v>
      </c>
      <c r="C86" s="20" t="s">
        <v>150</v>
      </c>
      <c r="D86" s="46">
        <v>0</v>
      </c>
      <c r="E86" s="46">
        <v>0</v>
      </c>
      <c r="F86" s="46">
        <v>0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2322</v>
      </c>
      <c r="N86" s="46">
        <f t="shared" si="18"/>
        <v>2322</v>
      </c>
      <c r="O86" s="47">
        <f t="shared" si="15"/>
        <v>0.04183105442360698</v>
      </c>
      <c r="P86" s="9"/>
    </row>
    <row r="87" spans="1:16" ht="15">
      <c r="A87" s="12"/>
      <c r="B87" s="25">
        <v>389.7</v>
      </c>
      <c r="C87" s="20" t="s">
        <v>151</v>
      </c>
      <c r="D87" s="46">
        <v>0</v>
      </c>
      <c r="E87" s="46">
        <v>0</v>
      </c>
      <c r="F87" s="46">
        <v>0</v>
      </c>
      <c r="G87" s="46">
        <v>0</v>
      </c>
      <c r="H87" s="46">
        <v>0</v>
      </c>
      <c r="I87" s="46">
        <v>121031</v>
      </c>
      <c r="J87" s="46">
        <v>0</v>
      </c>
      <c r="K87" s="46">
        <v>0</v>
      </c>
      <c r="L87" s="46">
        <v>0</v>
      </c>
      <c r="M87" s="46">
        <v>0</v>
      </c>
      <c r="N87" s="46">
        <f t="shared" si="18"/>
        <v>121031</v>
      </c>
      <c r="O87" s="47">
        <f t="shared" si="15"/>
        <v>2.1803851627663984</v>
      </c>
      <c r="P87" s="9"/>
    </row>
    <row r="88" spans="1:16" ht="15">
      <c r="A88" s="12"/>
      <c r="B88" s="25">
        <v>389.8</v>
      </c>
      <c r="C88" s="20" t="s">
        <v>152</v>
      </c>
      <c r="D88" s="46">
        <v>0</v>
      </c>
      <c r="E88" s="46">
        <v>0</v>
      </c>
      <c r="F88" s="46">
        <v>0</v>
      </c>
      <c r="G88" s="46">
        <v>0</v>
      </c>
      <c r="H88" s="46">
        <v>0</v>
      </c>
      <c r="I88" s="46">
        <v>636049</v>
      </c>
      <c r="J88" s="46">
        <v>0</v>
      </c>
      <c r="K88" s="46">
        <v>0</v>
      </c>
      <c r="L88" s="46">
        <v>0</v>
      </c>
      <c r="M88" s="46">
        <v>0</v>
      </c>
      <c r="N88" s="46">
        <f t="shared" si="18"/>
        <v>636049</v>
      </c>
      <c r="O88" s="47">
        <f t="shared" si="15"/>
        <v>11.458484209767786</v>
      </c>
      <c r="P88" s="9"/>
    </row>
    <row r="89" spans="1:16" ht="15">
      <c r="A89" s="12"/>
      <c r="B89" s="25">
        <v>389.9</v>
      </c>
      <c r="C89" s="20" t="s">
        <v>153</v>
      </c>
      <c r="D89" s="46">
        <v>0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  <c r="K89" s="46">
        <v>0</v>
      </c>
      <c r="L89" s="46">
        <v>0</v>
      </c>
      <c r="M89" s="46">
        <v>4329332</v>
      </c>
      <c r="N89" s="46">
        <f t="shared" si="18"/>
        <v>4329332</v>
      </c>
      <c r="O89" s="47">
        <f t="shared" si="15"/>
        <v>77.99333441423913</v>
      </c>
      <c r="P89" s="9"/>
    </row>
    <row r="90" spans="1:16" ht="15.75" thickBot="1">
      <c r="A90" s="48"/>
      <c r="B90" s="49">
        <v>392</v>
      </c>
      <c r="C90" s="50" t="s">
        <v>170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339802</v>
      </c>
      <c r="K90" s="46">
        <v>0</v>
      </c>
      <c r="L90" s="46">
        <v>0</v>
      </c>
      <c r="M90" s="46">
        <v>0</v>
      </c>
      <c r="N90" s="46">
        <f>SUM(D90:M90)</f>
        <v>339802</v>
      </c>
      <c r="O90" s="47">
        <f t="shared" si="15"/>
        <v>6.121565872200905</v>
      </c>
      <c r="P90" s="9"/>
    </row>
    <row r="91" spans="1:119" ht="16.5" thickBot="1">
      <c r="A91" s="14" t="s">
        <v>66</v>
      </c>
      <c r="B91" s="23"/>
      <c r="C91" s="22"/>
      <c r="D91" s="15">
        <f aca="true" t="shared" si="19" ref="D91:M91">SUM(D5,D17,D29,D49,D65,D69,D80)</f>
        <v>36147007</v>
      </c>
      <c r="E91" s="15">
        <f t="shared" si="19"/>
        <v>4997176</v>
      </c>
      <c r="F91" s="15">
        <f t="shared" si="19"/>
        <v>1770518</v>
      </c>
      <c r="G91" s="15">
        <f t="shared" si="19"/>
        <v>8300019</v>
      </c>
      <c r="H91" s="15">
        <f t="shared" si="19"/>
        <v>0</v>
      </c>
      <c r="I91" s="15">
        <f t="shared" si="19"/>
        <v>36603788</v>
      </c>
      <c r="J91" s="15">
        <f t="shared" si="19"/>
        <v>5534054</v>
      </c>
      <c r="K91" s="15">
        <f t="shared" si="19"/>
        <v>11323090</v>
      </c>
      <c r="L91" s="15">
        <f t="shared" si="19"/>
        <v>0</v>
      </c>
      <c r="M91" s="15">
        <f t="shared" si="19"/>
        <v>30756286</v>
      </c>
      <c r="N91" s="15">
        <f>SUM(D91:M91)</f>
        <v>135431938</v>
      </c>
      <c r="O91" s="38">
        <f t="shared" si="15"/>
        <v>2439.819452701364</v>
      </c>
      <c r="P91" s="6"/>
      <c r="Q91" s="2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</row>
    <row r="92" spans="1:15" ht="15">
      <c r="A92" s="16"/>
      <c r="B92" s="18"/>
      <c r="C92" s="18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9"/>
    </row>
    <row r="93" spans="1:15" ht="15">
      <c r="A93" s="40"/>
      <c r="B93" s="41"/>
      <c r="C93" s="41"/>
      <c r="D93" s="42"/>
      <c r="E93" s="42"/>
      <c r="F93" s="42"/>
      <c r="G93" s="42"/>
      <c r="H93" s="42"/>
      <c r="I93" s="42"/>
      <c r="J93" s="42"/>
      <c r="K93" s="42"/>
      <c r="L93" s="51" t="s">
        <v>171</v>
      </c>
      <c r="M93" s="51"/>
      <c r="N93" s="51"/>
      <c r="O93" s="43">
        <v>55509</v>
      </c>
    </row>
    <row r="94" spans="1:15" ht="15">
      <c r="A94" s="52"/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4"/>
    </row>
    <row r="95" spans="1:15" ht="15.75" customHeight="1" thickBot="1">
      <c r="A95" s="55" t="s">
        <v>111</v>
      </c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7"/>
    </row>
  </sheetData>
  <sheetProtection/>
  <mergeCells count="10">
    <mergeCell ref="L93:N93"/>
    <mergeCell ref="A94:O94"/>
    <mergeCell ref="A95:O9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9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91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129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82</v>
      </c>
      <c r="B3" s="65"/>
      <c r="C3" s="66"/>
      <c r="D3" s="70" t="s">
        <v>46</v>
      </c>
      <c r="E3" s="71"/>
      <c r="F3" s="71"/>
      <c r="G3" s="71"/>
      <c r="H3" s="72"/>
      <c r="I3" s="70" t="s">
        <v>47</v>
      </c>
      <c r="J3" s="72"/>
      <c r="K3" s="70" t="s">
        <v>49</v>
      </c>
      <c r="L3" s="72"/>
      <c r="M3" s="36"/>
      <c r="N3" s="37"/>
      <c r="O3" s="73" t="s">
        <v>87</v>
      </c>
      <c r="P3" s="11"/>
      <c r="Q3"/>
    </row>
    <row r="4" spans="1:133" ht="32.25" customHeight="1" thickBot="1">
      <c r="A4" s="67"/>
      <c r="B4" s="68"/>
      <c r="C4" s="69"/>
      <c r="D4" s="34" t="s">
        <v>6</v>
      </c>
      <c r="E4" s="34" t="s">
        <v>83</v>
      </c>
      <c r="F4" s="34" t="s">
        <v>84</v>
      </c>
      <c r="G4" s="34" t="s">
        <v>85</v>
      </c>
      <c r="H4" s="34" t="s">
        <v>7</v>
      </c>
      <c r="I4" s="34" t="s">
        <v>8</v>
      </c>
      <c r="J4" s="35" t="s">
        <v>86</v>
      </c>
      <c r="K4" s="35" t="s">
        <v>9</v>
      </c>
      <c r="L4" s="35" t="s">
        <v>10</v>
      </c>
      <c r="M4" s="35" t="s">
        <v>11</v>
      </c>
      <c r="N4" s="35" t="s">
        <v>48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SUM(D6:D17)</f>
        <v>22403376</v>
      </c>
      <c r="E5" s="27">
        <f t="shared" si="0"/>
        <v>1644055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1025900</v>
      </c>
      <c r="N5" s="28">
        <f>SUM(D5:M5)</f>
        <v>25073331</v>
      </c>
      <c r="O5" s="33">
        <f aca="true" t="shared" si="1" ref="O5:O36">(N5/O$94)</f>
        <v>465.46737334546197</v>
      </c>
      <c r="P5" s="6"/>
    </row>
    <row r="6" spans="1:16" ht="15">
      <c r="A6" s="12"/>
      <c r="B6" s="25">
        <v>311</v>
      </c>
      <c r="C6" s="20" t="s">
        <v>3</v>
      </c>
      <c r="D6" s="46">
        <v>14496697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1025900</v>
      </c>
      <c r="N6" s="46">
        <f>SUM(D6:M6)</f>
        <v>15522597</v>
      </c>
      <c r="O6" s="47">
        <f t="shared" si="1"/>
        <v>288.165240314107</v>
      </c>
      <c r="P6" s="9"/>
    </row>
    <row r="7" spans="1:16" ht="15">
      <c r="A7" s="12"/>
      <c r="B7" s="25">
        <v>312.41</v>
      </c>
      <c r="C7" s="20" t="s">
        <v>12</v>
      </c>
      <c r="D7" s="46">
        <v>0</v>
      </c>
      <c r="E7" s="46">
        <v>1059091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7">SUM(D7:M7)</f>
        <v>1059091</v>
      </c>
      <c r="O7" s="47">
        <f t="shared" si="1"/>
        <v>19.66122115580968</v>
      </c>
      <c r="P7" s="9"/>
    </row>
    <row r="8" spans="1:16" ht="15">
      <c r="A8" s="12"/>
      <c r="B8" s="25">
        <v>312.51</v>
      </c>
      <c r="C8" s="20" t="s">
        <v>89</v>
      </c>
      <c r="D8" s="46">
        <v>0</v>
      </c>
      <c r="E8" s="46">
        <v>283949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283949</v>
      </c>
      <c r="O8" s="47">
        <f t="shared" si="1"/>
        <v>5.271297826127314</v>
      </c>
      <c r="P8" s="9"/>
    </row>
    <row r="9" spans="1:16" ht="15">
      <c r="A9" s="12"/>
      <c r="B9" s="25">
        <v>312.52</v>
      </c>
      <c r="C9" s="20" t="s">
        <v>130</v>
      </c>
      <c r="D9" s="46">
        <v>0</v>
      </c>
      <c r="E9" s="46">
        <v>298468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298468</v>
      </c>
      <c r="O9" s="47">
        <f t="shared" si="1"/>
        <v>5.540832049306625</v>
      </c>
      <c r="P9" s="9"/>
    </row>
    <row r="10" spans="1:16" ht="15">
      <c r="A10" s="12"/>
      <c r="B10" s="25">
        <v>312.6</v>
      </c>
      <c r="C10" s="20" t="s">
        <v>13</v>
      </c>
      <c r="D10" s="46">
        <v>0</v>
      </c>
      <c r="E10" s="46">
        <v>2547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2547</v>
      </c>
      <c r="O10" s="47">
        <f t="shared" si="1"/>
        <v>0.0472831232479997</v>
      </c>
      <c r="P10" s="9"/>
    </row>
    <row r="11" spans="1:16" ht="15">
      <c r="A11" s="12"/>
      <c r="B11" s="25">
        <v>314.1</v>
      </c>
      <c r="C11" s="20" t="s">
        <v>14</v>
      </c>
      <c r="D11" s="46">
        <v>3830088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3830088</v>
      </c>
      <c r="O11" s="47">
        <f t="shared" si="1"/>
        <v>71.10267882005681</v>
      </c>
      <c r="P11" s="9"/>
    </row>
    <row r="12" spans="1:16" ht="15">
      <c r="A12" s="12"/>
      <c r="B12" s="25">
        <v>314.3</v>
      </c>
      <c r="C12" s="20" t="s">
        <v>15</v>
      </c>
      <c r="D12" s="46">
        <v>659148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659148</v>
      </c>
      <c r="O12" s="47">
        <f t="shared" si="1"/>
        <v>12.23658269441402</v>
      </c>
      <c r="P12" s="9"/>
    </row>
    <row r="13" spans="1:16" ht="15">
      <c r="A13" s="12"/>
      <c r="B13" s="25">
        <v>314.4</v>
      </c>
      <c r="C13" s="20" t="s">
        <v>16</v>
      </c>
      <c r="D13" s="46">
        <v>124986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124986</v>
      </c>
      <c r="O13" s="47">
        <f t="shared" si="1"/>
        <v>2.320270295357083</v>
      </c>
      <c r="P13" s="9"/>
    </row>
    <row r="14" spans="1:16" ht="15">
      <c r="A14" s="12"/>
      <c r="B14" s="25">
        <v>314.8</v>
      </c>
      <c r="C14" s="20" t="s">
        <v>17</v>
      </c>
      <c r="D14" s="46">
        <v>42860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42860</v>
      </c>
      <c r="O14" s="47">
        <f t="shared" si="1"/>
        <v>0.7956633931720719</v>
      </c>
      <c r="P14" s="9"/>
    </row>
    <row r="15" spans="1:16" ht="15">
      <c r="A15" s="12"/>
      <c r="B15" s="25">
        <v>315</v>
      </c>
      <c r="C15" s="20" t="s">
        <v>131</v>
      </c>
      <c r="D15" s="46">
        <v>2565269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2565269</v>
      </c>
      <c r="O15" s="47">
        <f t="shared" si="1"/>
        <v>47.62227337702118</v>
      </c>
      <c r="P15" s="9"/>
    </row>
    <row r="16" spans="1:16" ht="15">
      <c r="A16" s="12"/>
      <c r="B16" s="25">
        <v>316</v>
      </c>
      <c r="C16" s="20" t="s">
        <v>132</v>
      </c>
      <c r="D16" s="46">
        <v>675748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675748</v>
      </c>
      <c r="O16" s="47">
        <f t="shared" si="1"/>
        <v>12.544749104275345</v>
      </c>
      <c r="P16" s="9"/>
    </row>
    <row r="17" spans="1:16" ht="15">
      <c r="A17" s="12"/>
      <c r="B17" s="25">
        <v>319</v>
      </c>
      <c r="C17" s="20" t="s">
        <v>20</v>
      </c>
      <c r="D17" s="46">
        <v>8580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2"/>
        <v>8580</v>
      </c>
      <c r="O17" s="47">
        <f t="shared" si="1"/>
        <v>0.15928119256687767</v>
      </c>
      <c r="P17" s="9"/>
    </row>
    <row r="18" spans="1:16" ht="15.75">
      <c r="A18" s="29" t="s">
        <v>21</v>
      </c>
      <c r="B18" s="30"/>
      <c r="C18" s="31"/>
      <c r="D18" s="32">
        <f aca="true" t="shared" si="3" ref="D18:M18">SUM(D19:D29)</f>
        <v>4385326</v>
      </c>
      <c r="E18" s="32">
        <f t="shared" si="3"/>
        <v>2579360</v>
      </c>
      <c r="F18" s="32">
        <f t="shared" si="3"/>
        <v>0</v>
      </c>
      <c r="G18" s="32">
        <f t="shared" si="3"/>
        <v>0</v>
      </c>
      <c r="H18" s="32">
        <f t="shared" si="3"/>
        <v>0</v>
      </c>
      <c r="I18" s="32">
        <f t="shared" si="3"/>
        <v>2987651</v>
      </c>
      <c r="J18" s="32">
        <f t="shared" si="3"/>
        <v>0</v>
      </c>
      <c r="K18" s="32">
        <f t="shared" si="3"/>
        <v>0</v>
      </c>
      <c r="L18" s="32">
        <f t="shared" si="3"/>
        <v>0</v>
      </c>
      <c r="M18" s="32">
        <f t="shared" si="3"/>
        <v>0</v>
      </c>
      <c r="N18" s="44">
        <f>SUM(D18:M18)</f>
        <v>9952337</v>
      </c>
      <c r="O18" s="45">
        <f t="shared" si="1"/>
        <v>184.7575881337368</v>
      </c>
      <c r="P18" s="10"/>
    </row>
    <row r="19" spans="1:16" ht="15">
      <c r="A19" s="12"/>
      <c r="B19" s="25">
        <v>322</v>
      </c>
      <c r="C19" s="20" t="s">
        <v>0</v>
      </c>
      <c r="D19" s="46">
        <v>0</v>
      </c>
      <c r="E19" s="46">
        <v>1511362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>SUM(D19:M19)</f>
        <v>1511362</v>
      </c>
      <c r="O19" s="47">
        <f t="shared" si="1"/>
        <v>28.057289249447713</v>
      </c>
      <c r="P19" s="9"/>
    </row>
    <row r="20" spans="1:16" ht="15">
      <c r="A20" s="12"/>
      <c r="B20" s="25">
        <v>323.1</v>
      </c>
      <c r="C20" s="20" t="s">
        <v>22</v>
      </c>
      <c r="D20" s="46">
        <v>3476798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aca="true" t="shared" si="4" ref="N20:N27">SUM(D20:M20)</f>
        <v>3476798</v>
      </c>
      <c r="O20" s="47">
        <f t="shared" si="1"/>
        <v>64.54411792006238</v>
      </c>
      <c r="P20" s="9"/>
    </row>
    <row r="21" spans="1:16" ht="15">
      <c r="A21" s="12"/>
      <c r="B21" s="25">
        <v>323.4</v>
      </c>
      <c r="C21" s="20" t="s">
        <v>94</v>
      </c>
      <c r="D21" s="46">
        <v>9630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9630</v>
      </c>
      <c r="O21" s="47">
        <f t="shared" si="1"/>
        <v>0.17877364620268438</v>
      </c>
      <c r="P21" s="9"/>
    </row>
    <row r="22" spans="1:16" ht="15">
      <c r="A22" s="12"/>
      <c r="B22" s="25">
        <v>323.7</v>
      </c>
      <c r="C22" s="20" t="s">
        <v>95</v>
      </c>
      <c r="D22" s="46">
        <v>798950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798950</v>
      </c>
      <c r="O22" s="47">
        <f t="shared" si="1"/>
        <v>14.831900792693114</v>
      </c>
      <c r="P22" s="9"/>
    </row>
    <row r="23" spans="1:16" ht="15">
      <c r="A23" s="12"/>
      <c r="B23" s="25">
        <v>324.11</v>
      </c>
      <c r="C23" s="20" t="s">
        <v>96</v>
      </c>
      <c r="D23" s="46">
        <v>0</v>
      </c>
      <c r="E23" s="46">
        <v>494289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494289</v>
      </c>
      <c r="O23" s="47">
        <f t="shared" si="1"/>
        <v>9.176100395418345</v>
      </c>
      <c r="P23" s="9"/>
    </row>
    <row r="24" spans="1:16" ht="15">
      <c r="A24" s="12"/>
      <c r="B24" s="25">
        <v>324.12</v>
      </c>
      <c r="C24" s="20" t="s">
        <v>23</v>
      </c>
      <c r="D24" s="46">
        <v>0</v>
      </c>
      <c r="E24" s="46">
        <v>82179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82179</v>
      </c>
      <c r="O24" s="47">
        <f t="shared" si="1"/>
        <v>1.5255908069875805</v>
      </c>
      <c r="P24" s="9"/>
    </row>
    <row r="25" spans="1:16" ht="15">
      <c r="A25" s="12"/>
      <c r="B25" s="25">
        <v>324.21</v>
      </c>
      <c r="C25" s="20" t="s">
        <v>24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2601592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2601592</v>
      </c>
      <c r="O25" s="47">
        <f t="shared" si="1"/>
        <v>48.296582323129186</v>
      </c>
      <c r="P25" s="9"/>
    </row>
    <row r="26" spans="1:16" ht="15">
      <c r="A26" s="12"/>
      <c r="B26" s="25">
        <v>324.22</v>
      </c>
      <c r="C26" s="20" t="s">
        <v>25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386059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386059</v>
      </c>
      <c r="O26" s="47">
        <f t="shared" si="1"/>
        <v>7.166892531605622</v>
      </c>
      <c r="P26" s="9"/>
    </row>
    <row r="27" spans="1:16" ht="15">
      <c r="A27" s="12"/>
      <c r="B27" s="25">
        <v>324.61</v>
      </c>
      <c r="C27" s="20" t="s">
        <v>26</v>
      </c>
      <c r="D27" s="46">
        <v>0</v>
      </c>
      <c r="E27" s="46">
        <v>423389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423389</v>
      </c>
      <c r="O27" s="47">
        <f t="shared" si="1"/>
        <v>7.859895668962444</v>
      </c>
      <c r="P27" s="9"/>
    </row>
    <row r="28" spans="1:16" ht="15">
      <c r="A28" s="12"/>
      <c r="B28" s="25">
        <v>329</v>
      </c>
      <c r="C28" s="20" t="s">
        <v>27</v>
      </c>
      <c r="D28" s="46">
        <v>99213</v>
      </c>
      <c r="E28" s="46">
        <v>68141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167354</v>
      </c>
      <c r="O28" s="47">
        <f t="shared" si="1"/>
        <v>3.1068000816826626</v>
      </c>
      <c r="P28" s="9"/>
    </row>
    <row r="29" spans="1:16" ht="15">
      <c r="A29" s="12"/>
      <c r="B29" s="25">
        <v>367</v>
      </c>
      <c r="C29" s="20" t="s">
        <v>133</v>
      </c>
      <c r="D29" s="46">
        <v>735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735</v>
      </c>
      <c r="O29" s="47">
        <f t="shared" si="1"/>
        <v>0.013644717545064697</v>
      </c>
      <c r="P29" s="9"/>
    </row>
    <row r="30" spans="1:16" ht="15.75">
      <c r="A30" s="29" t="s">
        <v>29</v>
      </c>
      <c r="B30" s="30"/>
      <c r="C30" s="31"/>
      <c r="D30" s="32">
        <f aca="true" t="shared" si="5" ref="D30:M30">SUM(D31:D50)</f>
        <v>5185498</v>
      </c>
      <c r="E30" s="32">
        <f t="shared" si="5"/>
        <v>2161617</v>
      </c>
      <c r="F30" s="32">
        <f t="shared" si="5"/>
        <v>0</v>
      </c>
      <c r="G30" s="32">
        <f t="shared" si="5"/>
        <v>318955</v>
      </c>
      <c r="H30" s="32">
        <f t="shared" si="5"/>
        <v>0</v>
      </c>
      <c r="I30" s="32">
        <f t="shared" si="5"/>
        <v>15293</v>
      </c>
      <c r="J30" s="32">
        <f t="shared" si="5"/>
        <v>0</v>
      </c>
      <c r="K30" s="32">
        <f t="shared" si="5"/>
        <v>0</v>
      </c>
      <c r="L30" s="32">
        <f t="shared" si="5"/>
        <v>0</v>
      </c>
      <c r="M30" s="32">
        <f t="shared" si="5"/>
        <v>0</v>
      </c>
      <c r="N30" s="44">
        <f>SUM(D30:M30)</f>
        <v>7681363</v>
      </c>
      <c r="O30" s="45">
        <f t="shared" si="1"/>
        <v>142.59867822600108</v>
      </c>
      <c r="P30" s="10"/>
    </row>
    <row r="31" spans="1:16" ht="15">
      <c r="A31" s="12"/>
      <c r="B31" s="25">
        <v>331.1</v>
      </c>
      <c r="C31" s="20" t="s">
        <v>97</v>
      </c>
      <c r="D31" s="46">
        <v>15175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15175</v>
      </c>
      <c r="O31" s="47">
        <f t="shared" si="1"/>
        <v>0.2817123656413017</v>
      </c>
      <c r="P31" s="9"/>
    </row>
    <row r="32" spans="1:16" ht="15">
      <c r="A32" s="12"/>
      <c r="B32" s="25">
        <v>331.2</v>
      </c>
      <c r="C32" s="20" t="s">
        <v>28</v>
      </c>
      <c r="D32" s="46">
        <v>168375</v>
      </c>
      <c r="E32" s="46">
        <v>444722</v>
      </c>
      <c r="F32" s="46">
        <v>0</v>
      </c>
      <c r="G32" s="46">
        <v>24511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637608</v>
      </c>
      <c r="O32" s="47">
        <f t="shared" si="1"/>
        <v>11.836708931256613</v>
      </c>
      <c r="P32" s="9"/>
    </row>
    <row r="33" spans="1:16" ht="15">
      <c r="A33" s="12"/>
      <c r="B33" s="25">
        <v>331.49</v>
      </c>
      <c r="C33" s="20" t="s">
        <v>134</v>
      </c>
      <c r="D33" s="46">
        <v>0</v>
      </c>
      <c r="E33" s="46">
        <v>0</v>
      </c>
      <c r="F33" s="46">
        <v>0</v>
      </c>
      <c r="G33" s="46">
        <v>79828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aca="true" t="shared" si="6" ref="N33:N39">SUM(D33:M33)</f>
        <v>79828</v>
      </c>
      <c r="O33" s="47">
        <f t="shared" si="1"/>
        <v>1.4819462750849315</v>
      </c>
      <c r="P33" s="9"/>
    </row>
    <row r="34" spans="1:16" ht="15">
      <c r="A34" s="12"/>
      <c r="B34" s="25">
        <v>331.5</v>
      </c>
      <c r="C34" s="20" t="s">
        <v>30</v>
      </c>
      <c r="D34" s="46">
        <v>0</v>
      </c>
      <c r="E34" s="46">
        <v>499429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499429</v>
      </c>
      <c r="O34" s="47">
        <f t="shared" si="1"/>
        <v>9.271520597026008</v>
      </c>
      <c r="P34" s="9"/>
    </row>
    <row r="35" spans="1:16" ht="15">
      <c r="A35" s="12"/>
      <c r="B35" s="25">
        <v>331.62</v>
      </c>
      <c r="C35" s="20" t="s">
        <v>100</v>
      </c>
      <c r="D35" s="46">
        <v>0</v>
      </c>
      <c r="E35" s="46">
        <v>1217466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1217466</v>
      </c>
      <c r="O35" s="47">
        <f t="shared" si="1"/>
        <v>22.601332912543857</v>
      </c>
      <c r="P35" s="9"/>
    </row>
    <row r="36" spans="1:16" ht="15">
      <c r="A36" s="12"/>
      <c r="B36" s="25">
        <v>331.69</v>
      </c>
      <c r="C36" s="20" t="s">
        <v>32</v>
      </c>
      <c r="D36" s="46">
        <v>5279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5279</v>
      </c>
      <c r="O36" s="47">
        <f t="shared" si="1"/>
        <v>0.09800063118421297</v>
      </c>
      <c r="P36" s="9"/>
    </row>
    <row r="37" spans="1:16" ht="15">
      <c r="A37" s="12"/>
      <c r="B37" s="25">
        <v>331.7</v>
      </c>
      <c r="C37" s="20" t="s">
        <v>122</v>
      </c>
      <c r="D37" s="46">
        <v>0</v>
      </c>
      <c r="E37" s="46">
        <v>0</v>
      </c>
      <c r="F37" s="46">
        <v>0</v>
      </c>
      <c r="G37" s="46">
        <v>8000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8000</v>
      </c>
      <c r="O37" s="47">
        <f aca="true" t="shared" si="7" ref="O37:O68">(N37/O$94)</f>
        <v>0.1485139324632892</v>
      </c>
      <c r="P37" s="9"/>
    </row>
    <row r="38" spans="1:16" ht="15">
      <c r="A38" s="12"/>
      <c r="B38" s="25">
        <v>331.9</v>
      </c>
      <c r="C38" s="20" t="s">
        <v>114</v>
      </c>
      <c r="D38" s="46">
        <v>61109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61109</v>
      </c>
      <c r="O38" s="47">
        <f t="shared" si="7"/>
        <v>1.1344422373623926</v>
      </c>
      <c r="P38" s="9"/>
    </row>
    <row r="39" spans="1:16" ht="15">
      <c r="A39" s="12"/>
      <c r="B39" s="25">
        <v>333</v>
      </c>
      <c r="C39" s="20" t="s">
        <v>4</v>
      </c>
      <c r="D39" s="46">
        <v>2639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2639</v>
      </c>
      <c r="O39" s="47">
        <f t="shared" si="7"/>
        <v>0.04899103347132753</v>
      </c>
      <c r="P39" s="9"/>
    </row>
    <row r="40" spans="1:16" ht="15">
      <c r="A40" s="12"/>
      <c r="B40" s="25">
        <v>334.49</v>
      </c>
      <c r="C40" s="20" t="s">
        <v>101</v>
      </c>
      <c r="D40" s="46">
        <v>0</v>
      </c>
      <c r="E40" s="46">
        <v>0</v>
      </c>
      <c r="F40" s="46">
        <v>0</v>
      </c>
      <c r="G40" s="46">
        <v>84616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aca="true" t="shared" si="8" ref="N40:N47">SUM(D40:M40)</f>
        <v>84616</v>
      </c>
      <c r="O40" s="47">
        <f t="shared" si="7"/>
        <v>1.57083186366421</v>
      </c>
      <c r="P40" s="9"/>
    </row>
    <row r="41" spans="1:16" ht="15">
      <c r="A41" s="12"/>
      <c r="B41" s="25">
        <v>334.9</v>
      </c>
      <c r="C41" s="20" t="s">
        <v>115</v>
      </c>
      <c r="D41" s="46">
        <v>10185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10185</v>
      </c>
      <c r="O41" s="47">
        <f t="shared" si="7"/>
        <v>0.18907680026732507</v>
      </c>
      <c r="P41" s="9"/>
    </row>
    <row r="42" spans="1:16" ht="15">
      <c r="A42" s="12"/>
      <c r="B42" s="25">
        <v>335.12</v>
      </c>
      <c r="C42" s="20" t="s">
        <v>135</v>
      </c>
      <c r="D42" s="46">
        <v>1526082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1526082</v>
      </c>
      <c r="O42" s="47">
        <f t="shared" si="7"/>
        <v>28.330554885180167</v>
      </c>
      <c r="P42" s="9"/>
    </row>
    <row r="43" spans="1:16" ht="15">
      <c r="A43" s="12"/>
      <c r="B43" s="25">
        <v>335.14</v>
      </c>
      <c r="C43" s="20" t="s">
        <v>136</v>
      </c>
      <c r="D43" s="46">
        <v>10887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10887</v>
      </c>
      <c r="O43" s="47">
        <f t="shared" si="7"/>
        <v>0.2021088978409787</v>
      </c>
      <c r="P43" s="9"/>
    </row>
    <row r="44" spans="1:16" ht="15">
      <c r="A44" s="12"/>
      <c r="B44" s="25">
        <v>335.15</v>
      </c>
      <c r="C44" s="20" t="s">
        <v>137</v>
      </c>
      <c r="D44" s="46">
        <v>38837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38837</v>
      </c>
      <c r="O44" s="47">
        <f t="shared" si="7"/>
        <v>0.7209794493845954</v>
      </c>
      <c r="P44" s="9"/>
    </row>
    <row r="45" spans="1:16" ht="15">
      <c r="A45" s="12"/>
      <c r="B45" s="25">
        <v>335.18</v>
      </c>
      <c r="C45" s="20" t="s">
        <v>138</v>
      </c>
      <c r="D45" s="46">
        <v>3213921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3213921</v>
      </c>
      <c r="O45" s="47">
        <f t="shared" si="7"/>
        <v>59.66400579204337</v>
      </c>
      <c r="P45" s="9"/>
    </row>
    <row r="46" spans="1:16" ht="15">
      <c r="A46" s="12"/>
      <c r="B46" s="25">
        <v>335.21</v>
      </c>
      <c r="C46" s="20" t="s">
        <v>40</v>
      </c>
      <c r="D46" s="46">
        <v>25197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25197</v>
      </c>
      <c r="O46" s="47">
        <f t="shared" si="7"/>
        <v>0.4677631945346873</v>
      </c>
      <c r="P46" s="9"/>
    </row>
    <row r="47" spans="1:16" ht="15">
      <c r="A47" s="12"/>
      <c r="B47" s="25">
        <v>335.49</v>
      </c>
      <c r="C47" s="20" t="s">
        <v>41</v>
      </c>
      <c r="D47" s="46">
        <v>30748</v>
      </c>
      <c r="E47" s="46">
        <v>0</v>
      </c>
      <c r="F47" s="46">
        <v>0</v>
      </c>
      <c r="G47" s="46">
        <v>0</v>
      </c>
      <c r="H47" s="46">
        <v>0</v>
      </c>
      <c r="I47" s="46">
        <v>15293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46041</v>
      </c>
      <c r="O47" s="47">
        <f t="shared" si="7"/>
        <v>0.8547162455677874</v>
      </c>
      <c r="P47" s="9"/>
    </row>
    <row r="48" spans="1:16" ht="15">
      <c r="A48" s="12"/>
      <c r="B48" s="25">
        <v>337.2</v>
      </c>
      <c r="C48" s="20" t="s">
        <v>104</v>
      </c>
      <c r="D48" s="46">
        <v>28069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28069</v>
      </c>
      <c r="O48" s="47">
        <f t="shared" si="7"/>
        <v>0.5210796962890081</v>
      </c>
      <c r="P48" s="9"/>
    </row>
    <row r="49" spans="1:16" ht="15">
      <c r="A49" s="12"/>
      <c r="B49" s="25">
        <v>337.4</v>
      </c>
      <c r="C49" s="20" t="s">
        <v>116</v>
      </c>
      <c r="D49" s="46">
        <v>8000</v>
      </c>
      <c r="E49" s="46">
        <v>0</v>
      </c>
      <c r="F49" s="46">
        <v>0</v>
      </c>
      <c r="G49" s="46">
        <v>122000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130000</v>
      </c>
      <c r="O49" s="47">
        <f t="shared" si="7"/>
        <v>2.4133514025284497</v>
      </c>
      <c r="P49" s="9"/>
    </row>
    <row r="50" spans="1:16" ht="15">
      <c r="A50" s="12"/>
      <c r="B50" s="25">
        <v>338</v>
      </c>
      <c r="C50" s="20" t="s">
        <v>45</v>
      </c>
      <c r="D50" s="46">
        <v>40995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>SUM(D50:M50)</f>
        <v>40995</v>
      </c>
      <c r="O50" s="47">
        <f t="shared" si="7"/>
        <v>0.7610410826665677</v>
      </c>
      <c r="P50" s="9"/>
    </row>
    <row r="51" spans="1:16" ht="15.75">
      <c r="A51" s="29" t="s">
        <v>50</v>
      </c>
      <c r="B51" s="30"/>
      <c r="C51" s="31"/>
      <c r="D51" s="32">
        <f aca="true" t="shared" si="9" ref="D51:M51">SUM(D52:D66)</f>
        <v>2506607</v>
      </c>
      <c r="E51" s="32">
        <f t="shared" si="9"/>
        <v>52873</v>
      </c>
      <c r="F51" s="32">
        <f t="shared" si="9"/>
        <v>0</v>
      </c>
      <c r="G51" s="32">
        <f t="shared" si="9"/>
        <v>8560</v>
      </c>
      <c r="H51" s="32">
        <f t="shared" si="9"/>
        <v>0</v>
      </c>
      <c r="I51" s="32">
        <f t="shared" si="9"/>
        <v>31671075</v>
      </c>
      <c r="J51" s="32">
        <f t="shared" si="9"/>
        <v>5054125</v>
      </c>
      <c r="K51" s="32">
        <f t="shared" si="9"/>
        <v>0</v>
      </c>
      <c r="L51" s="32">
        <f t="shared" si="9"/>
        <v>0</v>
      </c>
      <c r="M51" s="32">
        <f t="shared" si="9"/>
        <v>9869845</v>
      </c>
      <c r="N51" s="32">
        <f>SUM(D51:M51)</f>
        <v>49163085</v>
      </c>
      <c r="O51" s="45">
        <f t="shared" si="7"/>
        <v>912.6753856721184</v>
      </c>
      <c r="P51" s="10"/>
    </row>
    <row r="52" spans="1:16" ht="15">
      <c r="A52" s="12"/>
      <c r="B52" s="25">
        <v>341.2</v>
      </c>
      <c r="C52" s="20" t="s">
        <v>139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5054125</v>
      </c>
      <c r="K52" s="46">
        <v>0</v>
      </c>
      <c r="L52" s="46">
        <v>0</v>
      </c>
      <c r="M52" s="46">
        <v>0</v>
      </c>
      <c r="N52" s="46">
        <f aca="true" t="shared" si="10" ref="N52:N66">SUM(D52:M52)</f>
        <v>5054125</v>
      </c>
      <c r="O52" s="47">
        <f t="shared" si="7"/>
        <v>93.8259973638777</v>
      </c>
      <c r="P52" s="9"/>
    </row>
    <row r="53" spans="1:16" ht="15">
      <c r="A53" s="12"/>
      <c r="B53" s="25">
        <v>341.3</v>
      </c>
      <c r="C53" s="20" t="s">
        <v>140</v>
      </c>
      <c r="D53" s="46">
        <v>94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94</v>
      </c>
      <c r="O53" s="47">
        <f t="shared" si="7"/>
        <v>0.0017450387064436483</v>
      </c>
      <c r="P53" s="9"/>
    </row>
    <row r="54" spans="1:16" ht="15">
      <c r="A54" s="12"/>
      <c r="B54" s="25">
        <v>341.9</v>
      </c>
      <c r="C54" s="20" t="s">
        <v>141</v>
      </c>
      <c r="D54" s="46">
        <v>289926</v>
      </c>
      <c r="E54" s="46">
        <v>0</v>
      </c>
      <c r="F54" s="46">
        <v>0</v>
      </c>
      <c r="G54" s="46">
        <v>0</v>
      </c>
      <c r="H54" s="46">
        <v>0</v>
      </c>
      <c r="I54" s="46">
        <v>485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290411</v>
      </c>
      <c r="O54" s="47">
        <f t="shared" si="7"/>
        <v>5.391259955074536</v>
      </c>
      <c r="P54" s="9"/>
    </row>
    <row r="55" spans="1:16" ht="15">
      <c r="A55" s="12"/>
      <c r="B55" s="25">
        <v>342.1</v>
      </c>
      <c r="C55" s="20" t="s">
        <v>55</v>
      </c>
      <c r="D55" s="46">
        <v>590501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590501</v>
      </c>
      <c r="O55" s="47">
        <f t="shared" si="7"/>
        <v>10.962203204188093</v>
      </c>
      <c r="P55" s="9"/>
    </row>
    <row r="56" spans="1:16" ht="15">
      <c r="A56" s="12"/>
      <c r="B56" s="25">
        <v>342.5</v>
      </c>
      <c r="C56" s="20" t="s">
        <v>56</v>
      </c>
      <c r="D56" s="46">
        <v>135773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135773</v>
      </c>
      <c r="O56" s="47">
        <f t="shared" si="7"/>
        <v>2.520522769042271</v>
      </c>
      <c r="P56" s="9"/>
    </row>
    <row r="57" spans="1:16" ht="15">
      <c r="A57" s="12"/>
      <c r="B57" s="25">
        <v>342.6</v>
      </c>
      <c r="C57" s="20" t="s">
        <v>57</v>
      </c>
      <c r="D57" s="46">
        <v>1038159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1038159</v>
      </c>
      <c r="O57" s="47">
        <f t="shared" si="7"/>
        <v>19.272634451519483</v>
      </c>
      <c r="P57" s="9"/>
    </row>
    <row r="58" spans="1:16" ht="15">
      <c r="A58" s="12"/>
      <c r="B58" s="25">
        <v>343.4</v>
      </c>
      <c r="C58" s="20" t="s">
        <v>58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5309424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5309424</v>
      </c>
      <c r="O58" s="47">
        <f t="shared" si="7"/>
        <v>98.56542966937086</v>
      </c>
      <c r="P58" s="9"/>
    </row>
    <row r="59" spans="1:16" ht="15">
      <c r="A59" s="12"/>
      <c r="B59" s="25">
        <v>343.6</v>
      </c>
      <c r="C59" s="20" t="s">
        <v>59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21834799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21834799</v>
      </c>
      <c r="O59" s="47">
        <f t="shared" si="7"/>
        <v>405.34648300443683</v>
      </c>
      <c r="P59" s="9"/>
    </row>
    <row r="60" spans="1:16" ht="15">
      <c r="A60" s="12"/>
      <c r="B60" s="25">
        <v>343.8</v>
      </c>
      <c r="C60" s="20" t="s">
        <v>60</v>
      </c>
      <c r="D60" s="46">
        <v>0</v>
      </c>
      <c r="E60" s="46">
        <v>49250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49250</v>
      </c>
      <c r="O60" s="47">
        <f t="shared" si="7"/>
        <v>0.9142888967271242</v>
      </c>
      <c r="P60" s="9"/>
    </row>
    <row r="61" spans="1:16" ht="15">
      <c r="A61" s="12"/>
      <c r="B61" s="25">
        <v>343.9</v>
      </c>
      <c r="C61" s="20" t="s">
        <v>61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4246961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4246961</v>
      </c>
      <c r="O61" s="47">
        <f t="shared" si="7"/>
        <v>78.8416098910279</v>
      </c>
      <c r="P61" s="9"/>
    </row>
    <row r="62" spans="1:16" ht="15">
      <c r="A62" s="12"/>
      <c r="B62" s="25">
        <v>344.1</v>
      </c>
      <c r="C62" s="20" t="s">
        <v>142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9869845</v>
      </c>
      <c r="N62" s="46">
        <f t="shared" si="10"/>
        <v>9869845</v>
      </c>
      <c r="O62" s="47">
        <f t="shared" si="7"/>
        <v>183.2261867191416</v>
      </c>
      <c r="P62" s="9"/>
    </row>
    <row r="63" spans="1:16" ht="15">
      <c r="A63" s="12"/>
      <c r="B63" s="25">
        <v>344.9</v>
      </c>
      <c r="C63" s="20" t="s">
        <v>143</v>
      </c>
      <c r="D63" s="46">
        <v>72578</v>
      </c>
      <c r="E63" s="46">
        <v>3623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0"/>
        <v>76201</v>
      </c>
      <c r="O63" s="47">
        <f t="shared" si="7"/>
        <v>1.4146137709543876</v>
      </c>
      <c r="P63" s="9"/>
    </row>
    <row r="64" spans="1:16" ht="15">
      <c r="A64" s="12"/>
      <c r="B64" s="25">
        <v>345.9</v>
      </c>
      <c r="C64" s="20" t="s">
        <v>125</v>
      </c>
      <c r="D64" s="46">
        <v>10622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0"/>
        <v>10622</v>
      </c>
      <c r="O64" s="47">
        <f t="shared" si="7"/>
        <v>0.19718937382813226</v>
      </c>
      <c r="P64" s="9"/>
    </row>
    <row r="65" spans="1:16" ht="15">
      <c r="A65" s="12"/>
      <c r="B65" s="25">
        <v>347.2</v>
      </c>
      <c r="C65" s="20" t="s">
        <v>64</v>
      </c>
      <c r="D65" s="46">
        <v>178555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0"/>
        <v>178555</v>
      </c>
      <c r="O65" s="47">
        <f t="shared" si="7"/>
        <v>3.3147381513728256</v>
      </c>
      <c r="P65" s="9"/>
    </row>
    <row r="66" spans="1:16" ht="15">
      <c r="A66" s="12"/>
      <c r="B66" s="25">
        <v>347.5</v>
      </c>
      <c r="C66" s="20" t="s">
        <v>65</v>
      </c>
      <c r="D66" s="46">
        <v>190399</v>
      </c>
      <c r="E66" s="46">
        <v>0</v>
      </c>
      <c r="F66" s="46">
        <v>0</v>
      </c>
      <c r="G66" s="46">
        <v>8560</v>
      </c>
      <c r="H66" s="46">
        <v>0</v>
      </c>
      <c r="I66" s="46">
        <v>279406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0"/>
        <v>478365</v>
      </c>
      <c r="O66" s="47">
        <f t="shared" si="7"/>
        <v>8.880483412850168</v>
      </c>
      <c r="P66" s="9"/>
    </row>
    <row r="67" spans="1:16" ht="15.75">
      <c r="A67" s="29" t="s">
        <v>51</v>
      </c>
      <c r="B67" s="30"/>
      <c r="C67" s="31"/>
      <c r="D67" s="32">
        <f aca="true" t="shared" si="11" ref="D67:M67">SUM(D68:D70)</f>
        <v>131797</v>
      </c>
      <c r="E67" s="32">
        <f t="shared" si="11"/>
        <v>135083</v>
      </c>
      <c r="F67" s="32">
        <f t="shared" si="11"/>
        <v>0</v>
      </c>
      <c r="G67" s="32">
        <f t="shared" si="11"/>
        <v>0</v>
      </c>
      <c r="H67" s="32">
        <f t="shared" si="11"/>
        <v>0</v>
      </c>
      <c r="I67" s="32">
        <f t="shared" si="11"/>
        <v>0</v>
      </c>
      <c r="J67" s="32">
        <f t="shared" si="11"/>
        <v>0</v>
      </c>
      <c r="K67" s="32">
        <f t="shared" si="11"/>
        <v>0</v>
      </c>
      <c r="L67" s="32">
        <f t="shared" si="11"/>
        <v>0</v>
      </c>
      <c r="M67" s="32">
        <f t="shared" si="11"/>
        <v>0</v>
      </c>
      <c r="N67" s="32">
        <f aca="true" t="shared" si="12" ref="N67:N72">SUM(D67:M67)</f>
        <v>266880</v>
      </c>
      <c r="O67" s="45">
        <f t="shared" si="7"/>
        <v>4.954424786975328</v>
      </c>
      <c r="P67" s="10"/>
    </row>
    <row r="68" spans="1:16" ht="15">
      <c r="A68" s="13"/>
      <c r="B68" s="39">
        <v>351.2</v>
      </c>
      <c r="C68" s="21" t="s">
        <v>107</v>
      </c>
      <c r="D68" s="46">
        <v>0</v>
      </c>
      <c r="E68" s="46">
        <v>127272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2"/>
        <v>127272</v>
      </c>
      <c r="O68" s="47">
        <f t="shared" si="7"/>
        <v>2.362708151558468</v>
      </c>
      <c r="P68" s="9"/>
    </row>
    <row r="69" spans="1:16" ht="15">
      <c r="A69" s="13"/>
      <c r="B69" s="39">
        <v>351.5</v>
      </c>
      <c r="C69" s="21" t="s">
        <v>126</v>
      </c>
      <c r="D69" s="46">
        <v>63542</v>
      </c>
      <c r="E69" s="46">
        <v>7811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2"/>
        <v>71353</v>
      </c>
      <c r="O69" s="47">
        <f aca="true" t="shared" si="13" ref="O69:O92">(N69/O$94)</f>
        <v>1.3246143278816345</v>
      </c>
      <c r="P69" s="9"/>
    </row>
    <row r="70" spans="1:16" ht="15">
      <c r="A70" s="13"/>
      <c r="B70" s="39">
        <v>354</v>
      </c>
      <c r="C70" s="21" t="s">
        <v>69</v>
      </c>
      <c r="D70" s="46">
        <v>68255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2"/>
        <v>68255</v>
      </c>
      <c r="O70" s="47">
        <f t="shared" si="13"/>
        <v>1.2671023075352257</v>
      </c>
      <c r="P70" s="9"/>
    </row>
    <row r="71" spans="1:16" ht="15.75">
      <c r="A71" s="29" t="s">
        <v>5</v>
      </c>
      <c r="B71" s="30"/>
      <c r="C71" s="31"/>
      <c r="D71" s="32">
        <f aca="true" t="shared" si="14" ref="D71:M71">SUM(D72:D81)</f>
        <v>1000997</v>
      </c>
      <c r="E71" s="32">
        <f t="shared" si="14"/>
        <v>57456</v>
      </c>
      <c r="F71" s="32">
        <f t="shared" si="14"/>
        <v>140</v>
      </c>
      <c r="G71" s="32">
        <f t="shared" si="14"/>
        <v>74367</v>
      </c>
      <c r="H71" s="32">
        <f t="shared" si="14"/>
        <v>0</v>
      </c>
      <c r="I71" s="32">
        <f t="shared" si="14"/>
        <v>129369</v>
      </c>
      <c r="J71" s="32">
        <f t="shared" si="14"/>
        <v>207744</v>
      </c>
      <c r="K71" s="32">
        <f t="shared" si="14"/>
        <v>11503316</v>
      </c>
      <c r="L71" s="32">
        <f t="shared" si="14"/>
        <v>0</v>
      </c>
      <c r="M71" s="32">
        <f t="shared" si="14"/>
        <v>4276</v>
      </c>
      <c r="N71" s="32">
        <f t="shared" si="12"/>
        <v>12977665</v>
      </c>
      <c r="O71" s="45">
        <f t="shared" si="13"/>
        <v>240.92050791764902</v>
      </c>
      <c r="P71" s="10"/>
    </row>
    <row r="72" spans="1:16" ht="15">
      <c r="A72" s="12"/>
      <c r="B72" s="25">
        <v>361.1</v>
      </c>
      <c r="C72" s="20" t="s">
        <v>70</v>
      </c>
      <c r="D72" s="46">
        <v>173487</v>
      </c>
      <c r="E72" s="46">
        <v>55444</v>
      </c>
      <c r="F72" s="46">
        <v>3013</v>
      </c>
      <c r="G72" s="46">
        <v>10564</v>
      </c>
      <c r="H72" s="46">
        <v>0</v>
      </c>
      <c r="I72" s="46">
        <v>0</v>
      </c>
      <c r="J72" s="46">
        <v>0</v>
      </c>
      <c r="K72" s="46">
        <v>503601</v>
      </c>
      <c r="L72" s="46">
        <v>0</v>
      </c>
      <c r="M72" s="46">
        <v>13414</v>
      </c>
      <c r="N72" s="46">
        <f t="shared" si="12"/>
        <v>759523</v>
      </c>
      <c r="O72" s="47">
        <f t="shared" si="13"/>
        <v>14.099968440789352</v>
      </c>
      <c r="P72" s="9"/>
    </row>
    <row r="73" spans="1:16" ht="15">
      <c r="A73" s="12"/>
      <c r="B73" s="25">
        <v>361.2</v>
      </c>
      <c r="C73" s="20" t="s">
        <v>117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752950</v>
      </c>
      <c r="L73" s="46">
        <v>0</v>
      </c>
      <c r="M73" s="46">
        <v>0</v>
      </c>
      <c r="N73" s="46">
        <f aca="true" t="shared" si="15" ref="N73:N81">SUM(D73:M73)</f>
        <v>752950</v>
      </c>
      <c r="O73" s="47">
        <f t="shared" si="13"/>
        <v>13.977945681029201</v>
      </c>
      <c r="P73" s="9"/>
    </row>
    <row r="74" spans="1:16" ht="15">
      <c r="A74" s="12"/>
      <c r="B74" s="25">
        <v>361.3</v>
      </c>
      <c r="C74" s="20" t="s">
        <v>71</v>
      </c>
      <c r="D74" s="46">
        <v>-53777</v>
      </c>
      <c r="E74" s="46">
        <v>-13856</v>
      </c>
      <c r="F74" s="46">
        <v>-1732</v>
      </c>
      <c r="G74" s="46">
        <v>-3237</v>
      </c>
      <c r="H74" s="46">
        <v>0</v>
      </c>
      <c r="I74" s="46">
        <v>0</v>
      </c>
      <c r="J74" s="46">
        <v>0</v>
      </c>
      <c r="K74" s="46">
        <v>3268711</v>
      </c>
      <c r="L74" s="46">
        <v>0</v>
      </c>
      <c r="M74" s="46">
        <v>-4632</v>
      </c>
      <c r="N74" s="46">
        <f t="shared" si="15"/>
        <v>3191477</v>
      </c>
      <c r="O74" s="47">
        <f t="shared" si="13"/>
        <v>59.24734995451761</v>
      </c>
      <c r="P74" s="9"/>
    </row>
    <row r="75" spans="1:16" ht="15">
      <c r="A75" s="12"/>
      <c r="B75" s="25">
        <v>361.4</v>
      </c>
      <c r="C75" s="20" t="s">
        <v>144</v>
      </c>
      <c r="D75" s="46">
        <v>-55955</v>
      </c>
      <c r="E75" s="46">
        <v>-13447</v>
      </c>
      <c r="F75" s="46">
        <v>-1141</v>
      </c>
      <c r="G75" s="46">
        <v>-3435</v>
      </c>
      <c r="H75" s="46">
        <v>0</v>
      </c>
      <c r="I75" s="46">
        <v>0</v>
      </c>
      <c r="J75" s="46">
        <v>0</v>
      </c>
      <c r="K75" s="46">
        <v>2744824</v>
      </c>
      <c r="L75" s="46">
        <v>0</v>
      </c>
      <c r="M75" s="46">
        <v>-4506</v>
      </c>
      <c r="N75" s="46">
        <f t="shared" si="15"/>
        <v>2666340</v>
      </c>
      <c r="O75" s="47">
        <f t="shared" si="13"/>
        <v>49.49857983552082</v>
      </c>
      <c r="P75" s="9"/>
    </row>
    <row r="76" spans="1:16" ht="15">
      <c r="A76" s="12"/>
      <c r="B76" s="25">
        <v>362</v>
      </c>
      <c r="C76" s="20" t="s">
        <v>73</v>
      </c>
      <c r="D76" s="46">
        <v>164985</v>
      </c>
      <c r="E76" s="46">
        <v>0</v>
      </c>
      <c r="F76" s="46">
        <v>0</v>
      </c>
      <c r="G76" s="46">
        <v>0</v>
      </c>
      <c r="H76" s="46">
        <v>0</v>
      </c>
      <c r="I76" s="46">
        <v>93899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5"/>
        <v>258884</v>
      </c>
      <c r="O76" s="47">
        <f t="shared" si="13"/>
        <v>4.805985111478271</v>
      </c>
      <c r="P76" s="9"/>
    </row>
    <row r="77" spans="1:16" ht="15">
      <c r="A77" s="12"/>
      <c r="B77" s="25">
        <v>364</v>
      </c>
      <c r="C77" s="20" t="s">
        <v>145</v>
      </c>
      <c r="D77" s="46">
        <v>25192</v>
      </c>
      <c r="E77" s="46">
        <v>520</v>
      </c>
      <c r="F77" s="46">
        <v>0</v>
      </c>
      <c r="G77" s="46">
        <v>70475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5"/>
        <v>96187</v>
      </c>
      <c r="O77" s="47">
        <f t="shared" si="13"/>
        <v>1.7856387027307998</v>
      </c>
      <c r="P77" s="9"/>
    </row>
    <row r="78" spans="1:16" ht="15">
      <c r="A78" s="12"/>
      <c r="B78" s="25">
        <v>365</v>
      </c>
      <c r="C78" s="20" t="s">
        <v>146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5013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5"/>
        <v>5013</v>
      </c>
      <c r="O78" s="47">
        <f t="shared" si="13"/>
        <v>0.0930625429298086</v>
      </c>
      <c r="P78" s="9"/>
    </row>
    <row r="79" spans="1:16" ht="15">
      <c r="A79" s="12"/>
      <c r="B79" s="25">
        <v>366</v>
      </c>
      <c r="C79" s="20" t="s">
        <v>75</v>
      </c>
      <c r="D79" s="46">
        <v>2884</v>
      </c>
      <c r="E79" s="46">
        <v>2800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5"/>
        <v>5684</v>
      </c>
      <c r="O79" s="47">
        <f t="shared" si="13"/>
        <v>0.10551914901516699</v>
      </c>
      <c r="P79" s="9"/>
    </row>
    <row r="80" spans="1:16" ht="15">
      <c r="A80" s="12"/>
      <c r="B80" s="25">
        <v>368</v>
      </c>
      <c r="C80" s="20" t="s">
        <v>76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4224456</v>
      </c>
      <c r="L80" s="46">
        <v>0</v>
      </c>
      <c r="M80" s="46">
        <v>0</v>
      </c>
      <c r="N80" s="46">
        <f t="shared" si="15"/>
        <v>4224456</v>
      </c>
      <c r="O80" s="47">
        <f t="shared" si="13"/>
        <v>78.42382163476711</v>
      </c>
      <c r="P80" s="9"/>
    </row>
    <row r="81" spans="1:16" ht="15">
      <c r="A81" s="12"/>
      <c r="B81" s="25">
        <v>369.9</v>
      </c>
      <c r="C81" s="20" t="s">
        <v>77</v>
      </c>
      <c r="D81" s="46">
        <v>744181</v>
      </c>
      <c r="E81" s="46">
        <v>25995</v>
      </c>
      <c r="F81" s="46">
        <v>0</v>
      </c>
      <c r="G81" s="46">
        <v>0</v>
      </c>
      <c r="H81" s="46">
        <v>0</v>
      </c>
      <c r="I81" s="46">
        <v>30457</v>
      </c>
      <c r="J81" s="46">
        <v>207744</v>
      </c>
      <c r="K81" s="46">
        <v>8774</v>
      </c>
      <c r="L81" s="46">
        <v>0</v>
      </c>
      <c r="M81" s="46">
        <v>0</v>
      </c>
      <c r="N81" s="46">
        <f t="shared" si="15"/>
        <v>1017151</v>
      </c>
      <c r="O81" s="47">
        <f t="shared" si="13"/>
        <v>18.882636864870886</v>
      </c>
      <c r="P81" s="9"/>
    </row>
    <row r="82" spans="1:16" ht="15.75">
      <c r="A82" s="29" t="s">
        <v>52</v>
      </c>
      <c r="B82" s="30"/>
      <c r="C82" s="31"/>
      <c r="D82" s="32">
        <f aca="true" t="shared" si="16" ref="D82:M82">SUM(D83:D91)</f>
        <v>191376</v>
      </c>
      <c r="E82" s="32">
        <f t="shared" si="16"/>
        <v>8317</v>
      </c>
      <c r="F82" s="32">
        <f t="shared" si="16"/>
        <v>1637006</v>
      </c>
      <c r="G82" s="32">
        <f t="shared" si="16"/>
        <v>2355298</v>
      </c>
      <c r="H82" s="32">
        <f t="shared" si="16"/>
        <v>0</v>
      </c>
      <c r="I82" s="32">
        <f t="shared" si="16"/>
        <v>2055851</v>
      </c>
      <c r="J82" s="32">
        <f t="shared" si="16"/>
        <v>34254</v>
      </c>
      <c r="K82" s="32">
        <f t="shared" si="16"/>
        <v>0</v>
      </c>
      <c r="L82" s="32">
        <f t="shared" si="16"/>
        <v>0</v>
      </c>
      <c r="M82" s="32">
        <f t="shared" si="16"/>
        <v>22219829</v>
      </c>
      <c r="N82" s="32">
        <f>SUM(D82:M82)</f>
        <v>28501931</v>
      </c>
      <c r="O82" s="45">
        <f t="shared" si="13"/>
        <v>529.1167319509161</v>
      </c>
      <c r="P82" s="9"/>
    </row>
    <row r="83" spans="1:16" ht="15">
      <c r="A83" s="12"/>
      <c r="B83" s="25">
        <v>381</v>
      </c>
      <c r="C83" s="20" t="s">
        <v>78</v>
      </c>
      <c r="D83" s="46">
        <v>191376</v>
      </c>
      <c r="E83" s="46">
        <v>8317</v>
      </c>
      <c r="F83" s="46">
        <v>1637006</v>
      </c>
      <c r="G83" s="46">
        <v>1699707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f>SUM(D83:M83)</f>
        <v>3536406</v>
      </c>
      <c r="O83" s="47">
        <f t="shared" si="13"/>
        <v>65.65069523084634</v>
      </c>
      <c r="P83" s="9"/>
    </row>
    <row r="84" spans="1:16" ht="15">
      <c r="A84" s="12"/>
      <c r="B84" s="25">
        <v>383</v>
      </c>
      <c r="C84" s="20" t="s">
        <v>79</v>
      </c>
      <c r="D84" s="46">
        <v>0</v>
      </c>
      <c r="E84" s="46">
        <v>0</v>
      </c>
      <c r="F84" s="46">
        <v>0</v>
      </c>
      <c r="G84" s="46">
        <v>655591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f aca="true" t="shared" si="17" ref="N84:N91">SUM(D84:M84)</f>
        <v>655591</v>
      </c>
      <c r="O84" s="47">
        <f t="shared" si="13"/>
        <v>12.17054968719253</v>
      </c>
      <c r="P84" s="9"/>
    </row>
    <row r="85" spans="1:16" ht="15">
      <c r="A85" s="12"/>
      <c r="B85" s="25">
        <v>389.1</v>
      </c>
      <c r="C85" s="20" t="s">
        <v>147</v>
      </c>
      <c r="D85" s="46">
        <v>0</v>
      </c>
      <c r="E85" s="46">
        <v>0</v>
      </c>
      <c r="F85" s="46">
        <v>0</v>
      </c>
      <c r="G85" s="46">
        <v>0</v>
      </c>
      <c r="H85" s="46">
        <v>0</v>
      </c>
      <c r="I85" s="46">
        <v>72962</v>
      </c>
      <c r="J85" s="46">
        <v>34254</v>
      </c>
      <c r="K85" s="46">
        <v>0</v>
      </c>
      <c r="L85" s="46">
        <v>0</v>
      </c>
      <c r="M85" s="46">
        <v>4402</v>
      </c>
      <c r="N85" s="46">
        <f t="shared" si="17"/>
        <v>111618</v>
      </c>
      <c r="O85" s="47">
        <f t="shared" si="13"/>
        <v>2.072103514210927</v>
      </c>
      <c r="P85" s="9"/>
    </row>
    <row r="86" spans="1:16" ht="15">
      <c r="A86" s="12"/>
      <c r="B86" s="25">
        <v>389.2</v>
      </c>
      <c r="C86" s="20" t="s">
        <v>148</v>
      </c>
      <c r="D86" s="46">
        <v>0</v>
      </c>
      <c r="E86" s="46">
        <v>0</v>
      </c>
      <c r="F86" s="46">
        <v>0</v>
      </c>
      <c r="G86" s="46">
        <v>0</v>
      </c>
      <c r="H86" s="46">
        <v>0</v>
      </c>
      <c r="I86" s="46">
        <v>1284762</v>
      </c>
      <c r="J86" s="46">
        <v>0</v>
      </c>
      <c r="K86" s="46">
        <v>0</v>
      </c>
      <c r="L86" s="46">
        <v>0</v>
      </c>
      <c r="M86" s="46">
        <v>16834344</v>
      </c>
      <c r="N86" s="46">
        <f t="shared" si="17"/>
        <v>18119106</v>
      </c>
      <c r="O86" s="47">
        <f t="shared" si="13"/>
        <v>336.36746059739727</v>
      </c>
      <c r="P86" s="9"/>
    </row>
    <row r="87" spans="1:16" ht="15">
      <c r="A87" s="12"/>
      <c r="B87" s="25">
        <v>389.3</v>
      </c>
      <c r="C87" s="20" t="s">
        <v>149</v>
      </c>
      <c r="D87" s="46">
        <v>0</v>
      </c>
      <c r="E87" s="46">
        <v>0</v>
      </c>
      <c r="F87" s="46">
        <v>0</v>
      </c>
      <c r="G87" s="46">
        <v>0</v>
      </c>
      <c r="H87" s="46">
        <v>0</v>
      </c>
      <c r="I87" s="46">
        <v>956</v>
      </c>
      <c r="J87" s="46">
        <v>0</v>
      </c>
      <c r="K87" s="46">
        <v>0</v>
      </c>
      <c r="L87" s="46">
        <v>0</v>
      </c>
      <c r="M87" s="46">
        <v>1189147</v>
      </c>
      <c r="N87" s="46">
        <f t="shared" si="17"/>
        <v>1190103</v>
      </c>
      <c r="O87" s="47">
        <f t="shared" si="13"/>
        <v>22.093359570794735</v>
      </c>
      <c r="P87" s="9"/>
    </row>
    <row r="88" spans="1:16" ht="15">
      <c r="A88" s="12"/>
      <c r="B88" s="25">
        <v>389.4</v>
      </c>
      <c r="C88" s="20" t="s">
        <v>150</v>
      </c>
      <c r="D88" s="46">
        <v>0</v>
      </c>
      <c r="E88" s="46">
        <v>0</v>
      </c>
      <c r="F88" s="46">
        <v>0</v>
      </c>
      <c r="G88" s="46">
        <v>0</v>
      </c>
      <c r="H88" s="46">
        <v>0</v>
      </c>
      <c r="I88" s="46">
        <v>0</v>
      </c>
      <c r="J88" s="46">
        <v>0</v>
      </c>
      <c r="K88" s="46">
        <v>0</v>
      </c>
      <c r="L88" s="46">
        <v>0</v>
      </c>
      <c r="M88" s="46">
        <v>395363</v>
      </c>
      <c r="N88" s="46">
        <f t="shared" si="17"/>
        <v>395363</v>
      </c>
      <c r="O88" s="47">
        <f t="shared" si="13"/>
        <v>7.339614235060426</v>
      </c>
      <c r="P88" s="9"/>
    </row>
    <row r="89" spans="1:16" ht="15">
      <c r="A89" s="12"/>
      <c r="B89" s="25">
        <v>389.7</v>
      </c>
      <c r="C89" s="20" t="s">
        <v>151</v>
      </c>
      <c r="D89" s="46">
        <v>0</v>
      </c>
      <c r="E89" s="46">
        <v>0</v>
      </c>
      <c r="F89" s="46">
        <v>0</v>
      </c>
      <c r="G89" s="46">
        <v>0</v>
      </c>
      <c r="H89" s="46">
        <v>0</v>
      </c>
      <c r="I89" s="46">
        <v>161018</v>
      </c>
      <c r="J89" s="46">
        <v>0</v>
      </c>
      <c r="K89" s="46">
        <v>0</v>
      </c>
      <c r="L89" s="46">
        <v>0</v>
      </c>
      <c r="M89" s="46">
        <v>0</v>
      </c>
      <c r="N89" s="46">
        <f t="shared" si="17"/>
        <v>161018</v>
      </c>
      <c r="O89" s="47">
        <f t="shared" si="13"/>
        <v>2.989177047171738</v>
      </c>
      <c r="P89" s="9"/>
    </row>
    <row r="90" spans="1:16" ht="15">
      <c r="A90" s="12"/>
      <c r="B90" s="25">
        <v>389.8</v>
      </c>
      <c r="C90" s="20" t="s">
        <v>152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536153</v>
      </c>
      <c r="J90" s="46">
        <v>0</v>
      </c>
      <c r="K90" s="46">
        <v>0</v>
      </c>
      <c r="L90" s="46">
        <v>0</v>
      </c>
      <c r="M90" s="46">
        <v>0</v>
      </c>
      <c r="N90" s="46">
        <f t="shared" si="17"/>
        <v>536153</v>
      </c>
      <c r="O90" s="47">
        <f t="shared" si="13"/>
        <v>9.953273803998737</v>
      </c>
      <c r="P90" s="9"/>
    </row>
    <row r="91" spans="1:16" ht="15.75" thickBot="1">
      <c r="A91" s="12"/>
      <c r="B91" s="25">
        <v>389.9</v>
      </c>
      <c r="C91" s="20" t="s">
        <v>153</v>
      </c>
      <c r="D91" s="46">
        <v>0</v>
      </c>
      <c r="E91" s="46">
        <v>0</v>
      </c>
      <c r="F91" s="46">
        <v>0</v>
      </c>
      <c r="G91" s="46">
        <v>0</v>
      </c>
      <c r="H91" s="46">
        <v>0</v>
      </c>
      <c r="I91" s="46">
        <v>0</v>
      </c>
      <c r="J91" s="46">
        <v>0</v>
      </c>
      <c r="K91" s="46">
        <v>0</v>
      </c>
      <c r="L91" s="46">
        <v>0</v>
      </c>
      <c r="M91" s="46">
        <v>3796573</v>
      </c>
      <c r="N91" s="46">
        <f t="shared" si="17"/>
        <v>3796573</v>
      </c>
      <c r="O91" s="47">
        <f t="shared" si="13"/>
        <v>70.48049826424341</v>
      </c>
      <c r="P91" s="9"/>
    </row>
    <row r="92" spans="1:119" ht="16.5" thickBot="1">
      <c r="A92" s="14" t="s">
        <v>66</v>
      </c>
      <c r="B92" s="23"/>
      <c r="C92" s="22"/>
      <c r="D92" s="15">
        <f aca="true" t="shared" si="18" ref="D92:M92">SUM(D5,D18,D30,D51,D67,D71,D82)</f>
        <v>35804977</v>
      </c>
      <c r="E92" s="15">
        <f t="shared" si="18"/>
        <v>6638761</v>
      </c>
      <c r="F92" s="15">
        <f t="shared" si="18"/>
        <v>1637146</v>
      </c>
      <c r="G92" s="15">
        <f t="shared" si="18"/>
        <v>2757180</v>
      </c>
      <c r="H92" s="15">
        <f t="shared" si="18"/>
        <v>0</v>
      </c>
      <c r="I92" s="15">
        <f t="shared" si="18"/>
        <v>36859239</v>
      </c>
      <c r="J92" s="15">
        <f t="shared" si="18"/>
        <v>5296123</v>
      </c>
      <c r="K92" s="15">
        <f t="shared" si="18"/>
        <v>11503316</v>
      </c>
      <c r="L92" s="15">
        <f t="shared" si="18"/>
        <v>0</v>
      </c>
      <c r="M92" s="15">
        <f t="shared" si="18"/>
        <v>33119850</v>
      </c>
      <c r="N92" s="15">
        <f>SUM(D92:M92)</f>
        <v>133616592</v>
      </c>
      <c r="O92" s="38">
        <f t="shared" si="13"/>
        <v>2480.4906900328588</v>
      </c>
      <c r="P92" s="6"/>
      <c r="Q92" s="2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</row>
    <row r="93" spans="1:15" ht="15">
      <c r="A93" s="16"/>
      <c r="B93" s="18"/>
      <c r="C93" s="18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9"/>
    </row>
    <row r="94" spans="1:15" ht="15">
      <c r="A94" s="40"/>
      <c r="B94" s="41"/>
      <c r="C94" s="41"/>
      <c r="D94" s="42"/>
      <c r="E94" s="42"/>
      <c r="F94" s="42"/>
      <c r="G94" s="42"/>
      <c r="H94" s="42"/>
      <c r="I94" s="42"/>
      <c r="J94" s="42"/>
      <c r="K94" s="42"/>
      <c r="L94" s="51" t="s">
        <v>154</v>
      </c>
      <c r="M94" s="51"/>
      <c r="N94" s="51"/>
      <c r="O94" s="43">
        <v>53867</v>
      </c>
    </row>
    <row r="95" spans="1:15" ht="15">
      <c r="A95" s="52"/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4"/>
    </row>
    <row r="96" spans="1:15" ht="15.75" customHeight="1" thickBot="1">
      <c r="A96" s="55" t="s">
        <v>111</v>
      </c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7"/>
    </row>
  </sheetData>
  <sheetProtection/>
  <mergeCells count="10">
    <mergeCell ref="L94:N94"/>
    <mergeCell ref="A95:O95"/>
    <mergeCell ref="A96:O9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2022-05-19T18:46:37Z</cp:lastPrinted>
  <dcterms:created xsi:type="dcterms:W3CDTF">2000-08-31T21:26:31Z</dcterms:created>
  <dcterms:modified xsi:type="dcterms:W3CDTF">2023-03-10T22:58:03Z</dcterms:modified>
  <cp:category/>
  <cp:version/>
  <cp:contentType/>
  <cp:contentStatus/>
</cp:coreProperties>
</file>