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'2009'!$A$1:$O$35</definedName>
    <definedName name="_xlnm.Print_Area" localSheetId="11">'2010'!$A$1:$O$36</definedName>
    <definedName name="_xlnm.Print_Area" localSheetId="10">'2011'!$A$1:$O$36</definedName>
    <definedName name="_xlnm.Print_Area" localSheetId="9">'2012'!$A$1:$O$36</definedName>
    <definedName name="_xlnm.Print_Area" localSheetId="8">'2013'!$A$1:$O$36</definedName>
    <definedName name="_xlnm.Print_Area" localSheetId="7">'2014'!$A$1:$O$36</definedName>
    <definedName name="_xlnm.Print_Area" localSheetId="6">'2015'!$A$1:$O$36</definedName>
    <definedName name="_xlnm.Print_Area" localSheetId="5">'2016'!$A$1:$O$35</definedName>
    <definedName name="_xlnm.Print_Area" localSheetId="4">'2017'!$A$1:$O$35</definedName>
    <definedName name="_xlnm.Print_Area" localSheetId="3">'2018'!$A$1:$O$36</definedName>
    <definedName name="_xlnm.Print_Area" localSheetId="2">'2019'!$A$1:$O$36</definedName>
    <definedName name="_xlnm.Print_Area" localSheetId="1">'2020'!$A$1:$O$35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<sst xmlns="http://schemas.openxmlformats.org/spreadsheetml/2006/main" count="711" uniqueCount="90">
  <si>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</si>
  <si>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</si>
  <si>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</si>
  <si>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</si>
  <si>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</si>
  <si>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</si>
  <si>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</si>
  <si>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</si>
  <si>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</si>
  <si>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</si>
  <si>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</si>
  <si>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</si>
  <si>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</si>
  <si>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</si>
  <si>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</si>
  <si>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</si>
  <si>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</si>
  <si>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</si>
  <si>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</si>
  <si>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</si>
  <si>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</si>
  <si>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</si>
  <si>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</si>
  <si>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</si>
  <si>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</si>
  <si>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</si>
  <si>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</si>
  <si>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</si>
  <si>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</si>
  <si>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</si>
  <si>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</si>
  <si>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</si>
  <si>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</si>
  <si>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</si>
  <si>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</si>
  <si>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</si>
  <si>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</si>
  <si>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</si>
  <si>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</si>
  <si>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</si>
  <si>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</si>
  <si>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</si>
  <si>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</si>
  <si>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</si>
  <si>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</si>
  <si>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Redington Shores Expenditures Reported by Account Code and Fund Type</t>
  </si>
  <si>
    <t>Local Fiscal Year Ended September 30, 2010</t>
  </si>
  <si>
    <t>Flood Control /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</si>
  <si>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</si>
  <si>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</si>
  <si>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</si>
  <si>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</si>
  <si>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</si>
  <si>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</si>
  <si>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</si>
  <si>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</si>
  <si>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</si>
  <si>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</si>
  <si>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</si>
  <si>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</si>
  <si>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Detention / Corrections</t>
  </si>
  <si>
    <t>Emergency and Disaster Relief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</si>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</sst>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751012</v>
      </c>
      <c r="E5" s="24">
        <f>SUM(E6:E10)</f>
        <v>0</v>
      </c>
      <c r="F5" s="24">
        <f>SUM(F6:F10)</f>
        <v>0</v>
      </c>
      <c r="G5" s="24">
        <f>SUM(G6:G10)</f>
        <v>337502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1088514</v>
      </c>
      <c r="P5" s="30">
        <f>(O5/P$30)</f>
        <v>499.3183486238532</v>
      </c>
      <c r="Q5" s="6"/>
    </row>
    <row r="6" spans="1:17" ht="15">
      <c r="A6" s="12"/>
      <c r="B6" s="42">
        <v>511</v>
      </c>
      <c r="C6" s="19" t="s">
        <v>19</v>
      </c>
      <c r="D6" s="43">
        <v>101843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101843</v>
      </c>
      <c r="P6" s="44">
        <f>(O6/P$30)</f>
        <v>46.71697247706422</v>
      </c>
      <c r="Q6" s="9"/>
    </row>
    <row r="7" spans="1:17" ht="15">
      <c r="A7" s="12"/>
      <c r="B7" s="42">
        <v>512</v>
      </c>
      <c r="C7" s="19" t="s">
        <v>20</v>
      </c>
      <c r="D7" s="43">
        <v>196300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196300</v>
      </c>
      <c r="P7" s="44">
        <f>(O7/P$30)</f>
        <v>90.04587155963303</v>
      </c>
      <c r="Q7" s="9"/>
    </row>
    <row r="8" spans="1:17" ht="15">
      <c r="A8" s="12"/>
      <c r="B8" s="42">
        <v>513</v>
      </c>
      <c r="C8" s="19" t="s">
        <v>21</v>
      </c>
      <c r="D8" s="43">
        <v>140141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140141</v>
      </c>
      <c r="P8" s="44">
        <f>(O8/P$30)</f>
        <v>64.2848623853211</v>
      </c>
      <c r="Q8" s="9"/>
    </row>
    <row r="9" spans="1:17" ht="15">
      <c r="A9" s="12"/>
      <c r="B9" s="42">
        <v>515</v>
      </c>
      <c r="C9" s="19" t="s">
        <v>23</v>
      </c>
      <c r="D9" s="43">
        <v>14234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14234</v>
      </c>
      <c r="P9" s="44">
        <f>(O9/P$30)</f>
        <v>6.529357798165138</v>
      </c>
      <c r="Q9" s="9"/>
    </row>
    <row r="10" spans="1:17" ht="15">
      <c r="A10" s="12"/>
      <c r="B10" s="42">
        <v>519</v>
      </c>
      <c r="C10" s="19" t="s">
        <v>25</v>
      </c>
      <c r="D10" s="43">
        <v>298494</v>
      </c>
      <c r="E10" s="43">
        <v>0</v>
      </c>
      <c r="F10" s="43">
        <v>0</v>
      </c>
      <c r="G10" s="43">
        <v>337502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635996</v>
      </c>
      <c r="P10" s="44">
        <f>(O10/P$30)</f>
        <v>291.74128440366974</v>
      </c>
      <c r="Q10" s="9"/>
    </row>
    <row r="11" spans="1:17" ht="15.75">
      <c r="A11" s="26" t="s">
        <v>26</v>
      </c>
      <c r="B11" s="27"/>
      <c r="C11" s="28"/>
      <c r="D11" s="29">
        <f>SUM(D12:D15)</f>
        <v>915358</v>
      </c>
      <c r="E11" s="29">
        <f>SUM(E12:E15)</f>
        <v>0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915358</v>
      </c>
      <c r="P11" s="41">
        <f>(O11/P$30)</f>
        <v>419.8889908256881</v>
      </c>
      <c r="Q11" s="10"/>
    </row>
    <row r="12" spans="1:17" ht="15">
      <c r="A12" s="12"/>
      <c r="B12" s="42">
        <v>521</v>
      </c>
      <c r="C12" s="19" t="s">
        <v>27</v>
      </c>
      <c r="D12" s="43">
        <v>488172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488172</v>
      </c>
      <c r="P12" s="44">
        <f>(O12/P$30)</f>
        <v>223.9321100917431</v>
      </c>
      <c r="Q12" s="9"/>
    </row>
    <row r="13" spans="1:17" ht="15">
      <c r="A13" s="12"/>
      <c r="B13" s="42">
        <v>522</v>
      </c>
      <c r="C13" s="19" t="s">
        <v>28</v>
      </c>
      <c r="D13" s="43">
        <v>241944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241944</v>
      </c>
      <c r="P13" s="44">
        <f>(O13/P$30)</f>
        <v>110.98348623853211</v>
      </c>
      <c r="Q13" s="9"/>
    </row>
    <row r="14" spans="1:17" ht="15">
      <c r="A14" s="12"/>
      <c r="B14" s="42">
        <v>524</v>
      </c>
      <c r="C14" s="19" t="s">
        <v>29</v>
      </c>
      <c r="D14" s="43">
        <v>161117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161117</v>
      </c>
      <c r="P14" s="44">
        <f>(O14/P$30)</f>
        <v>73.90688073394496</v>
      </c>
      <c r="Q14" s="9"/>
    </row>
    <row r="15" spans="1:17" ht="15">
      <c r="A15" s="12"/>
      <c r="B15" s="42">
        <v>525</v>
      </c>
      <c r="C15" s="19" t="s">
        <v>30</v>
      </c>
      <c r="D15" s="43">
        <v>24125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24125</v>
      </c>
      <c r="P15" s="44">
        <f>(O15/P$30)</f>
        <v>11.06651376146789</v>
      </c>
      <c r="Q15" s="9"/>
    </row>
    <row r="16" spans="1:17" ht="15.75">
      <c r="A16" s="26" t="s">
        <v>31</v>
      </c>
      <c r="B16" s="27"/>
      <c r="C16" s="28"/>
      <c r="D16" s="29">
        <f>SUM(D17:D19)</f>
        <v>517144</v>
      </c>
      <c r="E16" s="29">
        <f>SUM(E17:E19)</f>
        <v>0</v>
      </c>
      <c r="F16" s="29">
        <f>SUM(F17:F19)</f>
        <v>0</v>
      </c>
      <c r="G16" s="29">
        <f>SUM(G17:G19)</f>
        <v>119199</v>
      </c>
      <c r="H16" s="29">
        <f>SUM(H17:H19)</f>
        <v>0</v>
      </c>
      <c r="I16" s="29">
        <f>SUM(I17:I19)</f>
        <v>1070378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1706721</v>
      </c>
      <c r="P16" s="41">
        <f>(O16/P$30)</f>
        <v>782.8995412844037</v>
      </c>
      <c r="Q16" s="10"/>
    </row>
    <row r="17" spans="1:17" ht="15">
      <c r="A17" s="12"/>
      <c r="B17" s="42">
        <v>534</v>
      </c>
      <c r="C17" s="19" t="s">
        <v>32</v>
      </c>
      <c r="D17" s="43">
        <v>376267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376267</v>
      </c>
      <c r="P17" s="44">
        <f>(O17/P$30)</f>
        <v>172.59954128440367</v>
      </c>
      <c r="Q17" s="9"/>
    </row>
    <row r="18" spans="1:17" ht="15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1070378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1070378</v>
      </c>
      <c r="P18" s="44">
        <f>(O18/P$30)</f>
        <v>490.99908256880735</v>
      </c>
      <c r="Q18" s="9"/>
    </row>
    <row r="19" spans="1:17" ht="15">
      <c r="A19" s="12"/>
      <c r="B19" s="42">
        <v>539</v>
      </c>
      <c r="C19" s="19" t="s">
        <v>34</v>
      </c>
      <c r="D19" s="43">
        <v>140877</v>
      </c>
      <c r="E19" s="43">
        <v>0</v>
      </c>
      <c r="F19" s="43">
        <v>0</v>
      </c>
      <c r="G19" s="43">
        <v>119199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260076</v>
      </c>
      <c r="P19" s="44">
        <f>(O19/P$30)</f>
        <v>119.30091743119266</v>
      </c>
      <c r="Q19" s="9"/>
    </row>
    <row r="20" spans="1:17" ht="15.75">
      <c r="A20" s="26" t="s">
        <v>35</v>
      </c>
      <c r="B20" s="27"/>
      <c r="C20" s="28"/>
      <c r="D20" s="29">
        <f>SUM(D21:D21)</f>
        <v>86352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86352</v>
      </c>
      <c r="P20" s="41">
        <f>(O20/P$30)</f>
        <v>39.611009174311924</v>
      </c>
      <c r="Q20" s="10"/>
    </row>
    <row r="21" spans="1:17" ht="15">
      <c r="A21" s="12"/>
      <c r="B21" s="42">
        <v>541</v>
      </c>
      <c r="C21" s="19" t="s">
        <v>36</v>
      </c>
      <c r="D21" s="43">
        <v>86352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86352</v>
      </c>
      <c r="P21" s="44">
        <f>(O21/P$30)</f>
        <v>39.611009174311924</v>
      </c>
      <c r="Q21" s="9"/>
    </row>
    <row r="22" spans="1:17" ht="15.75">
      <c r="A22" s="26" t="s">
        <v>37</v>
      </c>
      <c r="B22" s="27"/>
      <c r="C22" s="28"/>
      <c r="D22" s="29">
        <f>SUM(D23:D25)</f>
        <v>114753</v>
      </c>
      <c r="E22" s="29">
        <f>SUM(E23:E25)</f>
        <v>0</v>
      </c>
      <c r="F22" s="29">
        <f>SUM(F23:F25)</f>
        <v>0</v>
      </c>
      <c r="G22" s="29">
        <f>SUM(G23:G25)</f>
        <v>94603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209356</v>
      </c>
      <c r="P22" s="41">
        <f>(O22/P$30)</f>
        <v>96.0348623853211</v>
      </c>
      <c r="Q22" s="9"/>
    </row>
    <row r="23" spans="1:17" ht="15">
      <c r="A23" s="12"/>
      <c r="B23" s="42">
        <v>571</v>
      </c>
      <c r="C23" s="19" t="s">
        <v>38</v>
      </c>
      <c r="D23" s="43">
        <v>42112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42112</v>
      </c>
      <c r="P23" s="44">
        <f>(O23/P$30)</f>
        <v>19.31743119266055</v>
      </c>
      <c r="Q23" s="9"/>
    </row>
    <row r="24" spans="1:17" ht="15">
      <c r="A24" s="12"/>
      <c r="B24" s="42">
        <v>572</v>
      </c>
      <c r="C24" s="19" t="s">
        <v>39</v>
      </c>
      <c r="D24" s="43">
        <v>40205</v>
      </c>
      <c r="E24" s="43">
        <v>0</v>
      </c>
      <c r="F24" s="43">
        <v>0</v>
      </c>
      <c r="G24" s="43">
        <v>94603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134808</v>
      </c>
      <c r="P24" s="44">
        <f>(O24/P$30)</f>
        <v>61.83853211009174</v>
      </c>
      <c r="Q24" s="9"/>
    </row>
    <row r="25" spans="1:17" ht="15">
      <c r="A25" s="12"/>
      <c r="B25" s="42">
        <v>579</v>
      </c>
      <c r="C25" s="19" t="s">
        <v>41</v>
      </c>
      <c r="D25" s="43">
        <v>32436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32436</v>
      </c>
      <c r="P25" s="44">
        <f>(O25/P$30)</f>
        <v>14.878899082568807</v>
      </c>
      <c r="Q25" s="9"/>
    </row>
    <row r="26" spans="1:17" ht="15.75">
      <c r="A26" s="26" t="s">
        <v>43</v>
      </c>
      <c r="B26" s="27"/>
      <c r="C26" s="28"/>
      <c r="D26" s="29">
        <f>SUM(D27:D27)</f>
        <v>141000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102773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243773</v>
      </c>
      <c r="P26" s="41">
        <f>(O26/P$30)</f>
        <v>111.82247706422018</v>
      </c>
      <c r="Q26" s="9"/>
    </row>
    <row r="27" spans="1:17" ht="15.75" thickBot="1">
      <c r="A27" s="12"/>
      <c r="B27" s="42">
        <v>581</v>
      </c>
      <c r="C27" s="19" t="s">
        <v>89</v>
      </c>
      <c r="D27" s="43">
        <v>141000</v>
      </c>
      <c r="E27" s="43">
        <v>0</v>
      </c>
      <c r="F27" s="43">
        <v>0</v>
      </c>
      <c r="G27" s="43">
        <v>0</v>
      </c>
      <c r="H27" s="43">
        <v>0</v>
      </c>
      <c r="I27" s="43">
        <v>102773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243773</v>
      </c>
      <c r="P27" s="44">
        <f>(O27/P$30)</f>
        <v>111.82247706422018</v>
      </c>
      <c r="Q27" s="9"/>
    </row>
    <row r="28" spans="1:120" ht="16.5" thickBot="1">
      <c r="A28" s="13" t="s">
        <v>10</v>
      </c>
      <c r="B28" s="21"/>
      <c r="C28" s="20"/>
      <c r="D28" s="14">
        <f>SUM(D5,D11,D16,D20,D22,D26)</f>
        <v>2525619</v>
      </c>
      <c r="E28" s="14">
        <f aca="true" t="shared" si="0" ref="E28:N28">SUM(E5,E11,E16,E20,E22,E26)</f>
        <v>0</v>
      </c>
      <c r="F28" s="14">
        <f t="shared" si="0"/>
        <v>0</v>
      </c>
      <c r="G28" s="14">
        <f t="shared" si="0"/>
        <v>551304</v>
      </c>
      <c r="H28" s="14">
        <f t="shared" si="0"/>
        <v>0</v>
      </c>
      <c r="I28" s="14">
        <f t="shared" si="0"/>
        <v>1173151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4">
        <f t="shared" si="0"/>
        <v>0</v>
      </c>
      <c r="N28" s="14">
        <f t="shared" si="0"/>
        <v>0</v>
      </c>
      <c r="O28" s="14">
        <f>SUM(D28:N28)</f>
        <v>4250074</v>
      </c>
      <c r="P28" s="35">
        <f>(O28/P$30)</f>
        <v>1949.5752293577982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85</v>
      </c>
      <c r="N30" s="90"/>
      <c r="O30" s="90"/>
      <c r="P30" s="39">
        <v>2180</v>
      </c>
    </row>
    <row r="31" spans="1:16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417532</v>
      </c>
      <c r="E5" s="24">
        <f t="shared" si="0"/>
        <v>0</v>
      </c>
      <c r="F5" s="24">
        <f t="shared" si="0"/>
        <v>0</v>
      </c>
      <c r="G5" s="24">
        <f t="shared" si="0"/>
        <v>462072</v>
      </c>
      <c r="H5" s="24">
        <f t="shared" si="0"/>
        <v>0</v>
      </c>
      <c r="I5" s="24">
        <f t="shared" si="0"/>
        <v>321376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1200980</v>
      </c>
      <c r="O5" s="30">
        <f aca="true" t="shared" si="1" ref="O5:O32">(N5/O$34)</f>
        <v>564.1052137153594</v>
      </c>
      <c r="P5" s="6"/>
    </row>
    <row r="6" spans="1:16" ht="15">
      <c r="A6" s="12"/>
      <c r="B6" s="42">
        <v>511</v>
      </c>
      <c r="C6" s="19" t="s">
        <v>19</v>
      </c>
      <c r="D6" s="43">
        <v>50193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50193</v>
      </c>
      <c r="O6" s="44">
        <f t="shared" si="1"/>
        <v>23.575857209957725</v>
      </c>
      <c r="P6" s="9"/>
    </row>
    <row r="7" spans="1:16" ht="15">
      <c r="A7" s="12"/>
      <c r="B7" s="42">
        <v>512</v>
      </c>
      <c r="C7" s="19" t="s">
        <v>20</v>
      </c>
      <c r="D7" s="43">
        <v>143241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143241</v>
      </c>
      <c r="O7" s="44">
        <f t="shared" si="1"/>
        <v>67.28088304368248</v>
      </c>
      <c r="P7" s="9"/>
    </row>
    <row r="8" spans="1:16" ht="15">
      <c r="A8" s="12"/>
      <c r="B8" s="42">
        <v>513</v>
      </c>
      <c r="C8" s="19" t="s">
        <v>21</v>
      </c>
      <c r="D8" s="43">
        <v>22491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22491</v>
      </c>
      <c r="O8" s="44">
        <f t="shared" si="1"/>
        <v>10.564114607797087</v>
      </c>
      <c r="P8" s="9"/>
    </row>
    <row r="9" spans="1:16" ht="15">
      <c r="A9" s="12"/>
      <c r="B9" s="42">
        <v>514</v>
      </c>
      <c r="C9" s="19" t="s">
        <v>22</v>
      </c>
      <c r="D9" s="43">
        <v>46503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46503</v>
      </c>
      <c r="O9" s="44">
        <f t="shared" si="1"/>
        <v>21.84264913104744</v>
      </c>
      <c r="P9" s="9"/>
    </row>
    <row r="10" spans="1:16" ht="15">
      <c r="A10" s="12"/>
      <c r="B10" s="42">
        <v>515</v>
      </c>
      <c r="C10" s="19" t="s">
        <v>23</v>
      </c>
      <c r="D10" s="43">
        <v>3540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3540</v>
      </c>
      <c r="O10" s="44">
        <f t="shared" si="1"/>
        <v>1.6627524659464537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398234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398234</v>
      </c>
      <c r="O11" s="44">
        <f t="shared" si="1"/>
        <v>187.05213715359324</v>
      </c>
      <c r="P11" s="9"/>
    </row>
    <row r="12" spans="1:16" ht="15">
      <c r="A12" s="12"/>
      <c r="B12" s="42">
        <v>519</v>
      </c>
      <c r="C12" s="19" t="s">
        <v>25</v>
      </c>
      <c r="D12" s="43">
        <v>151564</v>
      </c>
      <c r="E12" s="43">
        <v>0</v>
      </c>
      <c r="F12" s="43">
        <v>0</v>
      </c>
      <c r="G12" s="43">
        <v>63838</v>
      </c>
      <c r="H12" s="43">
        <v>0</v>
      </c>
      <c r="I12" s="43">
        <v>321376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536778</v>
      </c>
      <c r="O12" s="44">
        <f t="shared" si="1"/>
        <v>252.1268201033349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732871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732871</v>
      </c>
      <c r="O13" s="41">
        <f t="shared" si="1"/>
        <v>344.23250352278063</v>
      </c>
      <c r="P13" s="10"/>
    </row>
    <row r="14" spans="1:16" ht="15">
      <c r="A14" s="12"/>
      <c r="B14" s="42">
        <v>521</v>
      </c>
      <c r="C14" s="19" t="s">
        <v>27</v>
      </c>
      <c r="D14" s="43">
        <v>411917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411917</v>
      </c>
      <c r="O14" s="44">
        <f t="shared" si="1"/>
        <v>193.47909816815405</v>
      </c>
      <c r="P14" s="9"/>
    </row>
    <row r="15" spans="1:16" ht="15">
      <c r="A15" s="12"/>
      <c r="B15" s="42">
        <v>522</v>
      </c>
      <c r="C15" s="19" t="s">
        <v>28</v>
      </c>
      <c r="D15" s="43">
        <v>204144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204144</v>
      </c>
      <c r="O15" s="44">
        <f t="shared" si="1"/>
        <v>95.88727101925787</v>
      </c>
      <c r="P15" s="9"/>
    </row>
    <row r="16" spans="1:16" ht="15">
      <c r="A16" s="12"/>
      <c r="B16" s="42">
        <v>524</v>
      </c>
      <c r="C16" s="19" t="s">
        <v>29</v>
      </c>
      <c r="D16" s="43">
        <v>108835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108835</v>
      </c>
      <c r="O16" s="44">
        <f t="shared" si="1"/>
        <v>51.12024424612494</v>
      </c>
      <c r="P16" s="9"/>
    </row>
    <row r="17" spans="1:16" ht="15">
      <c r="A17" s="12"/>
      <c r="B17" s="42">
        <v>525</v>
      </c>
      <c r="C17" s="19" t="s">
        <v>30</v>
      </c>
      <c r="D17" s="43">
        <v>7975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7975</v>
      </c>
      <c r="O17" s="44">
        <f t="shared" si="1"/>
        <v>3.7458900892437765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410376</v>
      </c>
      <c r="E18" s="29">
        <f t="shared" si="5"/>
        <v>0</v>
      </c>
      <c r="F18" s="29">
        <f t="shared" si="5"/>
        <v>0</v>
      </c>
      <c r="G18" s="29">
        <f t="shared" si="5"/>
        <v>9586</v>
      </c>
      <c r="H18" s="29">
        <f t="shared" si="5"/>
        <v>0</v>
      </c>
      <c r="I18" s="29">
        <f t="shared" si="5"/>
        <v>367935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787897</v>
      </c>
      <c r="O18" s="41">
        <f t="shared" si="1"/>
        <v>370.0784405824331</v>
      </c>
      <c r="P18" s="10"/>
    </row>
    <row r="19" spans="1:16" ht="15">
      <c r="A19" s="12"/>
      <c r="B19" s="42">
        <v>534</v>
      </c>
      <c r="C19" s="19" t="s">
        <v>32</v>
      </c>
      <c r="D19" s="43">
        <v>246973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246973</v>
      </c>
      <c r="O19" s="44">
        <f t="shared" si="1"/>
        <v>116.00422733677783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367935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367935</v>
      </c>
      <c r="O20" s="44">
        <f t="shared" si="1"/>
        <v>172.82057303898543</v>
      </c>
      <c r="P20" s="9"/>
    </row>
    <row r="21" spans="1:16" ht="15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9586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9586</v>
      </c>
      <c r="O21" s="44">
        <f t="shared" si="1"/>
        <v>4.502583372475341</v>
      </c>
      <c r="P21" s="9"/>
    </row>
    <row r="22" spans="1:16" ht="15">
      <c r="A22" s="12"/>
      <c r="B22" s="42">
        <v>539</v>
      </c>
      <c r="C22" s="19" t="s">
        <v>34</v>
      </c>
      <c r="D22" s="43">
        <v>163403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163403</v>
      </c>
      <c r="O22" s="44">
        <f t="shared" si="1"/>
        <v>76.75105683419446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84429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84429</v>
      </c>
      <c r="O23" s="41">
        <f t="shared" si="1"/>
        <v>39.65664631282292</v>
      </c>
      <c r="P23" s="10"/>
    </row>
    <row r="24" spans="1:16" ht="15">
      <c r="A24" s="12"/>
      <c r="B24" s="42">
        <v>541</v>
      </c>
      <c r="C24" s="19" t="s">
        <v>36</v>
      </c>
      <c r="D24" s="43">
        <v>84429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84429</v>
      </c>
      <c r="O24" s="44">
        <f t="shared" si="1"/>
        <v>39.65664631282292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SUM(D26:D29)</f>
        <v>59762</v>
      </c>
      <c r="E25" s="29">
        <f t="shared" si="7"/>
        <v>0</v>
      </c>
      <c r="F25" s="29">
        <f t="shared" si="7"/>
        <v>0</v>
      </c>
      <c r="G25" s="29">
        <f t="shared" si="7"/>
        <v>35267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95029</v>
      </c>
      <c r="O25" s="41">
        <f t="shared" si="1"/>
        <v>44.635509628933775</v>
      </c>
      <c r="P25" s="9"/>
    </row>
    <row r="26" spans="1:16" ht="15">
      <c r="A26" s="12"/>
      <c r="B26" s="42">
        <v>571</v>
      </c>
      <c r="C26" s="19" t="s">
        <v>38</v>
      </c>
      <c r="D26" s="43">
        <v>29282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29282</v>
      </c>
      <c r="O26" s="44">
        <f t="shared" si="1"/>
        <v>13.75387505871301</v>
      </c>
      <c r="P26" s="9"/>
    </row>
    <row r="27" spans="1:16" ht="15">
      <c r="A27" s="12"/>
      <c r="B27" s="42">
        <v>572</v>
      </c>
      <c r="C27" s="19" t="s">
        <v>39</v>
      </c>
      <c r="D27" s="43">
        <v>9154</v>
      </c>
      <c r="E27" s="43">
        <v>0</v>
      </c>
      <c r="F27" s="43">
        <v>0</v>
      </c>
      <c r="G27" s="43">
        <v>35267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44421</v>
      </c>
      <c r="O27" s="44">
        <f t="shared" si="1"/>
        <v>20.864725223109442</v>
      </c>
      <c r="P27" s="9"/>
    </row>
    <row r="28" spans="1:16" ht="15">
      <c r="A28" s="12"/>
      <c r="B28" s="42">
        <v>574</v>
      </c>
      <c r="C28" s="19" t="s">
        <v>40</v>
      </c>
      <c r="D28" s="43">
        <v>10145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10145</v>
      </c>
      <c r="O28" s="44">
        <f t="shared" si="1"/>
        <v>4.765147956787224</v>
      </c>
      <c r="P28" s="9"/>
    </row>
    <row r="29" spans="1:16" ht="15">
      <c r="A29" s="12"/>
      <c r="B29" s="42">
        <v>579</v>
      </c>
      <c r="C29" s="19" t="s">
        <v>41</v>
      </c>
      <c r="D29" s="43">
        <v>11181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11181</v>
      </c>
      <c r="O29" s="44">
        <f t="shared" si="1"/>
        <v>5.251761390324096</v>
      </c>
      <c r="P29" s="9"/>
    </row>
    <row r="30" spans="1:16" ht="15.75">
      <c r="A30" s="26" t="s">
        <v>43</v>
      </c>
      <c r="B30" s="27"/>
      <c r="C30" s="28"/>
      <c r="D30" s="29">
        <f aca="true" t="shared" si="8" ref="D30:M30">SUM(D31:D31)</f>
        <v>150000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150000</v>
      </c>
      <c r="O30" s="41">
        <f t="shared" si="1"/>
        <v>70.45561296383279</v>
      </c>
      <c r="P30" s="9"/>
    </row>
    <row r="31" spans="1:16" ht="15.75" thickBot="1">
      <c r="A31" s="12"/>
      <c r="B31" s="42">
        <v>581</v>
      </c>
      <c r="C31" s="19" t="s">
        <v>42</v>
      </c>
      <c r="D31" s="43">
        <v>150000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150000</v>
      </c>
      <c r="O31" s="44">
        <f t="shared" si="1"/>
        <v>70.45561296383279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1854970</v>
      </c>
      <c r="E32" s="14">
        <f aca="true" t="shared" si="9" ref="E32:M32">SUM(E5,E13,E18,E23,E25,E30)</f>
        <v>0</v>
      </c>
      <c r="F32" s="14">
        <f t="shared" si="9"/>
        <v>0</v>
      </c>
      <c r="G32" s="14">
        <f t="shared" si="9"/>
        <v>506925</v>
      </c>
      <c r="H32" s="14">
        <f t="shared" si="9"/>
        <v>0</v>
      </c>
      <c r="I32" s="14">
        <f t="shared" si="9"/>
        <v>689311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3051206</v>
      </c>
      <c r="O32" s="35">
        <f t="shared" si="1"/>
        <v>1433.1639267261626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53</v>
      </c>
      <c r="M34" s="90"/>
      <c r="N34" s="90"/>
      <c r="O34" s="39">
        <v>2129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387889</v>
      </c>
      <c r="E5" s="24">
        <f t="shared" si="0"/>
        <v>0</v>
      </c>
      <c r="F5" s="24">
        <f t="shared" si="0"/>
        <v>0</v>
      </c>
      <c r="G5" s="24">
        <f t="shared" si="0"/>
        <v>476618</v>
      </c>
      <c r="H5" s="24">
        <f t="shared" si="0"/>
        <v>0</v>
      </c>
      <c r="I5" s="24">
        <f t="shared" si="0"/>
        <v>345721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1210228</v>
      </c>
      <c r="O5" s="30">
        <f aca="true" t="shared" si="1" ref="O5:O32">(N5/O$34)</f>
        <v>568.7161654135339</v>
      </c>
      <c r="P5" s="6"/>
    </row>
    <row r="6" spans="1:16" ht="15">
      <c r="A6" s="12"/>
      <c r="B6" s="42">
        <v>511</v>
      </c>
      <c r="C6" s="19" t="s">
        <v>19</v>
      </c>
      <c r="D6" s="43">
        <v>51725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51725</v>
      </c>
      <c r="O6" s="44">
        <f t="shared" si="1"/>
        <v>24.30686090225564</v>
      </c>
      <c r="P6" s="9"/>
    </row>
    <row r="7" spans="1:16" ht="15">
      <c r="A7" s="12"/>
      <c r="B7" s="42">
        <v>512</v>
      </c>
      <c r="C7" s="19" t="s">
        <v>20</v>
      </c>
      <c r="D7" s="43">
        <v>139709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139709</v>
      </c>
      <c r="O7" s="44">
        <f t="shared" si="1"/>
        <v>65.65272556390977</v>
      </c>
      <c r="P7" s="9"/>
    </row>
    <row r="8" spans="1:16" ht="15">
      <c r="A8" s="12"/>
      <c r="B8" s="42">
        <v>513</v>
      </c>
      <c r="C8" s="19" t="s">
        <v>21</v>
      </c>
      <c r="D8" s="43">
        <v>20164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20164</v>
      </c>
      <c r="O8" s="44">
        <f t="shared" si="1"/>
        <v>9.475563909774436</v>
      </c>
      <c r="P8" s="9"/>
    </row>
    <row r="9" spans="1:16" ht="15">
      <c r="A9" s="12"/>
      <c r="B9" s="42">
        <v>514</v>
      </c>
      <c r="C9" s="19" t="s">
        <v>22</v>
      </c>
      <c r="D9" s="43">
        <v>32921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32921</v>
      </c>
      <c r="O9" s="44">
        <f t="shared" si="1"/>
        <v>15.470394736842104</v>
      </c>
      <c r="P9" s="9"/>
    </row>
    <row r="10" spans="1:16" ht="15">
      <c r="A10" s="12"/>
      <c r="B10" s="42">
        <v>515</v>
      </c>
      <c r="C10" s="19" t="s">
        <v>23</v>
      </c>
      <c r="D10" s="43">
        <v>180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</v>
      </c>
      <c r="O10" s="44">
        <f t="shared" si="1"/>
        <v>0.08458646616541353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408252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408252</v>
      </c>
      <c r="O11" s="44">
        <f t="shared" si="1"/>
        <v>191.84774436090225</v>
      </c>
      <c r="P11" s="9"/>
    </row>
    <row r="12" spans="1:16" ht="15">
      <c r="A12" s="12"/>
      <c r="B12" s="42">
        <v>519</v>
      </c>
      <c r="C12" s="19" t="s">
        <v>25</v>
      </c>
      <c r="D12" s="43">
        <v>143190</v>
      </c>
      <c r="E12" s="43">
        <v>0</v>
      </c>
      <c r="F12" s="43">
        <v>0</v>
      </c>
      <c r="G12" s="43">
        <v>68366</v>
      </c>
      <c r="H12" s="43">
        <v>0</v>
      </c>
      <c r="I12" s="43">
        <v>345721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557277</v>
      </c>
      <c r="O12" s="44">
        <f t="shared" si="1"/>
        <v>261.8782894736842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716750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716750</v>
      </c>
      <c r="O13" s="41">
        <f t="shared" si="1"/>
        <v>336.8186090225564</v>
      </c>
      <c r="P13" s="10"/>
    </row>
    <row r="14" spans="1:16" ht="15">
      <c r="A14" s="12"/>
      <c r="B14" s="42">
        <v>521</v>
      </c>
      <c r="C14" s="19" t="s">
        <v>27</v>
      </c>
      <c r="D14" s="43">
        <v>412167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412167</v>
      </c>
      <c r="O14" s="44">
        <f t="shared" si="1"/>
        <v>193.6875</v>
      </c>
      <c r="P14" s="9"/>
    </row>
    <row r="15" spans="1:16" ht="15">
      <c r="A15" s="12"/>
      <c r="B15" s="42">
        <v>522</v>
      </c>
      <c r="C15" s="19" t="s">
        <v>28</v>
      </c>
      <c r="D15" s="43">
        <v>200338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200338</v>
      </c>
      <c r="O15" s="44">
        <f t="shared" si="1"/>
        <v>94.1437969924812</v>
      </c>
      <c r="P15" s="9"/>
    </row>
    <row r="16" spans="1:16" ht="15">
      <c r="A16" s="12"/>
      <c r="B16" s="42">
        <v>524</v>
      </c>
      <c r="C16" s="19" t="s">
        <v>29</v>
      </c>
      <c r="D16" s="43">
        <v>99501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99501</v>
      </c>
      <c r="O16" s="44">
        <f t="shared" si="1"/>
        <v>46.75798872180451</v>
      </c>
      <c r="P16" s="9"/>
    </row>
    <row r="17" spans="1:16" ht="15">
      <c r="A17" s="12"/>
      <c r="B17" s="42">
        <v>525</v>
      </c>
      <c r="C17" s="19" t="s">
        <v>30</v>
      </c>
      <c r="D17" s="43">
        <v>4744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4744</v>
      </c>
      <c r="O17" s="44">
        <f t="shared" si="1"/>
        <v>2.2293233082706765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443238</v>
      </c>
      <c r="E18" s="29">
        <f t="shared" si="5"/>
        <v>0</v>
      </c>
      <c r="F18" s="29">
        <f t="shared" si="5"/>
        <v>0</v>
      </c>
      <c r="G18" s="29">
        <f t="shared" si="5"/>
        <v>18552</v>
      </c>
      <c r="H18" s="29">
        <f t="shared" si="5"/>
        <v>0</v>
      </c>
      <c r="I18" s="29">
        <f t="shared" si="5"/>
        <v>306973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768763</v>
      </c>
      <c r="O18" s="41">
        <f t="shared" si="1"/>
        <v>361.2608082706767</v>
      </c>
      <c r="P18" s="10"/>
    </row>
    <row r="19" spans="1:16" ht="15">
      <c r="A19" s="12"/>
      <c r="B19" s="42">
        <v>534</v>
      </c>
      <c r="C19" s="19" t="s">
        <v>32</v>
      </c>
      <c r="D19" s="43">
        <v>245328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245328</v>
      </c>
      <c r="O19" s="44">
        <f t="shared" si="1"/>
        <v>115.28571428571429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306973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306973</v>
      </c>
      <c r="O20" s="44">
        <f t="shared" si="1"/>
        <v>144.25422932330827</v>
      </c>
      <c r="P20" s="9"/>
    </row>
    <row r="21" spans="1:16" ht="15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18552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18552</v>
      </c>
      <c r="O21" s="44">
        <f t="shared" si="1"/>
        <v>8.718045112781954</v>
      </c>
      <c r="P21" s="9"/>
    </row>
    <row r="22" spans="1:16" ht="15">
      <c r="A22" s="12"/>
      <c r="B22" s="42">
        <v>539</v>
      </c>
      <c r="C22" s="19" t="s">
        <v>34</v>
      </c>
      <c r="D22" s="43">
        <v>197910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197910</v>
      </c>
      <c r="O22" s="44">
        <f t="shared" si="1"/>
        <v>93.00281954887218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76164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76164</v>
      </c>
      <c r="O23" s="41">
        <f t="shared" si="1"/>
        <v>35.79135338345865</v>
      </c>
      <c r="P23" s="10"/>
    </row>
    <row r="24" spans="1:16" ht="15">
      <c r="A24" s="12"/>
      <c r="B24" s="42">
        <v>541</v>
      </c>
      <c r="C24" s="19" t="s">
        <v>36</v>
      </c>
      <c r="D24" s="43">
        <v>76164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76164</v>
      </c>
      <c r="O24" s="44">
        <f t="shared" si="1"/>
        <v>35.79135338345865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SUM(D26:D29)</f>
        <v>58985</v>
      </c>
      <c r="E25" s="29">
        <f t="shared" si="7"/>
        <v>0</v>
      </c>
      <c r="F25" s="29">
        <f t="shared" si="7"/>
        <v>0</v>
      </c>
      <c r="G25" s="29">
        <f t="shared" si="7"/>
        <v>6033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65018</v>
      </c>
      <c r="O25" s="41">
        <f t="shared" si="1"/>
        <v>30.553571428571427</v>
      </c>
      <c r="P25" s="9"/>
    </row>
    <row r="26" spans="1:16" ht="15">
      <c r="A26" s="12"/>
      <c r="B26" s="42">
        <v>571</v>
      </c>
      <c r="C26" s="19" t="s">
        <v>38</v>
      </c>
      <c r="D26" s="43">
        <v>28360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28360</v>
      </c>
      <c r="O26" s="44">
        <f t="shared" si="1"/>
        <v>13.327067669172932</v>
      </c>
      <c r="P26" s="9"/>
    </row>
    <row r="27" spans="1:16" ht="15">
      <c r="A27" s="12"/>
      <c r="B27" s="42">
        <v>572</v>
      </c>
      <c r="C27" s="19" t="s">
        <v>39</v>
      </c>
      <c r="D27" s="43">
        <v>9663</v>
      </c>
      <c r="E27" s="43">
        <v>0</v>
      </c>
      <c r="F27" s="43">
        <v>0</v>
      </c>
      <c r="G27" s="43">
        <v>6033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15696</v>
      </c>
      <c r="O27" s="44">
        <f t="shared" si="1"/>
        <v>7.37593984962406</v>
      </c>
      <c r="P27" s="9"/>
    </row>
    <row r="28" spans="1:16" ht="15">
      <c r="A28" s="12"/>
      <c r="B28" s="42">
        <v>574</v>
      </c>
      <c r="C28" s="19" t="s">
        <v>40</v>
      </c>
      <c r="D28" s="43">
        <v>10087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10087</v>
      </c>
      <c r="O28" s="44">
        <f t="shared" si="1"/>
        <v>4.740131578947368</v>
      </c>
      <c r="P28" s="9"/>
    </row>
    <row r="29" spans="1:16" ht="15">
      <c r="A29" s="12"/>
      <c r="B29" s="42">
        <v>579</v>
      </c>
      <c r="C29" s="19" t="s">
        <v>41</v>
      </c>
      <c r="D29" s="43">
        <v>10875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10875</v>
      </c>
      <c r="O29" s="44">
        <f t="shared" si="1"/>
        <v>5.110432330827067</v>
      </c>
      <c r="P29" s="9"/>
    </row>
    <row r="30" spans="1:16" ht="15.75">
      <c r="A30" s="26" t="s">
        <v>43</v>
      </c>
      <c r="B30" s="27"/>
      <c r="C30" s="28"/>
      <c r="D30" s="29">
        <f aca="true" t="shared" si="8" ref="D30:M30">SUM(D31:D31)</f>
        <v>210245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210245</v>
      </c>
      <c r="O30" s="41">
        <f t="shared" si="1"/>
        <v>98.79934210526316</v>
      </c>
      <c r="P30" s="9"/>
    </row>
    <row r="31" spans="1:16" ht="15.75" thickBot="1">
      <c r="A31" s="12"/>
      <c r="B31" s="42">
        <v>581</v>
      </c>
      <c r="C31" s="19" t="s">
        <v>42</v>
      </c>
      <c r="D31" s="43">
        <v>210245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210245</v>
      </c>
      <c r="O31" s="44">
        <f t="shared" si="1"/>
        <v>98.79934210526316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1893271</v>
      </c>
      <c r="E32" s="14">
        <f aca="true" t="shared" si="9" ref="E32:M32">SUM(E5,E13,E18,E23,E25,E30)</f>
        <v>0</v>
      </c>
      <c r="F32" s="14">
        <f t="shared" si="9"/>
        <v>0</v>
      </c>
      <c r="G32" s="14">
        <f t="shared" si="9"/>
        <v>501203</v>
      </c>
      <c r="H32" s="14">
        <f t="shared" si="9"/>
        <v>0</v>
      </c>
      <c r="I32" s="14">
        <f t="shared" si="9"/>
        <v>652694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3047168</v>
      </c>
      <c r="O32" s="35">
        <f t="shared" si="1"/>
        <v>1431.9398496240601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51</v>
      </c>
      <c r="M34" s="90"/>
      <c r="N34" s="90"/>
      <c r="O34" s="39">
        <v>2128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399605</v>
      </c>
      <c r="E5" s="24">
        <f t="shared" si="0"/>
        <v>0</v>
      </c>
      <c r="F5" s="24">
        <f t="shared" si="0"/>
        <v>0</v>
      </c>
      <c r="G5" s="24">
        <f t="shared" si="0"/>
        <v>1233282</v>
      </c>
      <c r="H5" s="24">
        <f t="shared" si="0"/>
        <v>0</v>
      </c>
      <c r="I5" s="24">
        <f t="shared" si="0"/>
        <v>254140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1887027</v>
      </c>
      <c r="O5" s="30">
        <f aca="true" t="shared" si="1" ref="O5:O32">(N5/O$34)</f>
        <v>889.6874115983027</v>
      </c>
      <c r="P5" s="6"/>
    </row>
    <row r="6" spans="1:16" ht="15">
      <c r="A6" s="12"/>
      <c r="B6" s="42">
        <v>511</v>
      </c>
      <c r="C6" s="19" t="s">
        <v>19</v>
      </c>
      <c r="D6" s="43">
        <v>52391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52391</v>
      </c>
      <c r="O6" s="44">
        <f t="shared" si="1"/>
        <v>24.7010843941537</v>
      </c>
      <c r="P6" s="9"/>
    </row>
    <row r="7" spans="1:16" ht="15">
      <c r="A7" s="12"/>
      <c r="B7" s="42">
        <v>512</v>
      </c>
      <c r="C7" s="19" t="s">
        <v>20</v>
      </c>
      <c r="D7" s="43">
        <v>131069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131069</v>
      </c>
      <c r="O7" s="44">
        <f t="shared" si="1"/>
        <v>61.795851013672795</v>
      </c>
      <c r="P7" s="9"/>
    </row>
    <row r="8" spans="1:16" ht="15">
      <c r="A8" s="12"/>
      <c r="B8" s="42">
        <v>513</v>
      </c>
      <c r="C8" s="19" t="s">
        <v>21</v>
      </c>
      <c r="D8" s="43">
        <v>29209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29209</v>
      </c>
      <c r="O8" s="44">
        <f t="shared" si="1"/>
        <v>13.77133427628477</v>
      </c>
      <c r="P8" s="9"/>
    </row>
    <row r="9" spans="1:16" ht="15">
      <c r="A9" s="12"/>
      <c r="B9" s="42">
        <v>514</v>
      </c>
      <c r="C9" s="19" t="s">
        <v>22</v>
      </c>
      <c r="D9" s="43">
        <v>38306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38306</v>
      </c>
      <c r="O9" s="44">
        <f t="shared" si="1"/>
        <v>18.06034889203206</v>
      </c>
      <c r="P9" s="9"/>
    </row>
    <row r="10" spans="1:16" ht="15">
      <c r="A10" s="12"/>
      <c r="B10" s="42">
        <v>515</v>
      </c>
      <c r="C10" s="19" t="s">
        <v>23</v>
      </c>
      <c r="D10" s="43">
        <v>1380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1380</v>
      </c>
      <c r="O10" s="44">
        <f t="shared" si="1"/>
        <v>0.6506364922206507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418174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418174</v>
      </c>
      <c r="O11" s="44">
        <f t="shared" si="1"/>
        <v>197.15888731730317</v>
      </c>
      <c r="P11" s="9"/>
    </row>
    <row r="12" spans="1:16" ht="15">
      <c r="A12" s="12"/>
      <c r="B12" s="42">
        <v>519</v>
      </c>
      <c r="C12" s="19" t="s">
        <v>25</v>
      </c>
      <c r="D12" s="43">
        <v>147250</v>
      </c>
      <c r="E12" s="43">
        <v>0</v>
      </c>
      <c r="F12" s="43">
        <v>0</v>
      </c>
      <c r="G12" s="43">
        <v>815108</v>
      </c>
      <c r="H12" s="43">
        <v>0</v>
      </c>
      <c r="I12" s="43">
        <v>254140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1216498</v>
      </c>
      <c r="O12" s="44">
        <f t="shared" si="1"/>
        <v>573.5492692126355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706341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706341</v>
      </c>
      <c r="O13" s="41">
        <f t="shared" si="1"/>
        <v>333.02263083451203</v>
      </c>
      <c r="P13" s="10"/>
    </row>
    <row r="14" spans="1:16" ht="15">
      <c r="A14" s="12"/>
      <c r="B14" s="42">
        <v>521</v>
      </c>
      <c r="C14" s="19" t="s">
        <v>27</v>
      </c>
      <c r="D14" s="43">
        <v>397940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397940</v>
      </c>
      <c r="O14" s="44">
        <f t="shared" si="1"/>
        <v>187.61904761904762</v>
      </c>
      <c r="P14" s="9"/>
    </row>
    <row r="15" spans="1:16" ht="15">
      <c r="A15" s="12"/>
      <c r="B15" s="42">
        <v>522</v>
      </c>
      <c r="C15" s="19" t="s">
        <v>28</v>
      </c>
      <c r="D15" s="43">
        <v>200538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200538</v>
      </c>
      <c r="O15" s="44">
        <f t="shared" si="1"/>
        <v>94.54879773691655</v>
      </c>
      <c r="P15" s="9"/>
    </row>
    <row r="16" spans="1:16" ht="15">
      <c r="A16" s="12"/>
      <c r="B16" s="42">
        <v>524</v>
      </c>
      <c r="C16" s="19" t="s">
        <v>29</v>
      </c>
      <c r="D16" s="43">
        <v>99160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99160</v>
      </c>
      <c r="O16" s="44">
        <f t="shared" si="1"/>
        <v>46.75153229608675</v>
      </c>
      <c r="P16" s="9"/>
    </row>
    <row r="17" spans="1:16" ht="15">
      <c r="A17" s="12"/>
      <c r="B17" s="42">
        <v>525</v>
      </c>
      <c r="C17" s="19" t="s">
        <v>30</v>
      </c>
      <c r="D17" s="43">
        <v>8703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8703</v>
      </c>
      <c r="O17" s="44">
        <f t="shared" si="1"/>
        <v>4.103253182461104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433173</v>
      </c>
      <c r="E18" s="29">
        <f t="shared" si="5"/>
        <v>0</v>
      </c>
      <c r="F18" s="29">
        <f t="shared" si="5"/>
        <v>0</v>
      </c>
      <c r="G18" s="29">
        <f t="shared" si="5"/>
        <v>7160</v>
      </c>
      <c r="H18" s="29">
        <f t="shared" si="5"/>
        <v>0</v>
      </c>
      <c r="I18" s="29">
        <f t="shared" si="5"/>
        <v>338519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778852</v>
      </c>
      <c r="O18" s="41">
        <f t="shared" si="1"/>
        <v>367.2098066949552</v>
      </c>
      <c r="P18" s="10"/>
    </row>
    <row r="19" spans="1:16" ht="15">
      <c r="A19" s="12"/>
      <c r="B19" s="42">
        <v>534</v>
      </c>
      <c r="C19" s="19" t="s">
        <v>32</v>
      </c>
      <c r="D19" s="43">
        <v>243298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243298</v>
      </c>
      <c r="O19" s="44">
        <f t="shared" si="1"/>
        <v>114.70909948137671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338519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338519</v>
      </c>
      <c r="O20" s="44">
        <f t="shared" si="1"/>
        <v>159.60348892032061</v>
      </c>
      <c r="P20" s="9"/>
    </row>
    <row r="21" spans="1:16" ht="15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7160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7160</v>
      </c>
      <c r="O21" s="44">
        <f t="shared" si="1"/>
        <v>3.375766148043376</v>
      </c>
      <c r="P21" s="9"/>
    </row>
    <row r="22" spans="1:16" ht="15">
      <c r="A22" s="12"/>
      <c r="B22" s="42">
        <v>539</v>
      </c>
      <c r="C22" s="19" t="s">
        <v>34</v>
      </c>
      <c r="D22" s="43">
        <v>189875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189875</v>
      </c>
      <c r="O22" s="44">
        <f t="shared" si="1"/>
        <v>89.52145214521452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82796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82796</v>
      </c>
      <c r="O23" s="41">
        <f t="shared" si="1"/>
        <v>39.03630363036304</v>
      </c>
      <c r="P23" s="10"/>
    </row>
    <row r="24" spans="1:16" ht="15">
      <c r="A24" s="12"/>
      <c r="B24" s="42">
        <v>541</v>
      </c>
      <c r="C24" s="19" t="s">
        <v>36</v>
      </c>
      <c r="D24" s="43">
        <v>82796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82796</v>
      </c>
      <c r="O24" s="44">
        <f t="shared" si="1"/>
        <v>39.03630363036304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SUM(D26:D29)</f>
        <v>52629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52629</v>
      </c>
      <c r="O25" s="41">
        <f t="shared" si="1"/>
        <v>24.813295615275813</v>
      </c>
      <c r="P25" s="9"/>
    </row>
    <row r="26" spans="1:16" ht="15">
      <c r="A26" s="12"/>
      <c r="B26" s="42">
        <v>571</v>
      </c>
      <c r="C26" s="19" t="s">
        <v>38</v>
      </c>
      <c r="D26" s="43">
        <v>24866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24866</v>
      </c>
      <c r="O26" s="44">
        <f t="shared" si="1"/>
        <v>11.723715228665723</v>
      </c>
      <c r="P26" s="9"/>
    </row>
    <row r="27" spans="1:16" ht="15">
      <c r="A27" s="12"/>
      <c r="B27" s="42">
        <v>572</v>
      </c>
      <c r="C27" s="19" t="s">
        <v>39</v>
      </c>
      <c r="D27" s="43">
        <v>6801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6801</v>
      </c>
      <c r="O27" s="44">
        <f t="shared" si="1"/>
        <v>3.2065063649222063</v>
      </c>
      <c r="P27" s="9"/>
    </row>
    <row r="28" spans="1:16" ht="15">
      <c r="A28" s="12"/>
      <c r="B28" s="42">
        <v>574</v>
      </c>
      <c r="C28" s="19" t="s">
        <v>40</v>
      </c>
      <c r="D28" s="43">
        <v>17022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17022</v>
      </c>
      <c r="O28" s="44">
        <f t="shared" si="1"/>
        <v>8.025459688826025</v>
      </c>
      <c r="P28" s="9"/>
    </row>
    <row r="29" spans="1:16" ht="15">
      <c r="A29" s="12"/>
      <c r="B29" s="42">
        <v>579</v>
      </c>
      <c r="C29" s="19" t="s">
        <v>41</v>
      </c>
      <c r="D29" s="43">
        <v>3940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3940</v>
      </c>
      <c r="O29" s="44">
        <f t="shared" si="1"/>
        <v>1.8576143328618575</v>
      </c>
      <c r="P29" s="9"/>
    </row>
    <row r="30" spans="1:16" ht="15.75">
      <c r="A30" s="26" t="s">
        <v>43</v>
      </c>
      <c r="B30" s="27"/>
      <c r="C30" s="28"/>
      <c r="D30" s="29">
        <f aca="true" t="shared" si="8" ref="D30:M30">SUM(D31:D31)</f>
        <v>320411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320411</v>
      </c>
      <c r="O30" s="41">
        <f t="shared" si="1"/>
        <v>151.06600660066007</v>
      </c>
      <c r="P30" s="9"/>
    </row>
    <row r="31" spans="1:16" ht="15.75" thickBot="1">
      <c r="A31" s="12"/>
      <c r="B31" s="42">
        <v>581</v>
      </c>
      <c r="C31" s="19" t="s">
        <v>42</v>
      </c>
      <c r="D31" s="43">
        <v>320411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320411</v>
      </c>
      <c r="O31" s="44">
        <f t="shared" si="1"/>
        <v>151.06600660066007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1994955</v>
      </c>
      <c r="E32" s="14">
        <f aca="true" t="shared" si="9" ref="E32:M32">SUM(E5,E13,E18,E23,E25,E30)</f>
        <v>0</v>
      </c>
      <c r="F32" s="14">
        <f t="shared" si="9"/>
        <v>0</v>
      </c>
      <c r="G32" s="14">
        <f t="shared" si="9"/>
        <v>1240442</v>
      </c>
      <c r="H32" s="14">
        <f t="shared" si="9"/>
        <v>0</v>
      </c>
      <c r="I32" s="14">
        <f t="shared" si="9"/>
        <v>592659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3828056</v>
      </c>
      <c r="O32" s="35">
        <f t="shared" si="1"/>
        <v>1804.8354549740689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48</v>
      </c>
      <c r="M34" s="90"/>
      <c r="N34" s="90"/>
      <c r="O34" s="39">
        <v>2121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414586</v>
      </c>
      <c r="E5" s="24">
        <f t="shared" si="0"/>
        <v>0</v>
      </c>
      <c r="F5" s="24">
        <f t="shared" si="0"/>
        <v>0</v>
      </c>
      <c r="G5" s="24">
        <f t="shared" si="0"/>
        <v>2257744</v>
      </c>
      <c r="H5" s="24">
        <f t="shared" si="0"/>
        <v>0</v>
      </c>
      <c r="I5" s="24">
        <f t="shared" si="0"/>
        <v>325015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2997345</v>
      </c>
      <c r="O5" s="30">
        <f aca="true" t="shared" si="1" ref="O5:O31">(N5/O$33)</f>
        <v>1197.0227635782749</v>
      </c>
      <c r="P5" s="6"/>
    </row>
    <row r="6" spans="1:16" ht="15">
      <c r="A6" s="12"/>
      <c r="B6" s="42">
        <v>511</v>
      </c>
      <c r="C6" s="19" t="s">
        <v>19</v>
      </c>
      <c r="D6" s="43">
        <v>56761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56761</v>
      </c>
      <c r="O6" s="44">
        <f t="shared" si="1"/>
        <v>22.668130990415335</v>
      </c>
      <c r="P6" s="9"/>
    </row>
    <row r="7" spans="1:16" ht="15">
      <c r="A7" s="12"/>
      <c r="B7" s="42">
        <v>512</v>
      </c>
      <c r="C7" s="19" t="s">
        <v>20</v>
      </c>
      <c r="D7" s="43">
        <v>135918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135918</v>
      </c>
      <c r="O7" s="44">
        <f t="shared" si="1"/>
        <v>54.28035143769968</v>
      </c>
      <c r="P7" s="9"/>
    </row>
    <row r="8" spans="1:16" ht="15">
      <c r="A8" s="12"/>
      <c r="B8" s="42">
        <v>513</v>
      </c>
      <c r="C8" s="19" t="s">
        <v>21</v>
      </c>
      <c r="D8" s="43">
        <v>23589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23589</v>
      </c>
      <c r="O8" s="44">
        <f t="shared" si="1"/>
        <v>9.42052715654952</v>
      </c>
      <c r="P8" s="9"/>
    </row>
    <row r="9" spans="1:16" ht="15">
      <c r="A9" s="12"/>
      <c r="B9" s="42">
        <v>514</v>
      </c>
      <c r="C9" s="19" t="s">
        <v>22</v>
      </c>
      <c r="D9" s="43">
        <v>49558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49558</v>
      </c>
      <c r="O9" s="44">
        <f t="shared" si="1"/>
        <v>19.79153354632588</v>
      </c>
      <c r="P9" s="9"/>
    </row>
    <row r="10" spans="1:16" ht="15">
      <c r="A10" s="12"/>
      <c r="B10" s="42">
        <v>515</v>
      </c>
      <c r="C10" s="19" t="s">
        <v>23</v>
      </c>
      <c r="D10" s="43">
        <v>1635</v>
      </c>
      <c r="E10" s="43">
        <v>0</v>
      </c>
      <c r="F10" s="43">
        <v>0</v>
      </c>
      <c r="G10" s="43">
        <v>5982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7617</v>
      </c>
      <c r="O10" s="44">
        <f t="shared" si="1"/>
        <v>3.041932907348243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428136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428136</v>
      </c>
      <c r="O11" s="44">
        <f t="shared" si="1"/>
        <v>170.9808306709265</v>
      </c>
      <c r="P11" s="9"/>
    </row>
    <row r="12" spans="1:16" ht="15">
      <c r="A12" s="12"/>
      <c r="B12" s="42">
        <v>519</v>
      </c>
      <c r="C12" s="19" t="s">
        <v>25</v>
      </c>
      <c r="D12" s="43">
        <v>147125</v>
      </c>
      <c r="E12" s="43">
        <v>0</v>
      </c>
      <c r="F12" s="43">
        <v>0</v>
      </c>
      <c r="G12" s="43">
        <v>1823626</v>
      </c>
      <c r="H12" s="43">
        <v>0</v>
      </c>
      <c r="I12" s="43">
        <v>325015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2295766</v>
      </c>
      <c r="O12" s="44">
        <f t="shared" si="1"/>
        <v>916.8394568690096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680381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680381</v>
      </c>
      <c r="O13" s="41">
        <f t="shared" si="1"/>
        <v>271.7176517571885</v>
      </c>
      <c r="P13" s="10"/>
    </row>
    <row r="14" spans="1:16" ht="15">
      <c r="A14" s="12"/>
      <c r="B14" s="42">
        <v>521</v>
      </c>
      <c r="C14" s="19" t="s">
        <v>27</v>
      </c>
      <c r="D14" s="43">
        <v>378197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378197</v>
      </c>
      <c r="O14" s="44">
        <f t="shared" si="1"/>
        <v>151.03714057507986</v>
      </c>
      <c r="P14" s="9"/>
    </row>
    <row r="15" spans="1:16" ht="15">
      <c r="A15" s="12"/>
      <c r="B15" s="42">
        <v>522</v>
      </c>
      <c r="C15" s="19" t="s">
        <v>28</v>
      </c>
      <c r="D15" s="43">
        <v>194320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194320</v>
      </c>
      <c r="O15" s="44">
        <f t="shared" si="1"/>
        <v>77.60383386581469</v>
      </c>
      <c r="P15" s="9"/>
    </row>
    <row r="16" spans="1:16" ht="15">
      <c r="A16" s="12"/>
      <c r="B16" s="42">
        <v>524</v>
      </c>
      <c r="C16" s="19" t="s">
        <v>29</v>
      </c>
      <c r="D16" s="43">
        <v>105387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105387</v>
      </c>
      <c r="O16" s="44">
        <f t="shared" si="1"/>
        <v>42.087460063897765</v>
      </c>
      <c r="P16" s="9"/>
    </row>
    <row r="17" spans="1:16" ht="15">
      <c r="A17" s="12"/>
      <c r="B17" s="42">
        <v>525</v>
      </c>
      <c r="C17" s="19" t="s">
        <v>30</v>
      </c>
      <c r="D17" s="43">
        <v>2477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2477</v>
      </c>
      <c r="O17" s="44">
        <f t="shared" si="1"/>
        <v>0.9892172523961661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426749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441734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868483</v>
      </c>
      <c r="O18" s="41">
        <f t="shared" si="1"/>
        <v>346.8382587859425</v>
      </c>
      <c r="P18" s="10"/>
    </row>
    <row r="19" spans="1:16" ht="15">
      <c r="A19" s="12"/>
      <c r="B19" s="42">
        <v>534</v>
      </c>
      <c r="C19" s="19" t="s">
        <v>32</v>
      </c>
      <c r="D19" s="43">
        <v>240688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240688</v>
      </c>
      <c r="O19" s="44">
        <f t="shared" si="1"/>
        <v>96.12140575079871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441734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441734</v>
      </c>
      <c r="O20" s="44">
        <f t="shared" si="1"/>
        <v>176.41134185303514</v>
      </c>
      <c r="P20" s="9"/>
    </row>
    <row r="21" spans="1:16" ht="15">
      <c r="A21" s="12"/>
      <c r="B21" s="42">
        <v>539</v>
      </c>
      <c r="C21" s="19" t="s">
        <v>34</v>
      </c>
      <c r="D21" s="43">
        <v>186061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186061</v>
      </c>
      <c r="O21" s="44">
        <f t="shared" si="1"/>
        <v>74.30551118210863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73549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73549</v>
      </c>
      <c r="O22" s="41">
        <f t="shared" si="1"/>
        <v>29.372603833865814</v>
      </c>
      <c r="P22" s="10"/>
    </row>
    <row r="23" spans="1:16" ht="15">
      <c r="A23" s="12"/>
      <c r="B23" s="42">
        <v>541</v>
      </c>
      <c r="C23" s="19" t="s">
        <v>36</v>
      </c>
      <c r="D23" s="43">
        <v>73549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73549</v>
      </c>
      <c r="O23" s="44">
        <f t="shared" si="1"/>
        <v>29.372603833865814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SUM(D25:D28)</f>
        <v>49606</v>
      </c>
      <c r="E24" s="29">
        <f t="shared" si="7"/>
        <v>0</v>
      </c>
      <c r="F24" s="29">
        <f t="shared" si="7"/>
        <v>0</v>
      </c>
      <c r="G24" s="29">
        <f t="shared" si="7"/>
        <v>1721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51327</v>
      </c>
      <c r="O24" s="41">
        <f t="shared" si="1"/>
        <v>20.498003194888177</v>
      </c>
      <c r="P24" s="9"/>
    </row>
    <row r="25" spans="1:16" ht="15">
      <c r="A25" s="12"/>
      <c r="B25" s="42">
        <v>571</v>
      </c>
      <c r="C25" s="19" t="s">
        <v>38</v>
      </c>
      <c r="D25" s="43">
        <v>14333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14333</v>
      </c>
      <c r="O25" s="44">
        <f t="shared" si="1"/>
        <v>5.724041533546326</v>
      </c>
      <c r="P25" s="9"/>
    </row>
    <row r="26" spans="1:16" ht="15">
      <c r="A26" s="12"/>
      <c r="B26" s="42">
        <v>572</v>
      </c>
      <c r="C26" s="19" t="s">
        <v>39</v>
      </c>
      <c r="D26" s="43">
        <v>17042</v>
      </c>
      <c r="E26" s="43">
        <v>0</v>
      </c>
      <c r="F26" s="43">
        <v>0</v>
      </c>
      <c r="G26" s="43">
        <v>1721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18763</v>
      </c>
      <c r="O26" s="44">
        <f t="shared" si="1"/>
        <v>7.493210862619808</v>
      </c>
      <c r="P26" s="9"/>
    </row>
    <row r="27" spans="1:16" ht="15">
      <c r="A27" s="12"/>
      <c r="B27" s="42">
        <v>574</v>
      </c>
      <c r="C27" s="19" t="s">
        <v>40</v>
      </c>
      <c r="D27" s="43">
        <v>13948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13948</v>
      </c>
      <c r="O27" s="44">
        <f t="shared" si="1"/>
        <v>5.5702875399361025</v>
      </c>
      <c r="P27" s="9"/>
    </row>
    <row r="28" spans="1:16" ht="15">
      <c r="A28" s="12"/>
      <c r="B28" s="42">
        <v>579</v>
      </c>
      <c r="C28" s="19" t="s">
        <v>41</v>
      </c>
      <c r="D28" s="43">
        <v>4283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4283</v>
      </c>
      <c r="O28" s="44">
        <f t="shared" si="1"/>
        <v>1.7104632587859425</v>
      </c>
      <c r="P28" s="9"/>
    </row>
    <row r="29" spans="1:16" ht="15.75">
      <c r="A29" s="26" t="s">
        <v>43</v>
      </c>
      <c r="B29" s="27"/>
      <c r="C29" s="28"/>
      <c r="D29" s="29">
        <f aca="true" t="shared" si="8" ref="D29:M29">SUM(D30:D30)</f>
        <v>630073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630073</v>
      </c>
      <c r="O29" s="41">
        <f t="shared" si="1"/>
        <v>251.62659744408947</v>
      </c>
      <c r="P29" s="9"/>
    </row>
    <row r="30" spans="1:16" ht="15.75" thickBot="1">
      <c r="A30" s="12"/>
      <c r="B30" s="42">
        <v>581</v>
      </c>
      <c r="C30" s="19" t="s">
        <v>42</v>
      </c>
      <c r="D30" s="43">
        <v>630073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630073</v>
      </c>
      <c r="O30" s="44">
        <f t="shared" si="1"/>
        <v>251.62659744408947</v>
      </c>
      <c r="P30" s="9"/>
    </row>
    <row r="31" spans="1:119" ht="16.5" thickBot="1">
      <c r="A31" s="13" t="s">
        <v>10</v>
      </c>
      <c r="B31" s="21"/>
      <c r="C31" s="20"/>
      <c r="D31" s="14">
        <f>SUM(D5,D13,D18,D22,D24,D29)</f>
        <v>2274944</v>
      </c>
      <c r="E31" s="14">
        <f aca="true" t="shared" si="9" ref="E31:M31">SUM(E5,E13,E18,E22,E24,E29)</f>
        <v>0</v>
      </c>
      <c r="F31" s="14">
        <f t="shared" si="9"/>
        <v>0</v>
      </c>
      <c r="G31" s="14">
        <f t="shared" si="9"/>
        <v>2259465</v>
      </c>
      <c r="H31" s="14">
        <f t="shared" si="9"/>
        <v>0</v>
      </c>
      <c r="I31" s="14">
        <f t="shared" si="9"/>
        <v>766749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5301158</v>
      </c>
      <c r="O31" s="35">
        <f t="shared" si="1"/>
        <v>2117.0758785942494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2504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399801</v>
      </c>
      <c r="E5" s="24">
        <f t="shared" si="0"/>
        <v>0</v>
      </c>
      <c r="F5" s="24">
        <f t="shared" si="0"/>
        <v>0</v>
      </c>
      <c r="G5" s="24">
        <f t="shared" si="0"/>
        <v>1844730</v>
      </c>
      <c r="H5" s="24">
        <f t="shared" si="0"/>
        <v>0</v>
      </c>
      <c r="I5" s="24">
        <f t="shared" si="0"/>
        <v>242544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2487075</v>
      </c>
      <c r="O5" s="30">
        <f aca="true" t="shared" si="1" ref="O5:O31">(N5/O$33)</f>
        <v>989.6836450457621</v>
      </c>
      <c r="P5" s="6"/>
    </row>
    <row r="6" spans="1:16" ht="15">
      <c r="A6" s="12"/>
      <c r="B6" s="42">
        <v>511</v>
      </c>
      <c r="C6" s="19" t="s">
        <v>19</v>
      </c>
      <c r="D6" s="43">
        <v>63270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63270</v>
      </c>
      <c r="O6" s="44">
        <f t="shared" si="1"/>
        <v>25.17707918822125</v>
      </c>
      <c r="P6" s="9"/>
    </row>
    <row r="7" spans="1:16" ht="15">
      <c r="A7" s="12"/>
      <c r="B7" s="42">
        <v>512</v>
      </c>
      <c r="C7" s="19" t="s">
        <v>20</v>
      </c>
      <c r="D7" s="43">
        <v>130945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130945</v>
      </c>
      <c r="O7" s="44">
        <f t="shared" si="1"/>
        <v>52.10704337445284</v>
      </c>
      <c r="P7" s="9"/>
    </row>
    <row r="8" spans="1:16" ht="15">
      <c r="A8" s="12"/>
      <c r="B8" s="42">
        <v>513</v>
      </c>
      <c r="C8" s="19" t="s">
        <v>21</v>
      </c>
      <c r="D8" s="43">
        <v>19864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19864</v>
      </c>
      <c r="O8" s="44">
        <f t="shared" si="1"/>
        <v>7.904496617588539</v>
      </c>
      <c r="P8" s="9"/>
    </row>
    <row r="9" spans="1:16" ht="15">
      <c r="A9" s="12"/>
      <c r="B9" s="42">
        <v>514</v>
      </c>
      <c r="C9" s="19" t="s">
        <v>22</v>
      </c>
      <c r="D9" s="43">
        <v>30796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30796</v>
      </c>
      <c r="O9" s="44">
        <f t="shared" si="1"/>
        <v>12.254675686430561</v>
      </c>
      <c r="P9" s="9"/>
    </row>
    <row r="10" spans="1:16" ht="15">
      <c r="A10" s="12"/>
      <c r="B10" s="42">
        <v>515</v>
      </c>
      <c r="C10" s="19" t="s">
        <v>23</v>
      </c>
      <c r="D10" s="43">
        <v>12270</v>
      </c>
      <c r="E10" s="43">
        <v>0</v>
      </c>
      <c r="F10" s="43">
        <v>0</v>
      </c>
      <c r="G10" s="43">
        <v>7717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19987</v>
      </c>
      <c r="O10" s="44">
        <f t="shared" si="1"/>
        <v>7.953442101074413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438017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438017</v>
      </c>
      <c r="O11" s="44">
        <f t="shared" si="1"/>
        <v>174.30043772383604</v>
      </c>
      <c r="P11" s="9"/>
    </row>
    <row r="12" spans="1:16" ht="15">
      <c r="A12" s="12"/>
      <c r="B12" s="42">
        <v>519</v>
      </c>
      <c r="C12" s="19" t="s">
        <v>25</v>
      </c>
      <c r="D12" s="43">
        <v>142656</v>
      </c>
      <c r="E12" s="43">
        <v>0</v>
      </c>
      <c r="F12" s="43">
        <v>0</v>
      </c>
      <c r="G12" s="43">
        <v>1398996</v>
      </c>
      <c r="H12" s="43">
        <v>0</v>
      </c>
      <c r="I12" s="43">
        <v>242544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1784196</v>
      </c>
      <c r="O12" s="44">
        <f t="shared" si="1"/>
        <v>709.9864703541584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667269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667269</v>
      </c>
      <c r="O13" s="41">
        <f t="shared" si="1"/>
        <v>265.5268603263032</v>
      </c>
      <c r="P13" s="10"/>
    </row>
    <row r="14" spans="1:16" ht="15">
      <c r="A14" s="12"/>
      <c r="B14" s="42">
        <v>521</v>
      </c>
      <c r="C14" s="19" t="s">
        <v>27</v>
      </c>
      <c r="D14" s="43">
        <v>378156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378156</v>
      </c>
      <c r="O14" s="44">
        <f t="shared" si="1"/>
        <v>150.4799044966176</v>
      </c>
      <c r="P14" s="9"/>
    </row>
    <row r="15" spans="1:16" ht="15">
      <c r="A15" s="12"/>
      <c r="B15" s="42">
        <v>522</v>
      </c>
      <c r="C15" s="19" t="s">
        <v>28</v>
      </c>
      <c r="D15" s="43">
        <v>185068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185068</v>
      </c>
      <c r="O15" s="44">
        <f t="shared" si="1"/>
        <v>73.64424990051731</v>
      </c>
      <c r="P15" s="9"/>
    </row>
    <row r="16" spans="1:16" ht="15">
      <c r="A16" s="12"/>
      <c r="B16" s="42">
        <v>524</v>
      </c>
      <c r="C16" s="19" t="s">
        <v>29</v>
      </c>
      <c r="D16" s="43">
        <v>103903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103903</v>
      </c>
      <c r="O16" s="44">
        <f t="shared" si="1"/>
        <v>41.34619976124154</v>
      </c>
      <c r="P16" s="9"/>
    </row>
    <row r="17" spans="1:16" ht="15">
      <c r="A17" s="12"/>
      <c r="B17" s="42">
        <v>525</v>
      </c>
      <c r="C17" s="19" t="s">
        <v>30</v>
      </c>
      <c r="D17" s="43">
        <v>142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142</v>
      </c>
      <c r="O17" s="44">
        <f t="shared" si="1"/>
        <v>0.05650616792678074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428197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470270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898467</v>
      </c>
      <c r="O18" s="41">
        <f t="shared" si="1"/>
        <v>357.5276561878233</v>
      </c>
      <c r="P18" s="10"/>
    </row>
    <row r="19" spans="1:16" ht="15">
      <c r="A19" s="12"/>
      <c r="B19" s="42">
        <v>534</v>
      </c>
      <c r="C19" s="19" t="s">
        <v>32</v>
      </c>
      <c r="D19" s="43">
        <v>240487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240487</v>
      </c>
      <c r="O19" s="44">
        <f t="shared" si="1"/>
        <v>95.69717469160366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470270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470270</v>
      </c>
      <c r="O20" s="44">
        <f t="shared" si="1"/>
        <v>187.1348985276562</v>
      </c>
      <c r="P20" s="9"/>
    </row>
    <row r="21" spans="1:16" ht="15">
      <c r="A21" s="12"/>
      <c r="B21" s="42">
        <v>539</v>
      </c>
      <c r="C21" s="19" t="s">
        <v>34</v>
      </c>
      <c r="D21" s="43">
        <v>187710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187710</v>
      </c>
      <c r="O21" s="44">
        <f t="shared" si="1"/>
        <v>74.69558296856347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42994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42994</v>
      </c>
      <c r="O22" s="41">
        <f t="shared" si="1"/>
        <v>17.108635097493035</v>
      </c>
      <c r="P22" s="10"/>
    </row>
    <row r="23" spans="1:16" ht="15">
      <c r="A23" s="12"/>
      <c r="B23" s="42">
        <v>541</v>
      </c>
      <c r="C23" s="19" t="s">
        <v>36</v>
      </c>
      <c r="D23" s="43">
        <v>42994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42994</v>
      </c>
      <c r="O23" s="44">
        <f t="shared" si="1"/>
        <v>17.108635097493035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SUM(D25:D28)</f>
        <v>51871</v>
      </c>
      <c r="E24" s="29">
        <f t="shared" si="7"/>
        <v>0</v>
      </c>
      <c r="F24" s="29">
        <f t="shared" si="7"/>
        <v>0</v>
      </c>
      <c r="G24" s="29">
        <f t="shared" si="7"/>
        <v>197030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248901</v>
      </c>
      <c r="O24" s="41">
        <f t="shared" si="1"/>
        <v>99.04536410664544</v>
      </c>
      <c r="P24" s="9"/>
    </row>
    <row r="25" spans="1:16" ht="15">
      <c r="A25" s="12"/>
      <c r="B25" s="42">
        <v>571</v>
      </c>
      <c r="C25" s="19" t="s">
        <v>38</v>
      </c>
      <c r="D25" s="43">
        <v>40180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40180</v>
      </c>
      <c r="O25" s="44">
        <f t="shared" si="1"/>
        <v>15.988857938718663</v>
      </c>
      <c r="P25" s="9"/>
    </row>
    <row r="26" spans="1:16" ht="15">
      <c r="A26" s="12"/>
      <c r="B26" s="42">
        <v>572</v>
      </c>
      <c r="C26" s="19" t="s">
        <v>39</v>
      </c>
      <c r="D26" s="43">
        <v>3195</v>
      </c>
      <c r="E26" s="43">
        <v>0</v>
      </c>
      <c r="F26" s="43">
        <v>0</v>
      </c>
      <c r="G26" s="43">
        <v>197030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200225</v>
      </c>
      <c r="O26" s="44">
        <f t="shared" si="1"/>
        <v>79.67568643056109</v>
      </c>
      <c r="P26" s="9"/>
    </row>
    <row r="27" spans="1:16" ht="15">
      <c r="A27" s="12"/>
      <c r="B27" s="42">
        <v>574</v>
      </c>
      <c r="C27" s="19" t="s">
        <v>40</v>
      </c>
      <c r="D27" s="43">
        <v>3556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3556</v>
      </c>
      <c r="O27" s="44">
        <f t="shared" si="1"/>
        <v>1.415041782729805</v>
      </c>
      <c r="P27" s="9"/>
    </row>
    <row r="28" spans="1:16" ht="15">
      <c r="A28" s="12"/>
      <c r="B28" s="42">
        <v>579</v>
      </c>
      <c r="C28" s="19" t="s">
        <v>41</v>
      </c>
      <c r="D28" s="43">
        <v>4940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4940</v>
      </c>
      <c r="O28" s="44">
        <f t="shared" si="1"/>
        <v>1.9657779546358933</v>
      </c>
      <c r="P28" s="9"/>
    </row>
    <row r="29" spans="1:16" ht="15.75">
      <c r="A29" s="26" t="s">
        <v>43</v>
      </c>
      <c r="B29" s="27"/>
      <c r="C29" s="28"/>
      <c r="D29" s="29">
        <f aca="true" t="shared" si="8" ref="D29:M29">SUM(D30:D30)</f>
        <v>437975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437975</v>
      </c>
      <c r="O29" s="41">
        <f t="shared" si="1"/>
        <v>174.28372463191405</v>
      </c>
      <c r="P29" s="9"/>
    </row>
    <row r="30" spans="1:16" ht="15.75" thickBot="1">
      <c r="A30" s="12"/>
      <c r="B30" s="42">
        <v>581</v>
      </c>
      <c r="C30" s="19" t="s">
        <v>42</v>
      </c>
      <c r="D30" s="43">
        <v>437975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437975</v>
      </c>
      <c r="O30" s="44">
        <f t="shared" si="1"/>
        <v>174.28372463191405</v>
      </c>
      <c r="P30" s="9"/>
    </row>
    <row r="31" spans="1:119" ht="16.5" thickBot="1">
      <c r="A31" s="13" t="s">
        <v>10</v>
      </c>
      <c r="B31" s="21"/>
      <c r="C31" s="20"/>
      <c r="D31" s="14">
        <f>SUM(D5,D13,D18,D22,D24,D29)</f>
        <v>2028107</v>
      </c>
      <c r="E31" s="14">
        <f aca="true" t="shared" si="9" ref="E31:M31">SUM(E5,E13,E18,E22,E24,E29)</f>
        <v>0</v>
      </c>
      <c r="F31" s="14">
        <f t="shared" si="9"/>
        <v>0</v>
      </c>
      <c r="G31" s="14">
        <f t="shared" si="9"/>
        <v>2041760</v>
      </c>
      <c r="H31" s="14">
        <f t="shared" si="9"/>
        <v>0</v>
      </c>
      <c r="I31" s="14">
        <f t="shared" si="9"/>
        <v>712814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4782681</v>
      </c>
      <c r="O31" s="35">
        <f t="shared" si="1"/>
        <v>1903.1758853959411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55</v>
      </c>
      <c r="M33" s="90"/>
      <c r="N33" s="90"/>
      <c r="O33" s="39">
        <v>2513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446869</v>
      </c>
      <c r="E5" s="24">
        <f t="shared" si="0"/>
        <v>0</v>
      </c>
      <c r="F5" s="24">
        <f t="shared" si="0"/>
        <v>0</v>
      </c>
      <c r="G5" s="24">
        <f t="shared" si="0"/>
        <v>1488101</v>
      </c>
      <c r="H5" s="24">
        <f t="shared" si="0"/>
        <v>0</v>
      </c>
      <c r="I5" s="24">
        <f t="shared" si="0"/>
        <v>213239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2148209</v>
      </c>
      <c r="O5" s="30">
        <f aca="true" t="shared" si="1" ref="O5:O31">(N5/O$33)</f>
        <v>880.4135245901639</v>
      </c>
      <c r="P5" s="6"/>
    </row>
    <row r="6" spans="1:16" ht="15">
      <c r="A6" s="12"/>
      <c r="B6" s="42">
        <v>511</v>
      </c>
      <c r="C6" s="19" t="s">
        <v>19</v>
      </c>
      <c r="D6" s="43">
        <v>56926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56926</v>
      </c>
      <c r="O6" s="44">
        <f t="shared" si="1"/>
        <v>23.33032786885246</v>
      </c>
      <c r="P6" s="9"/>
    </row>
    <row r="7" spans="1:16" ht="15">
      <c r="A7" s="12"/>
      <c r="B7" s="42">
        <v>512</v>
      </c>
      <c r="C7" s="19" t="s">
        <v>20</v>
      </c>
      <c r="D7" s="43">
        <v>127206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127206</v>
      </c>
      <c r="O7" s="44">
        <f t="shared" si="1"/>
        <v>52.13360655737705</v>
      </c>
      <c r="P7" s="9"/>
    </row>
    <row r="8" spans="1:16" ht="15">
      <c r="A8" s="12"/>
      <c r="B8" s="42">
        <v>513</v>
      </c>
      <c r="C8" s="19" t="s">
        <v>21</v>
      </c>
      <c r="D8" s="43">
        <v>20980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20980</v>
      </c>
      <c r="O8" s="44">
        <f t="shared" si="1"/>
        <v>8.598360655737705</v>
      </c>
      <c r="P8" s="9"/>
    </row>
    <row r="9" spans="1:16" ht="15">
      <c r="A9" s="12"/>
      <c r="B9" s="42">
        <v>514</v>
      </c>
      <c r="C9" s="19" t="s">
        <v>22</v>
      </c>
      <c r="D9" s="43">
        <v>36136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36136</v>
      </c>
      <c r="O9" s="44">
        <f t="shared" si="1"/>
        <v>14.809836065573771</v>
      </c>
      <c r="P9" s="9"/>
    </row>
    <row r="10" spans="1:16" ht="15">
      <c r="A10" s="12"/>
      <c r="B10" s="42">
        <v>515</v>
      </c>
      <c r="C10" s="19" t="s">
        <v>23</v>
      </c>
      <c r="D10" s="43">
        <v>27963</v>
      </c>
      <c r="E10" s="43">
        <v>0</v>
      </c>
      <c r="F10" s="43">
        <v>0</v>
      </c>
      <c r="G10" s="43">
        <v>7420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35383</v>
      </c>
      <c r="O10" s="44">
        <f t="shared" si="1"/>
        <v>14.50122950819672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447923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447923</v>
      </c>
      <c r="O11" s="44">
        <f t="shared" si="1"/>
        <v>183.575</v>
      </c>
      <c r="P11" s="9"/>
    </row>
    <row r="12" spans="1:16" ht="15">
      <c r="A12" s="12"/>
      <c r="B12" s="42">
        <v>519</v>
      </c>
      <c r="C12" s="19" t="s">
        <v>25</v>
      </c>
      <c r="D12" s="43">
        <v>177658</v>
      </c>
      <c r="E12" s="43">
        <v>0</v>
      </c>
      <c r="F12" s="43">
        <v>0</v>
      </c>
      <c r="G12" s="43">
        <v>1032758</v>
      </c>
      <c r="H12" s="43">
        <v>0</v>
      </c>
      <c r="I12" s="43">
        <v>213239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1423655</v>
      </c>
      <c r="O12" s="44">
        <f t="shared" si="1"/>
        <v>583.4651639344262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621700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621700</v>
      </c>
      <c r="O13" s="41">
        <f t="shared" si="1"/>
        <v>254.79508196721312</v>
      </c>
      <c r="P13" s="10"/>
    </row>
    <row r="14" spans="1:16" ht="15">
      <c r="A14" s="12"/>
      <c r="B14" s="42">
        <v>521</v>
      </c>
      <c r="C14" s="19" t="s">
        <v>27</v>
      </c>
      <c r="D14" s="43">
        <v>342439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342439</v>
      </c>
      <c r="O14" s="44">
        <f t="shared" si="1"/>
        <v>140.3438524590164</v>
      </c>
      <c r="P14" s="9"/>
    </row>
    <row r="15" spans="1:16" ht="15">
      <c r="A15" s="12"/>
      <c r="B15" s="42">
        <v>522</v>
      </c>
      <c r="C15" s="19" t="s">
        <v>28</v>
      </c>
      <c r="D15" s="43">
        <v>177950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177950</v>
      </c>
      <c r="O15" s="44">
        <f t="shared" si="1"/>
        <v>72.93032786885246</v>
      </c>
      <c r="P15" s="9"/>
    </row>
    <row r="16" spans="1:16" ht="15">
      <c r="A16" s="12"/>
      <c r="B16" s="42">
        <v>524</v>
      </c>
      <c r="C16" s="19" t="s">
        <v>29</v>
      </c>
      <c r="D16" s="43">
        <v>100938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100938</v>
      </c>
      <c r="O16" s="44">
        <f t="shared" si="1"/>
        <v>41.368032786885244</v>
      </c>
      <c r="P16" s="9"/>
    </row>
    <row r="17" spans="1:16" ht="15">
      <c r="A17" s="12"/>
      <c r="B17" s="42">
        <v>525</v>
      </c>
      <c r="C17" s="19" t="s">
        <v>30</v>
      </c>
      <c r="D17" s="43">
        <v>373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373</v>
      </c>
      <c r="O17" s="44">
        <f t="shared" si="1"/>
        <v>0.15286885245901638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347893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469129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817022</v>
      </c>
      <c r="O18" s="41">
        <f t="shared" si="1"/>
        <v>334.8450819672131</v>
      </c>
      <c r="P18" s="10"/>
    </row>
    <row r="19" spans="1:16" ht="15">
      <c r="A19" s="12"/>
      <c r="B19" s="42">
        <v>534</v>
      </c>
      <c r="C19" s="19" t="s">
        <v>32</v>
      </c>
      <c r="D19" s="43">
        <v>238764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238764</v>
      </c>
      <c r="O19" s="44">
        <f t="shared" si="1"/>
        <v>97.85409836065574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469129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469129</v>
      </c>
      <c r="O20" s="44">
        <f t="shared" si="1"/>
        <v>192.26598360655737</v>
      </c>
      <c r="P20" s="9"/>
    </row>
    <row r="21" spans="1:16" ht="15">
      <c r="A21" s="12"/>
      <c r="B21" s="42">
        <v>539</v>
      </c>
      <c r="C21" s="19" t="s">
        <v>34</v>
      </c>
      <c r="D21" s="43">
        <v>109129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109129</v>
      </c>
      <c r="O21" s="44">
        <f t="shared" si="1"/>
        <v>44.725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80810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80810</v>
      </c>
      <c r="O22" s="41">
        <f t="shared" si="1"/>
        <v>33.118852459016395</v>
      </c>
      <c r="P22" s="10"/>
    </row>
    <row r="23" spans="1:16" ht="15">
      <c r="A23" s="12"/>
      <c r="B23" s="42">
        <v>541</v>
      </c>
      <c r="C23" s="19" t="s">
        <v>36</v>
      </c>
      <c r="D23" s="43">
        <v>80810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80810</v>
      </c>
      <c r="O23" s="44">
        <f t="shared" si="1"/>
        <v>33.118852459016395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SUM(D25:D28)</f>
        <v>59627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59627</v>
      </c>
      <c r="O24" s="41">
        <f t="shared" si="1"/>
        <v>24.437295081967214</v>
      </c>
      <c r="P24" s="9"/>
    </row>
    <row r="25" spans="1:16" ht="15">
      <c r="A25" s="12"/>
      <c r="B25" s="42">
        <v>571</v>
      </c>
      <c r="C25" s="19" t="s">
        <v>38</v>
      </c>
      <c r="D25" s="43">
        <v>39148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39148</v>
      </c>
      <c r="O25" s="44">
        <f t="shared" si="1"/>
        <v>16.044262295081968</v>
      </c>
      <c r="P25" s="9"/>
    </row>
    <row r="26" spans="1:16" ht="15">
      <c r="A26" s="12"/>
      <c r="B26" s="42">
        <v>572</v>
      </c>
      <c r="C26" s="19" t="s">
        <v>39</v>
      </c>
      <c r="D26" s="43">
        <v>3038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3038</v>
      </c>
      <c r="O26" s="44">
        <f t="shared" si="1"/>
        <v>1.2450819672131148</v>
      </c>
      <c r="P26" s="9"/>
    </row>
    <row r="27" spans="1:16" ht="15">
      <c r="A27" s="12"/>
      <c r="B27" s="42">
        <v>574</v>
      </c>
      <c r="C27" s="19" t="s">
        <v>40</v>
      </c>
      <c r="D27" s="43">
        <v>6177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6177</v>
      </c>
      <c r="O27" s="44">
        <f t="shared" si="1"/>
        <v>2.53155737704918</v>
      </c>
      <c r="P27" s="9"/>
    </row>
    <row r="28" spans="1:16" ht="15">
      <c r="A28" s="12"/>
      <c r="B28" s="42">
        <v>579</v>
      </c>
      <c r="C28" s="19" t="s">
        <v>41</v>
      </c>
      <c r="D28" s="43">
        <v>11264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11264</v>
      </c>
      <c r="O28" s="44">
        <f t="shared" si="1"/>
        <v>4.616393442622951</v>
      </c>
      <c r="P28" s="9"/>
    </row>
    <row r="29" spans="1:16" ht="15.75">
      <c r="A29" s="26" t="s">
        <v>43</v>
      </c>
      <c r="B29" s="27"/>
      <c r="C29" s="28"/>
      <c r="D29" s="29">
        <f aca="true" t="shared" si="8" ref="D29:M29">SUM(D30:D30)</f>
        <v>447923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447923</v>
      </c>
      <c r="O29" s="41">
        <f t="shared" si="1"/>
        <v>183.575</v>
      </c>
      <c r="P29" s="9"/>
    </row>
    <row r="30" spans="1:16" ht="15.75" thickBot="1">
      <c r="A30" s="12"/>
      <c r="B30" s="42">
        <v>581</v>
      </c>
      <c r="C30" s="19" t="s">
        <v>42</v>
      </c>
      <c r="D30" s="43">
        <v>447923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447923</v>
      </c>
      <c r="O30" s="44">
        <f t="shared" si="1"/>
        <v>183.575</v>
      </c>
      <c r="P30" s="9"/>
    </row>
    <row r="31" spans="1:119" ht="16.5" thickBot="1">
      <c r="A31" s="13" t="s">
        <v>10</v>
      </c>
      <c r="B31" s="21"/>
      <c r="C31" s="20"/>
      <c r="D31" s="14">
        <f>SUM(D5,D13,D18,D22,D24,D29)</f>
        <v>2004822</v>
      </c>
      <c r="E31" s="14">
        <f aca="true" t="shared" si="9" ref="E31:M31">SUM(E5,E13,E18,E22,E24,E29)</f>
        <v>0</v>
      </c>
      <c r="F31" s="14">
        <f t="shared" si="9"/>
        <v>0</v>
      </c>
      <c r="G31" s="14">
        <f t="shared" si="9"/>
        <v>1488101</v>
      </c>
      <c r="H31" s="14">
        <f t="shared" si="9"/>
        <v>0</v>
      </c>
      <c r="I31" s="14">
        <f t="shared" si="9"/>
        <v>682368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4175291</v>
      </c>
      <c r="O31" s="35">
        <f t="shared" si="1"/>
        <v>1711.1848360655738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70</v>
      </c>
      <c r="M33" s="90"/>
      <c r="N33" s="90"/>
      <c r="O33" s="39">
        <v>2440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596434</v>
      </c>
      <c r="E5" s="24">
        <f t="shared" si="0"/>
        <v>0</v>
      </c>
      <c r="F5" s="24">
        <f t="shared" si="0"/>
        <v>0</v>
      </c>
      <c r="G5" s="24">
        <f t="shared" si="0"/>
        <v>560817</v>
      </c>
      <c r="H5" s="24">
        <f t="shared" si="0"/>
        <v>0</v>
      </c>
      <c r="I5" s="24">
        <f t="shared" si="0"/>
        <v>195364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1352615</v>
      </c>
      <c r="O5" s="30">
        <f aca="true" t="shared" si="2" ref="O5:O31">(N5/O$33)</f>
        <v>619.8968835930339</v>
      </c>
      <c r="P5" s="6"/>
    </row>
    <row r="6" spans="1:16" ht="15">
      <c r="A6" s="12"/>
      <c r="B6" s="42">
        <v>511</v>
      </c>
      <c r="C6" s="19" t="s">
        <v>19</v>
      </c>
      <c r="D6" s="43">
        <v>105918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105918</v>
      </c>
      <c r="O6" s="44">
        <f t="shared" si="2"/>
        <v>48.54170485792851</v>
      </c>
      <c r="P6" s="9"/>
    </row>
    <row r="7" spans="1:16" ht="15">
      <c r="A7" s="12"/>
      <c r="B7" s="42">
        <v>512</v>
      </c>
      <c r="C7" s="19" t="s">
        <v>20</v>
      </c>
      <c r="D7" s="43">
        <v>188798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188798</v>
      </c>
      <c r="O7" s="44">
        <f t="shared" si="2"/>
        <v>86.52520623281393</v>
      </c>
      <c r="P7" s="9"/>
    </row>
    <row r="8" spans="1:16" ht="15">
      <c r="A8" s="12"/>
      <c r="B8" s="42">
        <v>513</v>
      </c>
      <c r="C8" s="19" t="s">
        <v>21</v>
      </c>
      <c r="D8" s="43">
        <v>97895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97895</v>
      </c>
      <c r="O8" s="44">
        <f t="shared" si="2"/>
        <v>44.86480293308891</v>
      </c>
      <c r="P8" s="9"/>
    </row>
    <row r="9" spans="1:16" ht="15">
      <c r="A9" s="12"/>
      <c r="B9" s="42">
        <v>515</v>
      </c>
      <c r="C9" s="19" t="s">
        <v>23</v>
      </c>
      <c r="D9" s="43">
        <v>3731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3731</v>
      </c>
      <c r="O9" s="44">
        <f t="shared" si="2"/>
        <v>1.7098991750687442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332015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332015</v>
      </c>
      <c r="O10" s="44">
        <f t="shared" si="2"/>
        <v>152.1608615948671</v>
      </c>
      <c r="P10" s="9"/>
    </row>
    <row r="11" spans="1:16" ht="15">
      <c r="A11" s="12"/>
      <c r="B11" s="42">
        <v>519</v>
      </c>
      <c r="C11" s="19" t="s">
        <v>59</v>
      </c>
      <c r="D11" s="43">
        <v>200092</v>
      </c>
      <c r="E11" s="43">
        <v>0</v>
      </c>
      <c r="F11" s="43">
        <v>0</v>
      </c>
      <c r="G11" s="43">
        <v>228802</v>
      </c>
      <c r="H11" s="43">
        <v>0</v>
      </c>
      <c r="I11" s="43">
        <v>195364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624258</v>
      </c>
      <c r="O11" s="44">
        <f t="shared" si="2"/>
        <v>286.0944087992667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839609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839609</v>
      </c>
      <c r="O12" s="41">
        <f t="shared" si="2"/>
        <v>384.788725939505</v>
      </c>
      <c r="P12" s="10"/>
    </row>
    <row r="13" spans="1:16" ht="15">
      <c r="A13" s="12"/>
      <c r="B13" s="42">
        <v>521</v>
      </c>
      <c r="C13" s="19" t="s">
        <v>27</v>
      </c>
      <c r="D13" s="43">
        <v>463733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463733</v>
      </c>
      <c r="O13" s="44">
        <f t="shared" si="2"/>
        <v>212.52658111824016</v>
      </c>
      <c r="P13" s="9"/>
    </row>
    <row r="14" spans="1:16" ht="15">
      <c r="A14" s="12"/>
      <c r="B14" s="42">
        <v>522</v>
      </c>
      <c r="C14" s="19" t="s">
        <v>28</v>
      </c>
      <c r="D14" s="43">
        <v>233087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233087</v>
      </c>
      <c r="O14" s="44">
        <f t="shared" si="2"/>
        <v>106.82263978001833</v>
      </c>
      <c r="P14" s="9"/>
    </row>
    <row r="15" spans="1:16" ht="15">
      <c r="A15" s="12"/>
      <c r="B15" s="42">
        <v>524</v>
      </c>
      <c r="C15" s="19" t="s">
        <v>29</v>
      </c>
      <c r="D15" s="43">
        <v>127451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127451</v>
      </c>
      <c r="O15" s="44">
        <f t="shared" si="2"/>
        <v>58.410174152153985</v>
      </c>
      <c r="P15" s="9"/>
    </row>
    <row r="16" spans="1:16" ht="15">
      <c r="A16" s="12"/>
      <c r="B16" s="42">
        <v>525</v>
      </c>
      <c r="C16" s="19" t="s">
        <v>30</v>
      </c>
      <c r="D16" s="43">
        <v>15338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15338</v>
      </c>
      <c r="O16" s="44">
        <f t="shared" si="2"/>
        <v>7.029330889092575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SUM(D18:D21)</f>
        <v>516946</v>
      </c>
      <c r="E17" s="29">
        <f t="shared" si="4"/>
        <v>0</v>
      </c>
      <c r="F17" s="29">
        <f t="shared" si="4"/>
        <v>0</v>
      </c>
      <c r="G17" s="29">
        <f t="shared" si="4"/>
        <v>23332</v>
      </c>
      <c r="H17" s="29">
        <f t="shared" si="4"/>
        <v>0</v>
      </c>
      <c r="I17" s="29">
        <f t="shared" si="4"/>
        <v>741308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1281586</v>
      </c>
      <c r="O17" s="41">
        <f t="shared" si="2"/>
        <v>587.3446379468378</v>
      </c>
      <c r="P17" s="10"/>
    </row>
    <row r="18" spans="1:16" ht="15">
      <c r="A18" s="12"/>
      <c r="B18" s="42">
        <v>534</v>
      </c>
      <c r="C18" s="19" t="s">
        <v>62</v>
      </c>
      <c r="D18" s="43">
        <v>353231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353231</v>
      </c>
      <c r="O18" s="44">
        <f t="shared" si="2"/>
        <v>161.88405132905592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741308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741308</v>
      </c>
      <c r="O19" s="44">
        <f t="shared" si="2"/>
        <v>339.7378551787351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23332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23332</v>
      </c>
      <c r="O20" s="44">
        <f t="shared" si="2"/>
        <v>10.692942254812099</v>
      </c>
      <c r="P20" s="9"/>
    </row>
    <row r="21" spans="1:16" ht="15">
      <c r="A21" s="12"/>
      <c r="B21" s="42">
        <v>539</v>
      </c>
      <c r="C21" s="19" t="s">
        <v>34</v>
      </c>
      <c r="D21" s="43">
        <v>163715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163715</v>
      </c>
      <c r="O21" s="44">
        <f t="shared" si="2"/>
        <v>75.02978918423464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77270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77270</v>
      </c>
      <c r="O22" s="41">
        <f t="shared" si="2"/>
        <v>35.41246562786434</v>
      </c>
      <c r="P22" s="10"/>
    </row>
    <row r="23" spans="1:16" ht="15">
      <c r="A23" s="12"/>
      <c r="B23" s="42">
        <v>541</v>
      </c>
      <c r="C23" s="19" t="s">
        <v>64</v>
      </c>
      <c r="D23" s="43">
        <v>77270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77270</v>
      </c>
      <c r="O23" s="44">
        <f t="shared" si="2"/>
        <v>35.41246562786434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119805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119805</v>
      </c>
      <c r="O24" s="41">
        <f t="shared" si="2"/>
        <v>54.906049495875344</v>
      </c>
      <c r="P24" s="9"/>
    </row>
    <row r="25" spans="1:16" ht="15">
      <c r="A25" s="12"/>
      <c r="B25" s="42">
        <v>571</v>
      </c>
      <c r="C25" s="19" t="s">
        <v>38</v>
      </c>
      <c r="D25" s="43">
        <v>46709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46709</v>
      </c>
      <c r="O25" s="44">
        <f t="shared" si="2"/>
        <v>21.406507791017415</v>
      </c>
      <c r="P25" s="9"/>
    </row>
    <row r="26" spans="1:16" ht="15">
      <c r="A26" s="12"/>
      <c r="B26" s="42">
        <v>572</v>
      </c>
      <c r="C26" s="19" t="s">
        <v>65</v>
      </c>
      <c r="D26" s="43">
        <v>42152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42152</v>
      </c>
      <c r="O26" s="44">
        <f t="shared" si="2"/>
        <v>19.318056828597616</v>
      </c>
      <c r="P26" s="9"/>
    </row>
    <row r="27" spans="1:16" ht="15">
      <c r="A27" s="12"/>
      <c r="B27" s="42">
        <v>574</v>
      </c>
      <c r="C27" s="19" t="s">
        <v>40</v>
      </c>
      <c r="D27" s="43">
        <v>10654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10654</v>
      </c>
      <c r="O27" s="44">
        <f t="shared" si="2"/>
        <v>4.882676443629697</v>
      </c>
      <c r="P27" s="9"/>
    </row>
    <row r="28" spans="1:16" ht="15">
      <c r="A28" s="12"/>
      <c r="B28" s="42">
        <v>579</v>
      </c>
      <c r="C28" s="19" t="s">
        <v>41</v>
      </c>
      <c r="D28" s="43">
        <v>20290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20290</v>
      </c>
      <c r="O28" s="44">
        <f t="shared" si="2"/>
        <v>9.298808432630613</v>
      </c>
      <c r="P28" s="9"/>
    </row>
    <row r="29" spans="1:16" ht="15.75">
      <c r="A29" s="26" t="s">
        <v>66</v>
      </c>
      <c r="B29" s="27"/>
      <c r="C29" s="28"/>
      <c r="D29" s="29">
        <f aca="true" t="shared" si="7" ref="D29:M29">SUM(D30:D30)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141000</v>
      </c>
      <c r="O29" s="41">
        <f t="shared" si="2"/>
        <v>64.61961503208066</v>
      </c>
      <c r="P29" s="9"/>
    </row>
    <row r="30" spans="1:16" ht="15.75" thickBot="1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64.61961503208066</v>
      </c>
      <c r="P30" s="9"/>
    </row>
    <row r="31" spans="1:119" ht="16.5" thickBot="1">
      <c r="A31" s="13" t="s">
        <v>10</v>
      </c>
      <c r="B31" s="21"/>
      <c r="C31" s="20"/>
      <c r="D31" s="14">
        <f>SUM(D5,D12,D17,D22,D24,D29)</f>
        <v>2291064</v>
      </c>
      <c r="E31" s="14">
        <f aca="true" t="shared" si="8" ref="E31:M31">SUM(E5,E12,E17,E22,E24,E29)</f>
        <v>0</v>
      </c>
      <c r="F31" s="14">
        <f t="shared" si="8"/>
        <v>0</v>
      </c>
      <c r="G31" s="14">
        <f t="shared" si="8"/>
        <v>584149</v>
      </c>
      <c r="H31" s="14">
        <f t="shared" si="8"/>
        <v>0</v>
      </c>
      <c r="I31" s="14">
        <f t="shared" si="8"/>
        <v>936672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3811885</v>
      </c>
      <c r="O31" s="35">
        <f t="shared" si="2"/>
        <v>1746.9683776351972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83</v>
      </c>
      <c r="M33" s="90"/>
      <c r="N33" s="90"/>
      <c r="O33" s="39">
        <v>2182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527126</v>
      </c>
      <c r="E5" s="24">
        <f t="shared" si="0"/>
        <v>0</v>
      </c>
      <c r="F5" s="24">
        <f t="shared" si="0"/>
        <v>0</v>
      </c>
      <c r="G5" s="24">
        <f t="shared" si="0"/>
        <v>2012566</v>
      </c>
      <c r="H5" s="24">
        <f t="shared" si="0"/>
        <v>0</v>
      </c>
      <c r="I5" s="24">
        <f t="shared" si="0"/>
        <v>195109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2">SUM(D5:M5)</f>
        <v>2734801</v>
      </c>
      <c r="O5" s="30">
        <f aca="true" t="shared" si="2" ref="O5:O32">(N5/O$34)</f>
        <v>1235.788974243109</v>
      </c>
      <c r="P5" s="6"/>
    </row>
    <row r="6" spans="1:16" ht="15">
      <c r="A6" s="12"/>
      <c r="B6" s="42">
        <v>511</v>
      </c>
      <c r="C6" s="19" t="s">
        <v>19</v>
      </c>
      <c r="D6" s="43">
        <v>95807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95807</v>
      </c>
      <c r="O6" s="44">
        <f t="shared" si="2"/>
        <v>43.29281518300949</v>
      </c>
      <c r="P6" s="9"/>
    </row>
    <row r="7" spans="1:16" ht="15">
      <c r="A7" s="12"/>
      <c r="B7" s="42">
        <v>512</v>
      </c>
      <c r="C7" s="19" t="s">
        <v>20</v>
      </c>
      <c r="D7" s="43">
        <v>164272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164272</v>
      </c>
      <c r="O7" s="44">
        <f t="shared" si="2"/>
        <v>74.23045639403524</v>
      </c>
      <c r="P7" s="9"/>
    </row>
    <row r="8" spans="1:16" ht="15">
      <c r="A8" s="12"/>
      <c r="B8" s="42">
        <v>513</v>
      </c>
      <c r="C8" s="19" t="s">
        <v>21</v>
      </c>
      <c r="D8" s="43">
        <v>80152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80152</v>
      </c>
      <c r="O8" s="44">
        <f t="shared" si="2"/>
        <v>36.21870763669227</v>
      </c>
      <c r="P8" s="9"/>
    </row>
    <row r="9" spans="1:16" ht="15">
      <c r="A9" s="12"/>
      <c r="B9" s="42">
        <v>515</v>
      </c>
      <c r="C9" s="19" t="s">
        <v>23</v>
      </c>
      <c r="D9" s="43">
        <v>3122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3122</v>
      </c>
      <c r="O9" s="44">
        <f t="shared" si="2"/>
        <v>1.4107546317216448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344359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344359</v>
      </c>
      <c r="O10" s="44">
        <f t="shared" si="2"/>
        <v>155.60732037957524</v>
      </c>
      <c r="P10" s="9"/>
    </row>
    <row r="11" spans="1:16" ht="15">
      <c r="A11" s="12"/>
      <c r="B11" s="42">
        <v>519</v>
      </c>
      <c r="C11" s="19" t="s">
        <v>59</v>
      </c>
      <c r="D11" s="43">
        <v>183773</v>
      </c>
      <c r="E11" s="43">
        <v>0</v>
      </c>
      <c r="F11" s="43">
        <v>0</v>
      </c>
      <c r="G11" s="43">
        <v>1668207</v>
      </c>
      <c r="H11" s="43">
        <v>0</v>
      </c>
      <c r="I11" s="43">
        <v>195109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2047089</v>
      </c>
      <c r="O11" s="44">
        <f t="shared" si="2"/>
        <v>925.028920018075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942371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942371</v>
      </c>
      <c r="O12" s="41">
        <f t="shared" si="2"/>
        <v>425.8341617713511</v>
      </c>
      <c r="P12" s="10"/>
    </row>
    <row r="13" spans="1:16" ht="15">
      <c r="A13" s="12"/>
      <c r="B13" s="42">
        <v>521</v>
      </c>
      <c r="C13" s="19" t="s">
        <v>27</v>
      </c>
      <c r="D13" s="43">
        <v>451386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451386</v>
      </c>
      <c r="O13" s="44">
        <f t="shared" si="2"/>
        <v>203.97017623136014</v>
      </c>
      <c r="P13" s="9"/>
    </row>
    <row r="14" spans="1:16" ht="15">
      <c r="A14" s="12"/>
      <c r="B14" s="42">
        <v>522</v>
      </c>
      <c r="C14" s="19" t="s">
        <v>28</v>
      </c>
      <c r="D14" s="43">
        <v>232158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232158</v>
      </c>
      <c r="O14" s="44">
        <f t="shared" si="2"/>
        <v>104.90646181653864</v>
      </c>
      <c r="P14" s="9"/>
    </row>
    <row r="15" spans="1:16" ht="15">
      <c r="A15" s="12"/>
      <c r="B15" s="42">
        <v>524</v>
      </c>
      <c r="C15" s="19" t="s">
        <v>29</v>
      </c>
      <c r="D15" s="43">
        <v>206241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206241</v>
      </c>
      <c r="O15" s="44">
        <f t="shared" si="2"/>
        <v>93.19521012200633</v>
      </c>
      <c r="P15" s="9"/>
    </row>
    <row r="16" spans="1:16" ht="15">
      <c r="A16" s="12"/>
      <c r="B16" s="42">
        <v>525</v>
      </c>
      <c r="C16" s="19" t="s">
        <v>30</v>
      </c>
      <c r="D16" s="43">
        <v>52586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52586</v>
      </c>
      <c r="O16" s="44">
        <f t="shared" si="2"/>
        <v>23.762313601446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SUM(D18:D21)</f>
        <v>418557</v>
      </c>
      <c r="E17" s="29">
        <f t="shared" si="4"/>
        <v>0</v>
      </c>
      <c r="F17" s="29">
        <f t="shared" si="4"/>
        <v>0</v>
      </c>
      <c r="G17" s="29">
        <f t="shared" si="4"/>
        <v>22741</v>
      </c>
      <c r="H17" s="29">
        <f t="shared" si="4"/>
        <v>0</v>
      </c>
      <c r="I17" s="29">
        <f t="shared" si="4"/>
        <v>710503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1151801</v>
      </c>
      <c r="O17" s="41">
        <f t="shared" si="2"/>
        <v>520.4704021690013</v>
      </c>
      <c r="P17" s="10"/>
    </row>
    <row r="18" spans="1:16" ht="15">
      <c r="A18" s="12"/>
      <c r="B18" s="42">
        <v>534</v>
      </c>
      <c r="C18" s="19" t="s">
        <v>62</v>
      </c>
      <c r="D18" s="43">
        <v>269009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269009</v>
      </c>
      <c r="O18" s="44">
        <f t="shared" si="2"/>
        <v>121.55851784907365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710503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710503</v>
      </c>
      <c r="O19" s="44">
        <f t="shared" si="2"/>
        <v>321.05874378671484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22741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22741</v>
      </c>
      <c r="O20" s="44">
        <f t="shared" si="2"/>
        <v>10.276095797559874</v>
      </c>
      <c r="P20" s="9"/>
    </row>
    <row r="21" spans="1:16" ht="15">
      <c r="A21" s="12"/>
      <c r="B21" s="42">
        <v>539</v>
      </c>
      <c r="C21" s="19" t="s">
        <v>34</v>
      </c>
      <c r="D21" s="43">
        <v>149548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149548</v>
      </c>
      <c r="O21" s="44">
        <f t="shared" si="2"/>
        <v>67.57704473565296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79653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79653</v>
      </c>
      <c r="O22" s="41">
        <f t="shared" si="2"/>
        <v>35.99322187076367</v>
      </c>
      <c r="P22" s="10"/>
    </row>
    <row r="23" spans="1:16" ht="15">
      <c r="A23" s="12"/>
      <c r="B23" s="42">
        <v>541</v>
      </c>
      <c r="C23" s="19" t="s">
        <v>64</v>
      </c>
      <c r="D23" s="43">
        <v>79653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79653</v>
      </c>
      <c r="O23" s="44">
        <f t="shared" si="2"/>
        <v>35.99322187076367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128862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128862</v>
      </c>
      <c r="O24" s="41">
        <f t="shared" si="2"/>
        <v>58.2295526434704</v>
      </c>
      <c r="P24" s="9"/>
    </row>
    <row r="25" spans="1:16" ht="15">
      <c r="A25" s="12"/>
      <c r="B25" s="42">
        <v>571</v>
      </c>
      <c r="C25" s="19" t="s">
        <v>38</v>
      </c>
      <c r="D25" s="43">
        <v>46989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46989</v>
      </c>
      <c r="O25" s="44">
        <f t="shared" si="2"/>
        <v>21.23316764572978</v>
      </c>
      <c r="P25" s="9"/>
    </row>
    <row r="26" spans="1:16" ht="15">
      <c r="A26" s="12"/>
      <c r="B26" s="42">
        <v>572</v>
      </c>
      <c r="C26" s="19" t="s">
        <v>65</v>
      </c>
      <c r="D26" s="43">
        <v>51573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51573</v>
      </c>
      <c r="O26" s="44">
        <f t="shared" si="2"/>
        <v>23.304563940352462</v>
      </c>
      <c r="P26" s="9"/>
    </row>
    <row r="27" spans="1:16" ht="15">
      <c r="A27" s="12"/>
      <c r="B27" s="42">
        <v>574</v>
      </c>
      <c r="C27" s="19" t="s">
        <v>40</v>
      </c>
      <c r="D27" s="43">
        <v>15732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15732</v>
      </c>
      <c r="O27" s="44">
        <f t="shared" si="2"/>
        <v>7.108901943063715</v>
      </c>
      <c r="P27" s="9"/>
    </row>
    <row r="28" spans="1:16" ht="15">
      <c r="A28" s="12"/>
      <c r="B28" s="42">
        <v>579</v>
      </c>
      <c r="C28" s="19" t="s">
        <v>41</v>
      </c>
      <c r="D28" s="43">
        <v>14568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14568</v>
      </c>
      <c r="O28" s="44">
        <f t="shared" si="2"/>
        <v>6.582919114324446</v>
      </c>
      <c r="P28" s="9"/>
    </row>
    <row r="29" spans="1:16" ht="15.75">
      <c r="A29" s="26" t="s">
        <v>66</v>
      </c>
      <c r="B29" s="27"/>
      <c r="C29" s="28"/>
      <c r="D29" s="29">
        <f aca="true" t="shared" si="7" ref="D29:M29">SUM(D30:D31)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126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141126</v>
      </c>
      <c r="O29" s="41">
        <f t="shared" si="2"/>
        <v>63.77135110709444</v>
      </c>
      <c r="P29" s="9"/>
    </row>
    <row r="30" spans="1:16" ht="15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63.714414821509266</v>
      </c>
      <c r="P30" s="9"/>
    </row>
    <row r="31" spans="1:16" ht="15.75" thickBot="1">
      <c r="A31" s="12"/>
      <c r="B31" s="42">
        <v>590</v>
      </c>
      <c r="C31" s="19" t="s">
        <v>78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126</v>
      </c>
      <c r="O31" s="44">
        <f t="shared" si="2"/>
        <v>0.05693628558517849</v>
      </c>
      <c r="P31" s="9"/>
    </row>
    <row r="32" spans="1:119" ht="16.5" thickBot="1">
      <c r="A32" s="13" t="s">
        <v>10</v>
      </c>
      <c r="B32" s="21"/>
      <c r="C32" s="20"/>
      <c r="D32" s="14">
        <f>SUM(D5,D12,D17,D22,D24,D29)</f>
        <v>2237569</v>
      </c>
      <c r="E32" s="14">
        <f aca="true" t="shared" si="8" ref="E32:M32">SUM(E5,E12,E17,E22,E24,E29)</f>
        <v>0</v>
      </c>
      <c r="F32" s="14">
        <f t="shared" si="8"/>
        <v>0</v>
      </c>
      <c r="G32" s="14">
        <f t="shared" si="8"/>
        <v>2035307</v>
      </c>
      <c r="H32" s="14">
        <f t="shared" si="8"/>
        <v>0</v>
      </c>
      <c r="I32" s="14">
        <f t="shared" si="8"/>
        <v>905738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5178614</v>
      </c>
      <c r="O32" s="35">
        <f t="shared" si="2"/>
        <v>2340.08766380479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81</v>
      </c>
      <c r="M34" s="90"/>
      <c r="N34" s="90"/>
      <c r="O34" s="39">
        <v>2213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580257</v>
      </c>
      <c r="E5" s="24">
        <f t="shared" si="0"/>
        <v>0</v>
      </c>
      <c r="F5" s="24">
        <f t="shared" si="0"/>
        <v>0</v>
      </c>
      <c r="G5" s="24">
        <f t="shared" si="0"/>
        <v>611007</v>
      </c>
      <c r="H5" s="24">
        <f t="shared" si="0"/>
        <v>0</v>
      </c>
      <c r="I5" s="24">
        <f t="shared" si="0"/>
        <v>176364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2">SUM(D5:M5)</f>
        <v>1367628</v>
      </c>
      <c r="O5" s="30">
        <f aca="true" t="shared" si="2" ref="O5:O32">(N5/O$34)</f>
        <v>618.2766726943942</v>
      </c>
      <c r="P5" s="6"/>
    </row>
    <row r="6" spans="1:16" ht="15">
      <c r="A6" s="12"/>
      <c r="B6" s="42">
        <v>511</v>
      </c>
      <c r="C6" s="19" t="s">
        <v>19</v>
      </c>
      <c r="D6" s="43">
        <v>86661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86661</v>
      </c>
      <c r="O6" s="44">
        <f t="shared" si="2"/>
        <v>39.17766726943942</v>
      </c>
      <c r="P6" s="9"/>
    </row>
    <row r="7" spans="1:16" ht="15">
      <c r="A7" s="12"/>
      <c r="B7" s="42">
        <v>512</v>
      </c>
      <c r="C7" s="19" t="s">
        <v>20</v>
      </c>
      <c r="D7" s="43">
        <v>169418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169418</v>
      </c>
      <c r="O7" s="44">
        <f t="shared" si="2"/>
        <v>76.59041591320073</v>
      </c>
      <c r="P7" s="9"/>
    </row>
    <row r="8" spans="1:16" ht="15">
      <c r="A8" s="12"/>
      <c r="B8" s="42">
        <v>513</v>
      </c>
      <c r="C8" s="19" t="s">
        <v>21</v>
      </c>
      <c r="D8" s="43">
        <v>93347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93347</v>
      </c>
      <c r="O8" s="44">
        <f t="shared" si="2"/>
        <v>42.2002712477396</v>
      </c>
      <c r="P8" s="9"/>
    </row>
    <row r="9" spans="1:16" ht="15">
      <c r="A9" s="12"/>
      <c r="B9" s="42">
        <v>515</v>
      </c>
      <c r="C9" s="19" t="s">
        <v>23</v>
      </c>
      <c r="D9" s="43">
        <v>10489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10489</v>
      </c>
      <c r="O9" s="44">
        <f t="shared" si="2"/>
        <v>4.741862567811935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345788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345788</v>
      </c>
      <c r="O10" s="44">
        <f t="shared" si="2"/>
        <v>156.3236889692586</v>
      </c>
      <c r="P10" s="9"/>
    </row>
    <row r="11" spans="1:16" ht="15">
      <c r="A11" s="12"/>
      <c r="B11" s="42">
        <v>519</v>
      </c>
      <c r="C11" s="19" t="s">
        <v>59</v>
      </c>
      <c r="D11" s="43">
        <v>220342</v>
      </c>
      <c r="E11" s="43">
        <v>0</v>
      </c>
      <c r="F11" s="43">
        <v>0</v>
      </c>
      <c r="G11" s="43">
        <v>265219</v>
      </c>
      <c r="H11" s="43">
        <v>0</v>
      </c>
      <c r="I11" s="43">
        <v>176364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661925</v>
      </c>
      <c r="O11" s="44">
        <f t="shared" si="2"/>
        <v>299.24276672694396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900995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900995</v>
      </c>
      <c r="O12" s="41">
        <f t="shared" si="2"/>
        <v>407.32142857142856</v>
      </c>
      <c r="P12" s="10"/>
    </row>
    <row r="13" spans="1:16" ht="15">
      <c r="A13" s="12"/>
      <c r="B13" s="42">
        <v>521</v>
      </c>
      <c r="C13" s="19" t="s">
        <v>27</v>
      </c>
      <c r="D13" s="43">
        <v>425372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425372</v>
      </c>
      <c r="O13" s="44">
        <f t="shared" si="2"/>
        <v>192.3019891500904</v>
      </c>
      <c r="P13" s="9"/>
    </row>
    <row r="14" spans="1:16" ht="15">
      <c r="A14" s="12"/>
      <c r="B14" s="42">
        <v>522</v>
      </c>
      <c r="C14" s="19" t="s">
        <v>28</v>
      </c>
      <c r="D14" s="43">
        <v>227160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227160</v>
      </c>
      <c r="O14" s="44">
        <f t="shared" si="2"/>
        <v>102.69439421338156</v>
      </c>
      <c r="P14" s="9"/>
    </row>
    <row r="15" spans="1:16" ht="15">
      <c r="A15" s="12"/>
      <c r="B15" s="42">
        <v>524</v>
      </c>
      <c r="C15" s="19" t="s">
        <v>29</v>
      </c>
      <c r="D15" s="43">
        <v>207901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207901</v>
      </c>
      <c r="O15" s="44">
        <f t="shared" si="2"/>
        <v>93.9877938517179</v>
      </c>
      <c r="P15" s="9"/>
    </row>
    <row r="16" spans="1:16" ht="15">
      <c r="A16" s="12"/>
      <c r="B16" s="42">
        <v>525</v>
      </c>
      <c r="C16" s="19" t="s">
        <v>30</v>
      </c>
      <c r="D16" s="43">
        <v>40562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40562</v>
      </c>
      <c r="O16" s="44">
        <f t="shared" si="2"/>
        <v>18.3372513562387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SUM(D18:D21)</f>
        <v>413721</v>
      </c>
      <c r="E17" s="29">
        <f t="shared" si="4"/>
        <v>0</v>
      </c>
      <c r="F17" s="29">
        <f t="shared" si="4"/>
        <v>0</v>
      </c>
      <c r="G17" s="29">
        <f t="shared" si="4"/>
        <v>23588</v>
      </c>
      <c r="H17" s="29">
        <f t="shared" si="4"/>
        <v>0</v>
      </c>
      <c r="I17" s="29">
        <f t="shared" si="4"/>
        <v>679055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1116364</v>
      </c>
      <c r="O17" s="41">
        <f t="shared" si="2"/>
        <v>504.6853526220615</v>
      </c>
      <c r="P17" s="10"/>
    </row>
    <row r="18" spans="1:16" ht="15">
      <c r="A18" s="12"/>
      <c r="B18" s="42">
        <v>534</v>
      </c>
      <c r="C18" s="19" t="s">
        <v>62</v>
      </c>
      <c r="D18" s="43">
        <v>267809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267809</v>
      </c>
      <c r="O18" s="44">
        <f t="shared" si="2"/>
        <v>121.07097649186257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679055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679055</v>
      </c>
      <c r="O19" s="44">
        <f t="shared" si="2"/>
        <v>306.9868896925859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23588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23588</v>
      </c>
      <c r="O20" s="44">
        <f t="shared" si="2"/>
        <v>10.66365280289331</v>
      </c>
      <c r="P20" s="9"/>
    </row>
    <row r="21" spans="1:16" ht="15">
      <c r="A21" s="12"/>
      <c r="B21" s="42">
        <v>539</v>
      </c>
      <c r="C21" s="19" t="s">
        <v>34</v>
      </c>
      <c r="D21" s="43">
        <v>145912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145912</v>
      </c>
      <c r="O21" s="44">
        <f t="shared" si="2"/>
        <v>65.9638336347197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86869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86869</v>
      </c>
      <c r="O22" s="41">
        <f t="shared" si="2"/>
        <v>39.27169981916818</v>
      </c>
      <c r="P22" s="10"/>
    </row>
    <row r="23" spans="1:16" ht="15">
      <c r="A23" s="12"/>
      <c r="B23" s="42">
        <v>541</v>
      </c>
      <c r="C23" s="19" t="s">
        <v>64</v>
      </c>
      <c r="D23" s="43">
        <v>86869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86869</v>
      </c>
      <c r="O23" s="44">
        <f t="shared" si="2"/>
        <v>39.27169981916818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88025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88025</v>
      </c>
      <c r="O24" s="41">
        <f t="shared" si="2"/>
        <v>39.79430379746835</v>
      </c>
      <c r="P24" s="9"/>
    </row>
    <row r="25" spans="1:16" ht="15">
      <c r="A25" s="12"/>
      <c r="B25" s="42">
        <v>571</v>
      </c>
      <c r="C25" s="19" t="s">
        <v>38</v>
      </c>
      <c r="D25" s="43">
        <v>46344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46344</v>
      </c>
      <c r="O25" s="44">
        <f t="shared" si="2"/>
        <v>20.95117540687161</v>
      </c>
      <c r="P25" s="9"/>
    </row>
    <row r="26" spans="1:16" ht="15">
      <c r="A26" s="12"/>
      <c r="B26" s="42">
        <v>572</v>
      </c>
      <c r="C26" s="19" t="s">
        <v>65</v>
      </c>
      <c r="D26" s="43">
        <v>13672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13672</v>
      </c>
      <c r="O26" s="44">
        <f t="shared" si="2"/>
        <v>6.180831826401446</v>
      </c>
      <c r="P26" s="9"/>
    </row>
    <row r="27" spans="1:16" ht="15">
      <c r="A27" s="12"/>
      <c r="B27" s="42">
        <v>574</v>
      </c>
      <c r="C27" s="19" t="s">
        <v>40</v>
      </c>
      <c r="D27" s="43">
        <v>10000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10000</v>
      </c>
      <c r="O27" s="44">
        <f t="shared" si="2"/>
        <v>4.520795660036167</v>
      </c>
      <c r="P27" s="9"/>
    </row>
    <row r="28" spans="1:16" ht="15">
      <c r="A28" s="12"/>
      <c r="B28" s="42">
        <v>579</v>
      </c>
      <c r="C28" s="19" t="s">
        <v>41</v>
      </c>
      <c r="D28" s="43">
        <v>18009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18009</v>
      </c>
      <c r="O28" s="44">
        <f t="shared" si="2"/>
        <v>8.141500904159132</v>
      </c>
      <c r="P28" s="9"/>
    </row>
    <row r="29" spans="1:16" ht="15.75">
      <c r="A29" s="26" t="s">
        <v>66</v>
      </c>
      <c r="B29" s="27"/>
      <c r="C29" s="28"/>
      <c r="D29" s="29">
        <f aca="true" t="shared" si="7" ref="D29:M29">SUM(D30:D31)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42695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183695</v>
      </c>
      <c r="O29" s="41">
        <f t="shared" si="2"/>
        <v>83.04475587703436</v>
      </c>
      <c r="P29" s="9"/>
    </row>
    <row r="30" spans="1:16" ht="15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63.743218806509944</v>
      </c>
      <c r="P30" s="9"/>
    </row>
    <row r="31" spans="1:16" ht="15.75" thickBot="1">
      <c r="A31" s="12"/>
      <c r="B31" s="42">
        <v>590</v>
      </c>
      <c r="C31" s="19" t="s">
        <v>78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42695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42695</v>
      </c>
      <c r="O31" s="44">
        <f t="shared" si="2"/>
        <v>19.30153707052441</v>
      </c>
      <c r="P31" s="9"/>
    </row>
    <row r="32" spans="1:119" ht="16.5" thickBot="1">
      <c r="A32" s="13" t="s">
        <v>10</v>
      </c>
      <c r="B32" s="21"/>
      <c r="C32" s="20"/>
      <c r="D32" s="14">
        <f>SUM(D5,D12,D17,D22,D24,D29)</f>
        <v>2210867</v>
      </c>
      <c r="E32" s="14">
        <f aca="true" t="shared" si="8" ref="E32:M32">SUM(E5,E12,E17,E22,E24,E29)</f>
        <v>0</v>
      </c>
      <c r="F32" s="14">
        <f t="shared" si="8"/>
        <v>0</v>
      </c>
      <c r="G32" s="14">
        <f t="shared" si="8"/>
        <v>634595</v>
      </c>
      <c r="H32" s="14">
        <f t="shared" si="8"/>
        <v>0</v>
      </c>
      <c r="I32" s="14">
        <f t="shared" si="8"/>
        <v>898114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3743576</v>
      </c>
      <c r="O32" s="35">
        <f t="shared" si="2"/>
        <v>1692.3942133815551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79</v>
      </c>
      <c r="M34" s="90"/>
      <c r="N34" s="90"/>
      <c r="O34" s="39">
        <v>2212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513082</v>
      </c>
      <c r="E5" s="24">
        <f t="shared" si="0"/>
        <v>0</v>
      </c>
      <c r="F5" s="24">
        <f t="shared" si="0"/>
        <v>0</v>
      </c>
      <c r="G5" s="24">
        <f t="shared" si="0"/>
        <v>493063</v>
      </c>
      <c r="H5" s="24">
        <f t="shared" si="0"/>
        <v>0</v>
      </c>
      <c r="I5" s="24">
        <f t="shared" si="0"/>
        <v>228524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1234669</v>
      </c>
      <c r="O5" s="30">
        <f aca="true" t="shared" si="2" ref="O5:O31">(N5/O$33)</f>
        <v>560.95820081781</v>
      </c>
      <c r="P5" s="6"/>
    </row>
    <row r="6" spans="1:16" ht="15">
      <c r="A6" s="12"/>
      <c r="B6" s="42">
        <v>511</v>
      </c>
      <c r="C6" s="19" t="s">
        <v>19</v>
      </c>
      <c r="D6" s="43">
        <v>72641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72641</v>
      </c>
      <c r="O6" s="44">
        <f t="shared" si="2"/>
        <v>33.003634711494776</v>
      </c>
      <c r="P6" s="9"/>
    </row>
    <row r="7" spans="1:16" ht="15">
      <c r="A7" s="12"/>
      <c r="B7" s="42">
        <v>512</v>
      </c>
      <c r="C7" s="19" t="s">
        <v>20</v>
      </c>
      <c r="D7" s="43">
        <v>163381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163381</v>
      </c>
      <c r="O7" s="44">
        <f t="shared" si="2"/>
        <v>74.23034984098138</v>
      </c>
      <c r="P7" s="9"/>
    </row>
    <row r="8" spans="1:16" ht="15">
      <c r="A8" s="12"/>
      <c r="B8" s="42">
        <v>513</v>
      </c>
      <c r="C8" s="19" t="s">
        <v>21</v>
      </c>
      <c r="D8" s="43">
        <v>70438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70438</v>
      </c>
      <c r="O8" s="44">
        <f t="shared" si="2"/>
        <v>32.00272603362108</v>
      </c>
      <c r="P8" s="9"/>
    </row>
    <row r="9" spans="1:16" ht="15">
      <c r="A9" s="12"/>
      <c r="B9" s="42">
        <v>515</v>
      </c>
      <c r="C9" s="19" t="s">
        <v>23</v>
      </c>
      <c r="D9" s="43">
        <v>11122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11122</v>
      </c>
      <c r="O9" s="44">
        <f t="shared" si="2"/>
        <v>5.053157655611086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348643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348643</v>
      </c>
      <c r="O10" s="44">
        <f t="shared" si="2"/>
        <v>158.4020899591095</v>
      </c>
      <c r="P10" s="9"/>
    </row>
    <row r="11" spans="1:16" ht="15">
      <c r="A11" s="12"/>
      <c r="B11" s="42">
        <v>519</v>
      </c>
      <c r="C11" s="19" t="s">
        <v>59</v>
      </c>
      <c r="D11" s="43">
        <v>195500</v>
      </c>
      <c r="E11" s="43">
        <v>0</v>
      </c>
      <c r="F11" s="43">
        <v>0</v>
      </c>
      <c r="G11" s="43">
        <v>144420</v>
      </c>
      <c r="H11" s="43">
        <v>0</v>
      </c>
      <c r="I11" s="43">
        <v>228524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568444</v>
      </c>
      <c r="O11" s="44">
        <f t="shared" si="2"/>
        <v>258.26624261699226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875855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875855</v>
      </c>
      <c r="O12" s="41">
        <f t="shared" si="2"/>
        <v>397.9350295320309</v>
      </c>
      <c r="P12" s="10"/>
    </row>
    <row r="13" spans="1:16" ht="15">
      <c r="A13" s="12"/>
      <c r="B13" s="42">
        <v>521</v>
      </c>
      <c r="C13" s="19" t="s">
        <v>27</v>
      </c>
      <c r="D13" s="43">
        <v>419100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419100</v>
      </c>
      <c r="O13" s="44">
        <f t="shared" si="2"/>
        <v>190.41344843253066</v>
      </c>
      <c r="P13" s="9"/>
    </row>
    <row r="14" spans="1:16" ht="15">
      <c r="A14" s="12"/>
      <c r="B14" s="42">
        <v>522</v>
      </c>
      <c r="C14" s="19" t="s">
        <v>28</v>
      </c>
      <c r="D14" s="43">
        <v>223144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223144</v>
      </c>
      <c r="O14" s="44">
        <f t="shared" si="2"/>
        <v>101.38300772376192</v>
      </c>
      <c r="P14" s="9"/>
    </row>
    <row r="15" spans="1:16" ht="15">
      <c r="A15" s="12"/>
      <c r="B15" s="42">
        <v>524</v>
      </c>
      <c r="C15" s="19" t="s">
        <v>29</v>
      </c>
      <c r="D15" s="43">
        <v>197633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197633</v>
      </c>
      <c r="O15" s="44">
        <f t="shared" si="2"/>
        <v>89.79236710586098</v>
      </c>
      <c r="P15" s="9"/>
    </row>
    <row r="16" spans="1:16" ht="15">
      <c r="A16" s="12"/>
      <c r="B16" s="42">
        <v>525</v>
      </c>
      <c r="C16" s="19" t="s">
        <v>30</v>
      </c>
      <c r="D16" s="43">
        <v>35978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35978</v>
      </c>
      <c r="O16" s="44">
        <f t="shared" si="2"/>
        <v>16.346206269877328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SUM(D18:D21)</f>
        <v>405296</v>
      </c>
      <c r="E17" s="29">
        <f t="shared" si="4"/>
        <v>0</v>
      </c>
      <c r="F17" s="29">
        <f t="shared" si="4"/>
        <v>0</v>
      </c>
      <c r="G17" s="29">
        <f t="shared" si="4"/>
        <v>22841</v>
      </c>
      <c r="H17" s="29">
        <f t="shared" si="4"/>
        <v>0</v>
      </c>
      <c r="I17" s="29">
        <f t="shared" si="4"/>
        <v>649596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1077733</v>
      </c>
      <c r="O17" s="41">
        <f t="shared" si="2"/>
        <v>489.6560654248069</v>
      </c>
      <c r="P17" s="10"/>
    </row>
    <row r="18" spans="1:16" ht="15">
      <c r="A18" s="12"/>
      <c r="B18" s="42">
        <v>534</v>
      </c>
      <c r="C18" s="19" t="s">
        <v>62</v>
      </c>
      <c r="D18" s="43">
        <v>264105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264105</v>
      </c>
      <c r="O18" s="44">
        <f t="shared" si="2"/>
        <v>119.9931849159473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649596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649596</v>
      </c>
      <c r="O19" s="44">
        <f t="shared" si="2"/>
        <v>295.1367560199909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22841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22841</v>
      </c>
      <c r="O20" s="44">
        <f t="shared" si="2"/>
        <v>10.377555656519764</v>
      </c>
      <c r="P20" s="9"/>
    </row>
    <row r="21" spans="1:16" ht="15">
      <c r="A21" s="12"/>
      <c r="B21" s="42">
        <v>539</v>
      </c>
      <c r="C21" s="19" t="s">
        <v>34</v>
      </c>
      <c r="D21" s="43">
        <v>141191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141191</v>
      </c>
      <c r="O21" s="44">
        <f t="shared" si="2"/>
        <v>64.14856883234893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75639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75639</v>
      </c>
      <c r="O22" s="41">
        <f t="shared" si="2"/>
        <v>34.365742844161744</v>
      </c>
      <c r="P22" s="10"/>
    </row>
    <row r="23" spans="1:16" ht="15">
      <c r="A23" s="12"/>
      <c r="B23" s="42">
        <v>541</v>
      </c>
      <c r="C23" s="19" t="s">
        <v>64</v>
      </c>
      <c r="D23" s="43">
        <v>75639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75639</v>
      </c>
      <c r="O23" s="44">
        <f t="shared" si="2"/>
        <v>34.365742844161744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88468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88468</v>
      </c>
      <c r="O24" s="41">
        <f t="shared" si="2"/>
        <v>40.194457064970464</v>
      </c>
      <c r="P24" s="9"/>
    </row>
    <row r="25" spans="1:16" ht="15">
      <c r="A25" s="12"/>
      <c r="B25" s="42">
        <v>571</v>
      </c>
      <c r="C25" s="19" t="s">
        <v>38</v>
      </c>
      <c r="D25" s="43">
        <v>44246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44246</v>
      </c>
      <c r="O25" s="44">
        <f t="shared" si="2"/>
        <v>20.102680599727396</v>
      </c>
      <c r="P25" s="9"/>
    </row>
    <row r="26" spans="1:16" ht="15">
      <c r="A26" s="12"/>
      <c r="B26" s="42">
        <v>572</v>
      </c>
      <c r="C26" s="19" t="s">
        <v>65</v>
      </c>
      <c r="D26" s="43">
        <v>19667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19667</v>
      </c>
      <c r="O26" s="44">
        <f t="shared" si="2"/>
        <v>8.935483870967742</v>
      </c>
      <c r="P26" s="9"/>
    </row>
    <row r="27" spans="1:16" ht="15">
      <c r="A27" s="12"/>
      <c r="B27" s="42">
        <v>574</v>
      </c>
      <c r="C27" s="19" t="s">
        <v>40</v>
      </c>
      <c r="D27" s="43">
        <v>9863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9863</v>
      </c>
      <c r="O27" s="44">
        <f t="shared" si="2"/>
        <v>4.481144934120854</v>
      </c>
      <c r="P27" s="9"/>
    </row>
    <row r="28" spans="1:16" ht="15">
      <c r="A28" s="12"/>
      <c r="B28" s="42">
        <v>579</v>
      </c>
      <c r="C28" s="19" t="s">
        <v>41</v>
      </c>
      <c r="D28" s="43">
        <v>14692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14692</v>
      </c>
      <c r="O28" s="44">
        <f t="shared" si="2"/>
        <v>6.675147660154475</v>
      </c>
      <c r="P28" s="9"/>
    </row>
    <row r="29" spans="1:16" ht="15.75">
      <c r="A29" s="26" t="s">
        <v>66</v>
      </c>
      <c r="B29" s="27"/>
      <c r="C29" s="28"/>
      <c r="D29" s="29">
        <f aca="true" t="shared" si="7" ref="D29:M29">SUM(D30:D30)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141000</v>
      </c>
      <c r="O29" s="41">
        <f t="shared" si="2"/>
        <v>64.06179009541118</v>
      </c>
      <c r="P29" s="9"/>
    </row>
    <row r="30" spans="1:16" ht="15.75" thickBot="1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64.06179009541118</v>
      </c>
      <c r="P30" s="9"/>
    </row>
    <row r="31" spans="1:119" ht="16.5" thickBot="1">
      <c r="A31" s="13" t="s">
        <v>10</v>
      </c>
      <c r="B31" s="21"/>
      <c r="C31" s="20"/>
      <c r="D31" s="14">
        <f>SUM(D5,D12,D17,D22,D24,D29)</f>
        <v>2099340</v>
      </c>
      <c r="E31" s="14">
        <f aca="true" t="shared" si="8" ref="E31:M31">SUM(E5,E12,E17,E22,E24,E29)</f>
        <v>0</v>
      </c>
      <c r="F31" s="14">
        <f t="shared" si="8"/>
        <v>0</v>
      </c>
      <c r="G31" s="14">
        <f t="shared" si="8"/>
        <v>515904</v>
      </c>
      <c r="H31" s="14">
        <f t="shared" si="8"/>
        <v>0</v>
      </c>
      <c r="I31" s="14">
        <f t="shared" si="8"/>
        <v>878120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3493364</v>
      </c>
      <c r="O31" s="35">
        <f t="shared" si="2"/>
        <v>1587.1712857791913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76</v>
      </c>
      <c r="M33" s="90"/>
      <c r="N33" s="90"/>
      <c r="O33" s="39">
        <v>2201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497536</v>
      </c>
      <c r="E5" s="24">
        <f t="shared" si="0"/>
        <v>0</v>
      </c>
      <c r="F5" s="24">
        <f t="shared" si="0"/>
        <v>0</v>
      </c>
      <c r="G5" s="24">
        <f t="shared" si="0"/>
        <v>429620</v>
      </c>
      <c r="H5" s="24">
        <f t="shared" si="0"/>
        <v>0</v>
      </c>
      <c r="I5" s="24">
        <f t="shared" si="0"/>
        <v>251899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1179055</v>
      </c>
      <c r="O5" s="30">
        <f aca="true" t="shared" si="2" ref="O5:O31">(N5/O$33)</f>
        <v>537.8900547445255</v>
      </c>
      <c r="P5" s="6"/>
    </row>
    <row r="6" spans="1:16" ht="15">
      <c r="A6" s="12"/>
      <c r="B6" s="42">
        <v>511</v>
      </c>
      <c r="C6" s="19" t="s">
        <v>19</v>
      </c>
      <c r="D6" s="43">
        <v>64075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64075</v>
      </c>
      <c r="O6" s="44">
        <f t="shared" si="2"/>
        <v>29.231295620437955</v>
      </c>
      <c r="P6" s="9"/>
    </row>
    <row r="7" spans="1:16" ht="15">
      <c r="A7" s="12"/>
      <c r="B7" s="42">
        <v>512</v>
      </c>
      <c r="C7" s="19" t="s">
        <v>20</v>
      </c>
      <c r="D7" s="43">
        <v>170778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170778</v>
      </c>
      <c r="O7" s="44">
        <f t="shared" si="2"/>
        <v>77.90967153284672</v>
      </c>
      <c r="P7" s="9"/>
    </row>
    <row r="8" spans="1:16" ht="15">
      <c r="A8" s="12"/>
      <c r="B8" s="42">
        <v>513</v>
      </c>
      <c r="C8" s="19" t="s">
        <v>21</v>
      </c>
      <c r="D8" s="43">
        <v>71448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71448</v>
      </c>
      <c r="O8" s="44">
        <f t="shared" si="2"/>
        <v>32.59489051094891</v>
      </c>
      <c r="P8" s="9"/>
    </row>
    <row r="9" spans="1:16" ht="15">
      <c r="A9" s="12"/>
      <c r="B9" s="42">
        <v>515</v>
      </c>
      <c r="C9" s="19" t="s">
        <v>23</v>
      </c>
      <c r="D9" s="43">
        <v>3200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3200</v>
      </c>
      <c r="O9" s="44">
        <f t="shared" si="2"/>
        <v>1.4598540145985401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358343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358343</v>
      </c>
      <c r="O10" s="44">
        <f t="shared" si="2"/>
        <v>163.47764598540147</v>
      </c>
      <c r="P10" s="9"/>
    </row>
    <row r="11" spans="1:16" ht="15">
      <c r="A11" s="12"/>
      <c r="B11" s="42">
        <v>519</v>
      </c>
      <c r="C11" s="19" t="s">
        <v>59</v>
      </c>
      <c r="D11" s="43">
        <v>188035</v>
      </c>
      <c r="E11" s="43">
        <v>0</v>
      </c>
      <c r="F11" s="43">
        <v>0</v>
      </c>
      <c r="G11" s="43">
        <v>71277</v>
      </c>
      <c r="H11" s="43">
        <v>0</v>
      </c>
      <c r="I11" s="43">
        <v>251899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511211</v>
      </c>
      <c r="O11" s="44">
        <f t="shared" si="2"/>
        <v>233.21669708029196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867700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867700</v>
      </c>
      <c r="O12" s="41">
        <f t="shared" si="2"/>
        <v>395.8485401459854</v>
      </c>
      <c r="P12" s="10"/>
    </row>
    <row r="13" spans="1:16" ht="15">
      <c r="A13" s="12"/>
      <c r="B13" s="42">
        <v>521</v>
      </c>
      <c r="C13" s="19" t="s">
        <v>27</v>
      </c>
      <c r="D13" s="43">
        <v>435175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435175</v>
      </c>
      <c r="O13" s="44">
        <f t="shared" si="2"/>
        <v>198.5287408759124</v>
      </c>
      <c r="P13" s="9"/>
    </row>
    <row r="14" spans="1:16" ht="15">
      <c r="A14" s="12"/>
      <c r="B14" s="42">
        <v>522</v>
      </c>
      <c r="C14" s="19" t="s">
        <v>28</v>
      </c>
      <c r="D14" s="43">
        <v>222254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222254</v>
      </c>
      <c r="O14" s="44">
        <f t="shared" si="2"/>
        <v>101.39324817518248</v>
      </c>
      <c r="P14" s="9"/>
    </row>
    <row r="15" spans="1:16" ht="15">
      <c r="A15" s="12"/>
      <c r="B15" s="42">
        <v>524</v>
      </c>
      <c r="C15" s="19" t="s">
        <v>29</v>
      </c>
      <c r="D15" s="43">
        <v>186205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186205</v>
      </c>
      <c r="O15" s="44">
        <f t="shared" si="2"/>
        <v>84.94753649635037</v>
      </c>
      <c r="P15" s="9"/>
    </row>
    <row r="16" spans="1:16" ht="15">
      <c r="A16" s="12"/>
      <c r="B16" s="42">
        <v>525</v>
      </c>
      <c r="C16" s="19" t="s">
        <v>30</v>
      </c>
      <c r="D16" s="43">
        <v>24066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24066</v>
      </c>
      <c r="O16" s="44">
        <f t="shared" si="2"/>
        <v>10.979014598540147</v>
      </c>
      <c r="P16" s="9"/>
    </row>
    <row r="17" spans="1:16" ht="15.75">
      <c r="A17" s="26" t="s">
        <v>31</v>
      </c>
      <c r="B17" s="27"/>
      <c r="C17" s="28"/>
      <c r="D17" s="29">
        <f aca="true" t="shared" si="4" ref="D17:M17">SUM(D18:D21)</f>
        <v>396687</v>
      </c>
      <c r="E17" s="29">
        <f t="shared" si="4"/>
        <v>0</v>
      </c>
      <c r="F17" s="29">
        <f t="shared" si="4"/>
        <v>0</v>
      </c>
      <c r="G17" s="29">
        <f t="shared" si="4"/>
        <v>8109</v>
      </c>
      <c r="H17" s="29">
        <f t="shared" si="4"/>
        <v>0</v>
      </c>
      <c r="I17" s="29">
        <f t="shared" si="4"/>
        <v>603752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1008548</v>
      </c>
      <c r="O17" s="41">
        <f t="shared" si="2"/>
        <v>460.1040145985401</v>
      </c>
      <c r="P17" s="10"/>
    </row>
    <row r="18" spans="1:16" ht="15">
      <c r="A18" s="12"/>
      <c r="B18" s="42">
        <v>534</v>
      </c>
      <c r="C18" s="19" t="s">
        <v>62</v>
      </c>
      <c r="D18" s="43">
        <v>263128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263128</v>
      </c>
      <c r="O18" s="44">
        <f t="shared" si="2"/>
        <v>120.04014598540147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603752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603752</v>
      </c>
      <c r="O19" s="44">
        <f t="shared" si="2"/>
        <v>275.43430656934305</v>
      </c>
      <c r="P19" s="9"/>
    </row>
    <row r="20" spans="1:16" ht="15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8109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8109</v>
      </c>
      <c r="O20" s="44">
        <f t="shared" si="2"/>
        <v>3.699361313868613</v>
      </c>
      <c r="P20" s="9"/>
    </row>
    <row r="21" spans="1:16" ht="15">
      <c r="A21" s="12"/>
      <c r="B21" s="42">
        <v>539</v>
      </c>
      <c r="C21" s="19" t="s">
        <v>34</v>
      </c>
      <c r="D21" s="43">
        <v>133559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133559</v>
      </c>
      <c r="O21" s="44">
        <f t="shared" si="2"/>
        <v>60.93020072992701</v>
      </c>
      <c r="P21" s="9"/>
    </row>
    <row r="22" spans="1:16" ht="15.75">
      <c r="A22" s="26" t="s">
        <v>35</v>
      </c>
      <c r="B22" s="27"/>
      <c r="C22" s="28"/>
      <c r="D22" s="29">
        <f aca="true" t="shared" si="5" ref="D22:M22">SUM(D23:D23)</f>
        <v>77059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77059</v>
      </c>
      <c r="O22" s="41">
        <f t="shared" si="2"/>
        <v>35.15465328467153</v>
      </c>
      <c r="P22" s="10"/>
    </row>
    <row r="23" spans="1:16" ht="15">
      <c r="A23" s="12"/>
      <c r="B23" s="42">
        <v>541</v>
      </c>
      <c r="C23" s="19" t="s">
        <v>64</v>
      </c>
      <c r="D23" s="43">
        <v>77059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77059</v>
      </c>
      <c r="O23" s="44">
        <f t="shared" si="2"/>
        <v>35.15465328467153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SUM(D25:D28)</f>
        <v>75938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75938</v>
      </c>
      <c r="O24" s="41">
        <f t="shared" si="2"/>
        <v>34.643248175182485</v>
      </c>
      <c r="P24" s="9"/>
    </row>
    <row r="25" spans="1:16" ht="15">
      <c r="A25" s="12"/>
      <c r="B25" s="42">
        <v>571</v>
      </c>
      <c r="C25" s="19" t="s">
        <v>38</v>
      </c>
      <c r="D25" s="43">
        <v>38628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38628</v>
      </c>
      <c r="O25" s="44">
        <f t="shared" si="2"/>
        <v>17.62226277372263</v>
      </c>
      <c r="P25" s="9"/>
    </row>
    <row r="26" spans="1:16" ht="15">
      <c r="A26" s="12"/>
      <c r="B26" s="42">
        <v>572</v>
      </c>
      <c r="C26" s="19" t="s">
        <v>65</v>
      </c>
      <c r="D26" s="43">
        <v>14616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14616</v>
      </c>
      <c r="O26" s="44">
        <f t="shared" si="2"/>
        <v>6.6678832116788325</v>
      </c>
      <c r="P26" s="9"/>
    </row>
    <row r="27" spans="1:16" ht="15">
      <c r="A27" s="12"/>
      <c r="B27" s="42">
        <v>574</v>
      </c>
      <c r="C27" s="19" t="s">
        <v>40</v>
      </c>
      <c r="D27" s="43">
        <v>10438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10438</v>
      </c>
      <c r="O27" s="44">
        <f t="shared" si="2"/>
        <v>4.761861313868613</v>
      </c>
      <c r="P27" s="9"/>
    </row>
    <row r="28" spans="1:16" ht="15">
      <c r="A28" s="12"/>
      <c r="B28" s="42">
        <v>579</v>
      </c>
      <c r="C28" s="19" t="s">
        <v>41</v>
      </c>
      <c r="D28" s="43">
        <v>12256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12256</v>
      </c>
      <c r="O28" s="44">
        <f t="shared" si="2"/>
        <v>5.591240875912408</v>
      </c>
      <c r="P28" s="9"/>
    </row>
    <row r="29" spans="1:16" ht="15.75">
      <c r="A29" s="26" t="s">
        <v>66</v>
      </c>
      <c r="B29" s="27"/>
      <c r="C29" s="28"/>
      <c r="D29" s="29">
        <f aca="true" t="shared" si="7" ref="D29:M29">SUM(D30:D30)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141000</v>
      </c>
      <c r="O29" s="41">
        <f t="shared" si="2"/>
        <v>64.32481751824818</v>
      </c>
      <c r="P29" s="9"/>
    </row>
    <row r="30" spans="1:16" ht="15.75" thickBot="1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64.32481751824818</v>
      </c>
      <c r="P30" s="9"/>
    </row>
    <row r="31" spans="1:119" ht="16.5" thickBot="1">
      <c r="A31" s="13" t="s">
        <v>10</v>
      </c>
      <c r="B31" s="21"/>
      <c r="C31" s="20"/>
      <c r="D31" s="14">
        <f>SUM(D5,D12,D17,D22,D24,D29)</f>
        <v>2055920</v>
      </c>
      <c r="E31" s="14">
        <f aca="true" t="shared" si="8" ref="E31:M31">SUM(E5,E12,E17,E22,E24,E29)</f>
        <v>0</v>
      </c>
      <c r="F31" s="14">
        <f t="shared" si="8"/>
        <v>0</v>
      </c>
      <c r="G31" s="14">
        <f t="shared" si="8"/>
        <v>437729</v>
      </c>
      <c r="H31" s="14">
        <f t="shared" si="8"/>
        <v>0</v>
      </c>
      <c r="I31" s="14">
        <f t="shared" si="8"/>
        <v>855651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3349300</v>
      </c>
      <c r="O31" s="35">
        <f t="shared" si="2"/>
        <v>1527.9653284671533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74</v>
      </c>
      <c r="M33" s="90"/>
      <c r="N33" s="90"/>
      <c r="O33" s="39">
        <v>2192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448051</v>
      </c>
      <c r="E5" s="24">
        <f t="shared" si="0"/>
        <v>0</v>
      </c>
      <c r="F5" s="24">
        <f t="shared" si="0"/>
        <v>0</v>
      </c>
      <c r="G5" s="24">
        <f t="shared" si="0"/>
        <v>368444</v>
      </c>
      <c r="H5" s="24">
        <f t="shared" si="0"/>
        <v>0</v>
      </c>
      <c r="I5" s="24">
        <f t="shared" si="0"/>
        <v>226876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1043371</v>
      </c>
      <c r="O5" s="30">
        <f aca="true" t="shared" si="1" ref="O5:O32">(N5/O$34)</f>
        <v>484.8378252788104</v>
      </c>
      <c r="P5" s="6"/>
    </row>
    <row r="6" spans="1:16" ht="15">
      <c r="A6" s="12"/>
      <c r="B6" s="42">
        <v>511</v>
      </c>
      <c r="C6" s="19" t="s">
        <v>19</v>
      </c>
      <c r="D6" s="43">
        <v>64102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64102</v>
      </c>
      <c r="O6" s="44">
        <f t="shared" si="1"/>
        <v>29.78717472118959</v>
      </c>
      <c r="P6" s="9"/>
    </row>
    <row r="7" spans="1:16" ht="15">
      <c r="A7" s="12"/>
      <c r="B7" s="42">
        <v>512</v>
      </c>
      <c r="C7" s="19" t="s">
        <v>20</v>
      </c>
      <c r="D7" s="43">
        <v>149785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149785</v>
      </c>
      <c r="O7" s="44">
        <f t="shared" si="1"/>
        <v>69.60269516728624</v>
      </c>
      <c r="P7" s="9"/>
    </row>
    <row r="8" spans="1:16" ht="15">
      <c r="A8" s="12"/>
      <c r="B8" s="42">
        <v>513</v>
      </c>
      <c r="C8" s="19" t="s">
        <v>21</v>
      </c>
      <c r="D8" s="43">
        <v>25350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25350</v>
      </c>
      <c r="O8" s="44">
        <f t="shared" si="1"/>
        <v>11.779739776951672</v>
      </c>
      <c r="P8" s="9"/>
    </row>
    <row r="9" spans="1:16" ht="15">
      <c r="A9" s="12"/>
      <c r="B9" s="42">
        <v>514</v>
      </c>
      <c r="C9" s="19" t="s">
        <v>22</v>
      </c>
      <c r="D9" s="43">
        <v>59801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59801</v>
      </c>
      <c r="O9" s="44">
        <f t="shared" si="1"/>
        <v>27.7885687732342</v>
      </c>
      <c r="P9" s="9"/>
    </row>
    <row r="10" spans="1:16" ht="15">
      <c r="A10" s="12"/>
      <c r="B10" s="42">
        <v>515</v>
      </c>
      <c r="C10" s="19" t="s">
        <v>23</v>
      </c>
      <c r="D10" s="43">
        <v>1406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1406</v>
      </c>
      <c r="O10" s="44">
        <f t="shared" si="1"/>
        <v>0.6533457249070632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368444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368444</v>
      </c>
      <c r="O11" s="44">
        <f t="shared" si="1"/>
        <v>171.21003717472118</v>
      </c>
      <c r="P11" s="9"/>
    </row>
    <row r="12" spans="1:16" ht="15">
      <c r="A12" s="12"/>
      <c r="B12" s="42">
        <v>519</v>
      </c>
      <c r="C12" s="19" t="s">
        <v>59</v>
      </c>
      <c r="D12" s="43">
        <v>147607</v>
      </c>
      <c r="E12" s="43">
        <v>0</v>
      </c>
      <c r="F12" s="43">
        <v>0</v>
      </c>
      <c r="G12" s="43">
        <v>0</v>
      </c>
      <c r="H12" s="43">
        <v>0</v>
      </c>
      <c r="I12" s="43">
        <v>226876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374483</v>
      </c>
      <c r="O12" s="44">
        <f t="shared" si="1"/>
        <v>174.01626394052045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824252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824252</v>
      </c>
      <c r="O13" s="41">
        <f t="shared" si="1"/>
        <v>383.0167286245353</v>
      </c>
      <c r="P13" s="10"/>
    </row>
    <row r="14" spans="1:16" ht="15">
      <c r="A14" s="12"/>
      <c r="B14" s="42">
        <v>521</v>
      </c>
      <c r="C14" s="19" t="s">
        <v>27</v>
      </c>
      <c r="D14" s="43">
        <v>430360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430360</v>
      </c>
      <c r="O14" s="44">
        <f t="shared" si="1"/>
        <v>199.9814126394052</v>
      </c>
      <c r="P14" s="9"/>
    </row>
    <row r="15" spans="1:16" ht="15">
      <c r="A15" s="12"/>
      <c r="B15" s="42">
        <v>522</v>
      </c>
      <c r="C15" s="19" t="s">
        <v>28</v>
      </c>
      <c r="D15" s="43">
        <v>218324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218324</v>
      </c>
      <c r="O15" s="44">
        <f t="shared" si="1"/>
        <v>101.45167286245353</v>
      </c>
      <c r="P15" s="9"/>
    </row>
    <row r="16" spans="1:16" ht="15">
      <c r="A16" s="12"/>
      <c r="B16" s="42">
        <v>524</v>
      </c>
      <c r="C16" s="19" t="s">
        <v>29</v>
      </c>
      <c r="D16" s="43">
        <v>170681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170681</v>
      </c>
      <c r="O16" s="44">
        <f t="shared" si="1"/>
        <v>79.31273234200744</v>
      </c>
      <c r="P16" s="9"/>
    </row>
    <row r="17" spans="1:16" ht="15">
      <c r="A17" s="12"/>
      <c r="B17" s="42">
        <v>525</v>
      </c>
      <c r="C17" s="19" t="s">
        <v>30</v>
      </c>
      <c r="D17" s="43">
        <v>4887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4887</v>
      </c>
      <c r="O17" s="44">
        <f t="shared" si="1"/>
        <v>2.270910780669145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425935</v>
      </c>
      <c r="E18" s="29">
        <f t="shared" si="5"/>
        <v>0</v>
      </c>
      <c r="F18" s="29">
        <f t="shared" si="5"/>
        <v>0</v>
      </c>
      <c r="G18" s="29">
        <f t="shared" si="5"/>
        <v>7557</v>
      </c>
      <c r="H18" s="29">
        <f t="shared" si="5"/>
        <v>0</v>
      </c>
      <c r="I18" s="29">
        <f t="shared" si="5"/>
        <v>625161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1058653</v>
      </c>
      <c r="O18" s="41">
        <f t="shared" si="1"/>
        <v>491.93912639405204</v>
      </c>
      <c r="P18" s="10"/>
    </row>
    <row r="19" spans="1:16" ht="15">
      <c r="A19" s="12"/>
      <c r="B19" s="42">
        <v>534</v>
      </c>
      <c r="C19" s="19" t="s">
        <v>62</v>
      </c>
      <c r="D19" s="43">
        <v>257061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257061</v>
      </c>
      <c r="O19" s="44">
        <f t="shared" si="1"/>
        <v>119.4521375464684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625161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625161</v>
      </c>
      <c r="O20" s="44">
        <f t="shared" si="1"/>
        <v>290.50232342007433</v>
      </c>
      <c r="P20" s="9"/>
    </row>
    <row r="21" spans="1:16" ht="15">
      <c r="A21" s="12"/>
      <c r="B21" s="42">
        <v>538</v>
      </c>
      <c r="C21" s="19" t="s">
        <v>63</v>
      </c>
      <c r="D21" s="43">
        <v>0</v>
      </c>
      <c r="E21" s="43">
        <v>0</v>
      </c>
      <c r="F21" s="43">
        <v>0</v>
      </c>
      <c r="G21" s="43">
        <v>7557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7557</v>
      </c>
      <c r="O21" s="44">
        <f t="shared" si="1"/>
        <v>3.511617100371747</v>
      </c>
      <c r="P21" s="9"/>
    </row>
    <row r="22" spans="1:16" ht="15">
      <c r="A22" s="12"/>
      <c r="B22" s="42">
        <v>539</v>
      </c>
      <c r="C22" s="19" t="s">
        <v>34</v>
      </c>
      <c r="D22" s="43">
        <v>168874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168874</v>
      </c>
      <c r="O22" s="44">
        <f t="shared" si="1"/>
        <v>78.47304832713755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79275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79275</v>
      </c>
      <c r="O23" s="41">
        <f t="shared" si="1"/>
        <v>36.837825278810406</v>
      </c>
      <c r="P23" s="10"/>
    </row>
    <row r="24" spans="1:16" ht="15">
      <c r="A24" s="12"/>
      <c r="B24" s="42">
        <v>541</v>
      </c>
      <c r="C24" s="19" t="s">
        <v>64</v>
      </c>
      <c r="D24" s="43">
        <v>79275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79275</v>
      </c>
      <c r="O24" s="44">
        <f t="shared" si="1"/>
        <v>36.837825278810406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SUM(D26:D29)</f>
        <v>74079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74079</v>
      </c>
      <c r="O25" s="41">
        <f t="shared" si="1"/>
        <v>34.423327137546465</v>
      </c>
      <c r="P25" s="9"/>
    </row>
    <row r="26" spans="1:16" ht="15">
      <c r="A26" s="12"/>
      <c r="B26" s="42">
        <v>571</v>
      </c>
      <c r="C26" s="19" t="s">
        <v>38</v>
      </c>
      <c r="D26" s="43">
        <v>37240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37240</v>
      </c>
      <c r="O26" s="44">
        <f t="shared" si="1"/>
        <v>17.304832713754646</v>
      </c>
      <c r="P26" s="9"/>
    </row>
    <row r="27" spans="1:16" ht="15">
      <c r="A27" s="12"/>
      <c r="B27" s="42">
        <v>572</v>
      </c>
      <c r="C27" s="19" t="s">
        <v>65</v>
      </c>
      <c r="D27" s="43">
        <v>12413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12413</v>
      </c>
      <c r="O27" s="44">
        <f t="shared" si="1"/>
        <v>5.768122676579925</v>
      </c>
      <c r="P27" s="9"/>
    </row>
    <row r="28" spans="1:16" ht="15">
      <c r="A28" s="12"/>
      <c r="B28" s="42">
        <v>574</v>
      </c>
      <c r="C28" s="19" t="s">
        <v>40</v>
      </c>
      <c r="D28" s="43">
        <v>12166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12166</v>
      </c>
      <c r="O28" s="44">
        <f t="shared" si="1"/>
        <v>5.653345724907063</v>
      </c>
      <c r="P28" s="9"/>
    </row>
    <row r="29" spans="1:16" ht="15">
      <c r="A29" s="12"/>
      <c r="B29" s="42">
        <v>579</v>
      </c>
      <c r="C29" s="19" t="s">
        <v>41</v>
      </c>
      <c r="D29" s="43">
        <v>12260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12260</v>
      </c>
      <c r="O29" s="44">
        <f t="shared" si="1"/>
        <v>5.697026022304833</v>
      </c>
      <c r="P29" s="9"/>
    </row>
    <row r="30" spans="1:16" ht="15.75">
      <c r="A30" s="26" t="s">
        <v>66</v>
      </c>
      <c r="B30" s="27"/>
      <c r="C30" s="28"/>
      <c r="D30" s="29">
        <f aca="true" t="shared" si="8" ref="D30:M30">SUM(D31:D31)</f>
        <v>150000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150000</v>
      </c>
      <c r="O30" s="41">
        <f t="shared" si="1"/>
        <v>69.70260223048327</v>
      </c>
      <c r="P30" s="9"/>
    </row>
    <row r="31" spans="1:16" ht="15.75" thickBot="1">
      <c r="A31" s="12"/>
      <c r="B31" s="42">
        <v>581</v>
      </c>
      <c r="C31" s="19" t="s">
        <v>67</v>
      </c>
      <c r="D31" s="43">
        <v>150000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150000</v>
      </c>
      <c r="O31" s="44">
        <f t="shared" si="1"/>
        <v>69.70260223048327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2001592</v>
      </c>
      <c r="E32" s="14">
        <f aca="true" t="shared" si="9" ref="E32:M32">SUM(E5,E13,E18,E23,E25,E30)</f>
        <v>0</v>
      </c>
      <c r="F32" s="14">
        <f t="shared" si="9"/>
        <v>0</v>
      </c>
      <c r="G32" s="14">
        <f t="shared" si="9"/>
        <v>376001</v>
      </c>
      <c r="H32" s="14">
        <f t="shared" si="9"/>
        <v>0</v>
      </c>
      <c r="I32" s="14">
        <f t="shared" si="9"/>
        <v>852037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3229630</v>
      </c>
      <c r="O32" s="35">
        <f t="shared" si="1"/>
        <v>1500.757434944238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2152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462901</v>
      </c>
      <c r="E5" s="56">
        <f t="shared" si="0"/>
        <v>0</v>
      </c>
      <c r="F5" s="56">
        <f t="shared" si="0"/>
        <v>0</v>
      </c>
      <c r="G5" s="56">
        <f t="shared" si="0"/>
        <v>378448</v>
      </c>
      <c r="H5" s="56">
        <f t="shared" si="0"/>
        <v>0</v>
      </c>
      <c r="I5" s="56">
        <f t="shared" si="0"/>
        <v>224079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1065428</v>
      </c>
      <c r="O5" s="58">
        <f aca="true" t="shared" si="1" ref="O5:O32">(N5/O$34)</f>
        <v>496.24033535165347</v>
      </c>
      <c r="P5" s="59"/>
    </row>
    <row r="6" spans="1:16" ht="15">
      <c r="A6" s="61"/>
      <c r="B6" s="62">
        <v>511</v>
      </c>
      <c r="C6" s="63" t="s">
        <v>19</v>
      </c>
      <c r="D6" s="64">
        <v>64694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64694</v>
      </c>
      <c r="O6" s="65">
        <f t="shared" si="1"/>
        <v>30.13227759664648</v>
      </c>
      <c r="P6" s="66"/>
    </row>
    <row r="7" spans="1:16" ht="15">
      <c r="A7" s="61"/>
      <c r="B7" s="62">
        <v>512</v>
      </c>
      <c r="C7" s="63" t="s">
        <v>20</v>
      </c>
      <c r="D7" s="64">
        <v>154482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154482</v>
      </c>
      <c r="O7" s="65">
        <f t="shared" si="1"/>
        <v>71.95249184909176</v>
      </c>
      <c r="P7" s="66"/>
    </row>
    <row r="8" spans="1:16" ht="15">
      <c r="A8" s="61"/>
      <c r="B8" s="62">
        <v>513</v>
      </c>
      <c r="C8" s="63" t="s">
        <v>21</v>
      </c>
      <c r="D8" s="64">
        <v>23871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23871</v>
      </c>
      <c r="O8" s="65">
        <f t="shared" si="1"/>
        <v>11.118304611085236</v>
      </c>
      <c r="P8" s="66"/>
    </row>
    <row r="9" spans="1:16" ht="15">
      <c r="A9" s="61"/>
      <c r="B9" s="62">
        <v>514</v>
      </c>
      <c r="C9" s="63" t="s">
        <v>22</v>
      </c>
      <c r="D9" s="64">
        <v>54859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54859</v>
      </c>
      <c r="O9" s="65">
        <f t="shared" si="1"/>
        <v>25.55146716348393</v>
      </c>
      <c r="P9" s="66"/>
    </row>
    <row r="10" spans="1:16" ht="15">
      <c r="A10" s="61"/>
      <c r="B10" s="62">
        <v>515</v>
      </c>
      <c r="C10" s="63" t="s">
        <v>23</v>
      </c>
      <c r="D10" s="64">
        <v>3289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3289</v>
      </c>
      <c r="O10" s="65">
        <f t="shared" si="1"/>
        <v>1.5319049836981835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0</v>
      </c>
      <c r="G11" s="64">
        <v>378448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378448</v>
      </c>
      <c r="O11" s="65">
        <f t="shared" si="1"/>
        <v>176.26828132277598</v>
      </c>
      <c r="P11" s="66"/>
    </row>
    <row r="12" spans="1:16" ht="15">
      <c r="A12" s="61"/>
      <c r="B12" s="62">
        <v>519</v>
      </c>
      <c r="C12" s="63" t="s">
        <v>59</v>
      </c>
      <c r="D12" s="64">
        <v>161706</v>
      </c>
      <c r="E12" s="64">
        <v>0</v>
      </c>
      <c r="F12" s="64">
        <v>0</v>
      </c>
      <c r="G12" s="64">
        <v>0</v>
      </c>
      <c r="H12" s="64">
        <v>0</v>
      </c>
      <c r="I12" s="64">
        <v>224079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385785</v>
      </c>
      <c r="O12" s="65">
        <f t="shared" si="1"/>
        <v>179.6856078248719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SUM(D14:D17)</f>
        <v>813944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32">SUM(D13:M13)</f>
        <v>813944</v>
      </c>
      <c r="O13" s="72">
        <f t="shared" si="1"/>
        <v>379.10759198882164</v>
      </c>
      <c r="P13" s="73"/>
    </row>
    <row r="14" spans="1:16" ht="15">
      <c r="A14" s="61"/>
      <c r="B14" s="62">
        <v>521</v>
      </c>
      <c r="C14" s="63" t="s">
        <v>27</v>
      </c>
      <c r="D14" s="64">
        <v>430486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430486</v>
      </c>
      <c r="O14" s="65">
        <f t="shared" si="1"/>
        <v>200.5058220773172</v>
      </c>
      <c r="P14" s="66"/>
    </row>
    <row r="15" spans="1:16" ht="15">
      <c r="A15" s="61"/>
      <c r="B15" s="62">
        <v>522</v>
      </c>
      <c r="C15" s="63" t="s">
        <v>28</v>
      </c>
      <c r="D15" s="64">
        <v>215521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215521</v>
      </c>
      <c r="O15" s="65">
        <f t="shared" si="1"/>
        <v>100.38239403819283</v>
      </c>
      <c r="P15" s="66"/>
    </row>
    <row r="16" spans="1:16" ht="15">
      <c r="A16" s="61"/>
      <c r="B16" s="62">
        <v>523</v>
      </c>
      <c r="C16" s="63" t="s">
        <v>60</v>
      </c>
      <c r="D16" s="64">
        <v>162114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162114</v>
      </c>
      <c r="O16" s="65">
        <f t="shared" si="1"/>
        <v>75.5072193758733</v>
      </c>
      <c r="P16" s="66"/>
    </row>
    <row r="17" spans="1:16" ht="15">
      <c r="A17" s="61"/>
      <c r="B17" s="62">
        <v>525</v>
      </c>
      <c r="C17" s="63" t="s">
        <v>61</v>
      </c>
      <c r="D17" s="64">
        <v>5823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5823</v>
      </c>
      <c r="O17" s="65">
        <f t="shared" si="1"/>
        <v>2.712156497438286</v>
      </c>
      <c r="P17" s="66"/>
    </row>
    <row r="18" spans="1:16" ht="15.75">
      <c r="A18" s="67" t="s">
        <v>31</v>
      </c>
      <c r="B18" s="68"/>
      <c r="C18" s="69"/>
      <c r="D18" s="70">
        <f aca="true" t="shared" si="5" ref="D18:M18">SUM(D19:D22)</f>
        <v>423250</v>
      </c>
      <c r="E18" s="70">
        <f t="shared" si="5"/>
        <v>0</v>
      </c>
      <c r="F18" s="70">
        <f t="shared" si="5"/>
        <v>0</v>
      </c>
      <c r="G18" s="70">
        <f t="shared" si="5"/>
        <v>15501</v>
      </c>
      <c r="H18" s="70">
        <f t="shared" si="5"/>
        <v>0</v>
      </c>
      <c r="I18" s="70">
        <f t="shared" si="5"/>
        <v>458888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897639</v>
      </c>
      <c r="O18" s="72">
        <f t="shared" si="1"/>
        <v>418.0898928737774</v>
      </c>
      <c r="P18" s="73"/>
    </row>
    <row r="19" spans="1:16" ht="15">
      <c r="A19" s="61"/>
      <c r="B19" s="62">
        <v>534</v>
      </c>
      <c r="C19" s="63" t="s">
        <v>62</v>
      </c>
      <c r="D19" s="64">
        <v>254222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254222</v>
      </c>
      <c r="O19" s="65">
        <f t="shared" si="1"/>
        <v>118.40801117838845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458888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458888</v>
      </c>
      <c r="O20" s="65">
        <f t="shared" si="1"/>
        <v>213.73451327433628</v>
      </c>
      <c r="P20" s="66"/>
    </row>
    <row r="21" spans="1:16" ht="15">
      <c r="A21" s="61"/>
      <c r="B21" s="62">
        <v>538</v>
      </c>
      <c r="C21" s="63" t="s">
        <v>63</v>
      </c>
      <c r="D21" s="64">
        <v>0</v>
      </c>
      <c r="E21" s="64">
        <v>0</v>
      </c>
      <c r="F21" s="64">
        <v>0</v>
      </c>
      <c r="G21" s="64">
        <v>15501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15501</v>
      </c>
      <c r="O21" s="65">
        <f t="shared" si="1"/>
        <v>7.219841639496972</v>
      </c>
      <c r="P21" s="66"/>
    </row>
    <row r="22" spans="1:16" ht="15">
      <c r="A22" s="61"/>
      <c r="B22" s="62">
        <v>539</v>
      </c>
      <c r="C22" s="63" t="s">
        <v>34</v>
      </c>
      <c r="D22" s="64">
        <v>169028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169028</v>
      </c>
      <c r="O22" s="65">
        <f t="shared" si="1"/>
        <v>78.72752678155565</v>
      </c>
      <c r="P22" s="66"/>
    </row>
    <row r="23" spans="1:16" ht="15.75">
      <c r="A23" s="67" t="s">
        <v>35</v>
      </c>
      <c r="B23" s="68"/>
      <c r="C23" s="69"/>
      <c r="D23" s="70">
        <f aca="true" t="shared" si="6" ref="D23:M23">SUM(D24:D24)</f>
        <v>77973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77973</v>
      </c>
      <c r="O23" s="72">
        <f t="shared" si="1"/>
        <v>36.31718677224033</v>
      </c>
      <c r="P23" s="73"/>
    </row>
    <row r="24" spans="1:16" ht="15">
      <c r="A24" s="61"/>
      <c r="B24" s="62">
        <v>541</v>
      </c>
      <c r="C24" s="63" t="s">
        <v>64</v>
      </c>
      <c r="D24" s="64">
        <v>77973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77973</v>
      </c>
      <c r="O24" s="65">
        <f t="shared" si="1"/>
        <v>36.31718677224033</v>
      </c>
      <c r="P24" s="66"/>
    </row>
    <row r="25" spans="1:16" ht="15.75">
      <c r="A25" s="67" t="s">
        <v>37</v>
      </c>
      <c r="B25" s="68"/>
      <c r="C25" s="69"/>
      <c r="D25" s="70">
        <f aca="true" t="shared" si="7" ref="D25:M25">SUM(D26:D29)</f>
        <v>72940</v>
      </c>
      <c r="E25" s="70">
        <f t="shared" si="7"/>
        <v>0</v>
      </c>
      <c r="F25" s="70">
        <f t="shared" si="7"/>
        <v>0</v>
      </c>
      <c r="G25" s="70">
        <f t="shared" si="7"/>
        <v>3960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76900</v>
      </c>
      <c r="O25" s="72">
        <f t="shared" si="1"/>
        <v>35.817419655333026</v>
      </c>
      <c r="P25" s="66"/>
    </row>
    <row r="26" spans="1:16" ht="15">
      <c r="A26" s="61"/>
      <c r="B26" s="62">
        <v>571</v>
      </c>
      <c r="C26" s="63" t="s">
        <v>38</v>
      </c>
      <c r="D26" s="64">
        <v>34554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34554</v>
      </c>
      <c r="O26" s="65">
        <f t="shared" si="1"/>
        <v>16.09408476944574</v>
      </c>
      <c r="P26" s="66"/>
    </row>
    <row r="27" spans="1:16" ht="15">
      <c r="A27" s="61"/>
      <c r="B27" s="62">
        <v>572</v>
      </c>
      <c r="C27" s="63" t="s">
        <v>65</v>
      </c>
      <c r="D27" s="64">
        <v>15323</v>
      </c>
      <c r="E27" s="64">
        <v>0</v>
      </c>
      <c r="F27" s="64">
        <v>0</v>
      </c>
      <c r="G27" s="64">
        <v>3960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19283</v>
      </c>
      <c r="O27" s="65">
        <f t="shared" si="1"/>
        <v>8.981369352585002</v>
      </c>
      <c r="P27" s="66"/>
    </row>
    <row r="28" spans="1:16" ht="15">
      <c r="A28" s="61"/>
      <c r="B28" s="62">
        <v>574</v>
      </c>
      <c r="C28" s="63" t="s">
        <v>40</v>
      </c>
      <c r="D28" s="64">
        <v>10287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10287</v>
      </c>
      <c r="O28" s="65">
        <f t="shared" si="1"/>
        <v>4.791336748952026</v>
      </c>
      <c r="P28" s="66"/>
    </row>
    <row r="29" spans="1:16" ht="15">
      <c r="A29" s="61"/>
      <c r="B29" s="62">
        <v>579</v>
      </c>
      <c r="C29" s="63" t="s">
        <v>41</v>
      </c>
      <c r="D29" s="64">
        <v>12776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12776</v>
      </c>
      <c r="O29" s="65">
        <f t="shared" si="1"/>
        <v>5.950628784350256</v>
      </c>
      <c r="P29" s="66"/>
    </row>
    <row r="30" spans="1:16" ht="15.75">
      <c r="A30" s="67" t="s">
        <v>66</v>
      </c>
      <c r="B30" s="68"/>
      <c r="C30" s="69"/>
      <c r="D30" s="70">
        <f aca="true" t="shared" si="8" ref="D30:M30">SUM(D31:D31)</f>
        <v>150000</v>
      </c>
      <c r="E30" s="70">
        <f t="shared" si="8"/>
        <v>0</v>
      </c>
      <c r="F30" s="70">
        <f t="shared" si="8"/>
        <v>0</v>
      </c>
      <c r="G30" s="70">
        <f t="shared" si="8"/>
        <v>0</v>
      </c>
      <c r="H30" s="70">
        <f t="shared" si="8"/>
        <v>0</v>
      </c>
      <c r="I30" s="70">
        <f t="shared" si="8"/>
        <v>0</v>
      </c>
      <c r="J30" s="70">
        <f t="shared" si="8"/>
        <v>0</v>
      </c>
      <c r="K30" s="70">
        <f t="shared" si="8"/>
        <v>0</v>
      </c>
      <c r="L30" s="70">
        <f t="shared" si="8"/>
        <v>0</v>
      </c>
      <c r="M30" s="70">
        <f t="shared" si="8"/>
        <v>0</v>
      </c>
      <c r="N30" s="70">
        <f t="shared" si="4"/>
        <v>150000</v>
      </c>
      <c r="O30" s="72">
        <f t="shared" si="1"/>
        <v>69.86492780624127</v>
      </c>
      <c r="P30" s="66"/>
    </row>
    <row r="31" spans="1:16" ht="15.75" thickBot="1">
      <c r="A31" s="61"/>
      <c r="B31" s="62">
        <v>581</v>
      </c>
      <c r="C31" s="63" t="s">
        <v>67</v>
      </c>
      <c r="D31" s="64">
        <v>150000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150000</v>
      </c>
      <c r="O31" s="65">
        <f t="shared" si="1"/>
        <v>69.86492780624127</v>
      </c>
      <c r="P31" s="66"/>
    </row>
    <row r="32" spans="1:119" ht="16.5" thickBot="1">
      <c r="A32" s="74" t="s">
        <v>10</v>
      </c>
      <c r="B32" s="75"/>
      <c r="C32" s="76"/>
      <c r="D32" s="77">
        <f>SUM(D5,D13,D18,D23,D25,D30)</f>
        <v>2001008</v>
      </c>
      <c r="E32" s="77">
        <f aca="true" t="shared" si="9" ref="E32:M32">SUM(E5,E13,E18,E23,E25,E30)</f>
        <v>0</v>
      </c>
      <c r="F32" s="77">
        <f t="shared" si="9"/>
        <v>0</v>
      </c>
      <c r="G32" s="77">
        <f t="shared" si="9"/>
        <v>397909</v>
      </c>
      <c r="H32" s="77">
        <f t="shared" si="9"/>
        <v>0</v>
      </c>
      <c r="I32" s="77">
        <f t="shared" si="9"/>
        <v>682967</v>
      </c>
      <c r="J32" s="77">
        <f t="shared" si="9"/>
        <v>0</v>
      </c>
      <c r="K32" s="77">
        <f t="shared" si="9"/>
        <v>0</v>
      </c>
      <c r="L32" s="77">
        <f t="shared" si="9"/>
        <v>0</v>
      </c>
      <c r="M32" s="77">
        <f t="shared" si="9"/>
        <v>0</v>
      </c>
      <c r="N32" s="77">
        <f t="shared" si="4"/>
        <v>3081884</v>
      </c>
      <c r="O32" s="78">
        <f t="shared" si="1"/>
        <v>1435.437354448067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 ht="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 ht="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4" t="s">
        <v>68</v>
      </c>
      <c r="M34" s="114"/>
      <c r="N34" s="114"/>
      <c r="O34" s="88">
        <v>2147</v>
      </c>
    </row>
    <row r="35" spans="1:15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ht="15.75" customHeight="1" thickBot="1">
      <c r="A36" s="118" t="s">
        <v>49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396037</v>
      </c>
      <c r="E5" s="24">
        <f t="shared" si="0"/>
        <v>0</v>
      </c>
      <c r="F5" s="24">
        <f t="shared" si="0"/>
        <v>0</v>
      </c>
      <c r="G5" s="24">
        <f t="shared" si="0"/>
        <v>388231</v>
      </c>
      <c r="H5" s="24">
        <f t="shared" si="0"/>
        <v>0</v>
      </c>
      <c r="I5" s="24">
        <f t="shared" si="0"/>
        <v>326235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1110503</v>
      </c>
      <c r="O5" s="30">
        <f aca="true" t="shared" si="1" ref="O5:O32">(N5/O$34)</f>
        <v>517.9584888059702</v>
      </c>
      <c r="P5" s="6"/>
    </row>
    <row r="6" spans="1:16" ht="15">
      <c r="A6" s="12"/>
      <c r="B6" s="42">
        <v>511</v>
      </c>
      <c r="C6" s="19" t="s">
        <v>19</v>
      </c>
      <c r="D6" s="43">
        <v>51695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51695</v>
      </c>
      <c r="O6" s="44">
        <f t="shared" si="1"/>
        <v>24.111473880597014</v>
      </c>
      <c r="P6" s="9"/>
    </row>
    <row r="7" spans="1:16" ht="15">
      <c r="A7" s="12"/>
      <c r="B7" s="42">
        <v>512</v>
      </c>
      <c r="C7" s="19" t="s">
        <v>20</v>
      </c>
      <c r="D7" s="43">
        <v>147465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147465</v>
      </c>
      <c r="O7" s="44">
        <f t="shared" si="1"/>
        <v>68.78031716417911</v>
      </c>
      <c r="P7" s="9"/>
    </row>
    <row r="8" spans="1:16" ht="15">
      <c r="A8" s="12"/>
      <c r="B8" s="42">
        <v>513</v>
      </c>
      <c r="C8" s="19" t="s">
        <v>21</v>
      </c>
      <c r="D8" s="43">
        <v>28733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28733</v>
      </c>
      <c r="O8" s="44">
        <f t="shared" si="1"/>
        <v>13.401585820895523</v>
      </c>
      <c r="P8" s="9"/>
    </row>
    <row r="9" spans="1:16" ht="15">
      <c r="A9" s="12"/>
      <c r="B9" s="42">
        <v>514</v>
      </c>
      <c r="C9" s="19" t="s">
        <v>22</v>
      </c>
      <c r="D9" s="43">
        <v>31101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31101</v>
      </c>
      <c r="O9" s="44">
        <f t="shared" si="1"/>
        <v>14.506063432835822</v>
      </c>
      <c r="P9" s="9"/>
    </row>
    <row r="10" spans="1:16" ht="15">
      <c r="A10" s="12"/>
      <c r="B10" s="42">
        <v>515</v>
      </c>
      <c r="C10" s="19" t="s">
        <v>23</v>
      </c>
      <c r="D10" s="43">
        <v>1341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1341</v>
      </c>
      <c r="O10" s="44">
        <f t="shared" si="1"/>
        <v>0.6254664179104478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388231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388231</v>
      </c>
      <c r="O11" s="44">
        <f t="shared" si="1"/>
        <v>181.07789179104478</v>
      </c>
      <c r="P11" s="9"/>
    </row>
    <row r="12" spans="1:16" ht="15">
      <c r="A12" s="12"/>
      <c r="B12" s="42">
        <v>519</v>
      </c>
      <c r="C12" s="19" t="s">
        <v>25</v>
      </c>
      <c r="D12" s="43">
        <v>135702</v>
      </c>
      <c r="E12" s="43">
        <v>0</v>
      </c>
      <c r="F12" s="43">
        <v>0</v>
      </c>
      <c r="G12" s="43">
        <v>0</v>
      </c>
      <c r="H12" s="43">
        <v>0</v>
      </c>
      <c r="I12" s="43">
        <v>326235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461937</v>
      </c>
      <c r="O12" s="44">
        <f t="shared" si="1"/>
        <v>215.45569029850745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777315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777315</v>
      </c>
      <c r="O13" s="41">
        <f t="shared" si="1"/>
        <v>362.5536380597015</v>
      </c>
      <c r="P13" s="10"/>
    </row>
    <row r="14" spans="1:16" ht="15">
      <c r="A14" s="12"/>
      <c r="B14" s="42">
        <v>521</v>
      </c>
      <c r="C14" s="19" t="s">
        <v>27</v>
      </c>
      <c r="D14" s="43">
        <v>412069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412069</v>
      </c>
      <c r="O14" s="44">
        <f t="shared" si="1"/>
        <v>192.19636194029852</v>
      </c>
      <c r="P14" s="9"/>
    </row>
    <row r="15" spans="1:16" ht="15">
      <c r="A15" s="12"/>
      <c r="B15" s="42">
        <v>522</v>
      </c>
      <c r="C15" s="19" t="s">
        <v>28</v>
      </c>
      <c r="D15" s="43">
        <v>210676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210676</v>
      </c>
      <c r="O15" s="44">
        <f t="shared" si="1"/>
        <v>98.26305970149254</v>
      </c>
      <c r="P15" s="9"/>
    </row>
    <row r="16" spans="1:16" ht="15">
      <c r="A16" s="12"/>
      <c r="B16" s="42">
        <v>524</v>
      </c>
      <c r="C16" s="19" t="s">
        <v>29</v>
      </c>
      <c r="D16" s="43">
        <v>148830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148830</v>
      </c>
      <c r="O16" s="44">
        <f t="shared" si="1"/>
        <v>69.4169776119403</v>
      </c>
      <c r="P16" s="9"/>
    </row>
    <row r="17" spans="1:16" ht="15">
      <c r="A17" s="12"/>
      <c r="B17" s="42">
        <v>525</v>
      </c>
      <c r="C17" s="19" t="s">
        <v>30</v>
      </c>
      <c r="D17" s="43">
        <v>5740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5740</v>
      </c>
      <c r="O17" s="44">
        <f t="shared" si="1"/>
        <v>2.6772388059701493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415459</v>
      </c>
      <c r="E18" s="29">
        <f t="shared" si="5"/>
        <v>0</v>
      </c>
      <c r="F18" s="29">
        <f t="shared" si="5"/>
        <v>0</v>
      </c>
      <c r="G18" s="29">
        <f t="shared" si="5"/>
        <v>5065</v>
      </c>
      <c r="H18" s="29">
        <f t="shared" si="5"/>
        <v>0</v>
      </c>
      <c r="I18" s="29">
        <f t="shared" si="5"/>
        <v>453645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874169</v>
      </c>
      <c r="O18" s="41">
        <f t="shared" si="1"/>
        <v>407.72807835820896</v>
      </c>
      <c r="P18" s="10"/>
    </row>
    <row r="19" spans="1:16" ht="15">
      <c r="A19" s="12"/>
      <c r="B19" s="42">
        <v>534</v>
      </c>
      <c r="C19" s="19" t="s">
        <v>32</v>
      </c>
      <c r="D19" s="43">
        <v>249538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249538</v>
      </c>
      <c r="O19" s="44">
        <f t="shared" si="1"/>
        <v>116.38899253731343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453645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453645</v>
      </c>
      <c r="O20" s="44">
        <f t="shared" si="1"/>
        <v>211.58815298507463</v>
      </c>
      <c r="P20" s="9"/>
    </row>
    <row r="21" spans="1:16" ht="15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5065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5065</v>
      </c>
      <c r="O21" s="44">
        <f t="shared" si="1"/>
        <v>2.3624067164179103</v>
      </c>
      <c r="P21" s="9"/>
    </row>
    <row r="22" spans="1:16" ht="15">
      <c r="A22" s="12"/>
      <c r="B22" s="42">
        <v>539</v>
      </c>
      <c r="C22" s="19" t="s">
        <v>34</v>
      </c>
      <c r="D22" s="43">
        <v>165921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165921</v>
      </c>
      <c r="O22" s="44">
        <f t="shared" si="1"/>
        <v>77.38852611940298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77624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77624</v>
      </c>
      <c r="O23" s="41">
        <f t="shared" si="1"/>
        <v>36.20522388059702</v>
      </c>
      <c r="P23" s="10"/>
    </row>
    <row r="24" spans="1:16" ht="15">
      <c r="A24" s="12"/>
      <c r="B24" s="42">
        <v>541</v>
      </c>
      <c r="C24" s="19" t="s">
        <v>36</v>
      </c>
      <c r="D24" s="43">
        <v>77624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77624</v>
      </c>
      <c r="O24" s="44">
        <f t="shared" si="1"/>
        <v>36.20522388059702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SUM(D26:D29)</f>
        <v>63041</v>
      </c>
      <c r="E25" s="29">
        <f t="shared" si="7"/>
        <v>0</v>
      </c>
      <c r="F25" s="29">
        <f t="shared" si="7"/>
        <v>0</v>
      </c>
      <c r="G25" s="29">
        <f t="shared" si="7"/>
        <v>22171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85212</v>
      </c>
      <c r="O25" s="41">
        <f t="shared" si="1"/>
        <v>39.74440298507463</v>
      </c>
      <c r="P25" s="9"/>
    </row>
    <row r="26" spans="1:16" ht="15">
      <c r="A26" s="12"/>
      <c r="B26" s="42">
        <v>571</v>
      </c>
      <c r="C26" s="19" t="s">
        <v>38</v>
      </c>
      <c r="D26" s="43">
        <v>31944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31944</v>
      </c>
      <c r="O26" s="44">
        <f t="shared" si="1"/>
        <v>14.899253731343284</v>
      </c>
      <c r="P26" s="9"/>
    </row>
    <row r="27" spans="1:16" ht="15">
      <c r="A27" s="12"/>
      <c r="B27" s="42">
        <v>572</v>
      </c>
      <c r="C27" s="19" t="s">
        <v>39</v>
      </c>
      <c r="D27" s="43">
        <v>9822</v>
      </c>
      <c r="E27" s="43">
        <v>0</v>
      </c>
      <c r="F27" s="43">
        <v>0</v>
      </c>
      <c r="G27" s="43">
        <v>22171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31993</v>
      </c>
      <c r="O27" s="44">
        <f t="shared" si="1"/>
        <v>14.922108208955224</v>
      </c>
      <c r="P27" s="9"/>
    </row>
    <row r="28" spans="1:16" ht="15">
      <c r="A28" s="12"/>
      <c r="B28" s="42">
        <v>574</v>
      </c>
      <c r="C28" s="19" t="s">
        <v>40</v>
      </c>
      <c r="D28" s="43">
        <v>10195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10195</v>
      </c>
      <c r="O28" s="44">
        <f t="shared" si="1"/>
        <v>4.755130597014926</v>
      </c>
      <c r="P28" s="9"/>
    </row>
    <row r="29" spans="1:16" ht="15">
      <c r="A29" s="12"/>
      <c r="B29" s="42">
        <v>579</v>
      </c>
      <c r="C29" s="19" t="s">
        <v>41</v>
      </c>
      <c r="D29" s="43">
        <v>11080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11080</v>
      </c>
      <c r="O29" s="44">
        <f t="shared" si="1"/>
        <v>5.167910447761194</v>
      </c>
      <c r="P29" s="9"/>
    </row>
    <row r="30" spans="1:16" ht="15.75">
      <c r="A30" s="26" t="s">
        <v>43</v>
      </c>
      <c r="B30" s="27"/>
      <c r="C30" s="28"/>
      <c r="D30" s="29">
        <f aca="true" t="shared" si="8" ref="D30:M30">SUM(D31:D31)</f>
        <v>150000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150000</v>
      </c>
      <c r="O30" s="41">
        <f t="shared" si="1"/>
        <v>69.96268656716418</v>
      </c>
      <c r="P30" s="9"/>
    </row>
    <row r="31" spans="1:16" ht="15.75" thickBot="1">
      <c r="A31" s="12"/>
      <c r="B31" s="42">
        <v>581</v>
      </c>
      <c r="C31" s="19" t="s">
        <v>42</v>
      </c>
      <c r="D31" s="43">
        <v>150000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150000</v>
      </c>
      <c r="O31" s="44">
        <f t="shared" si="1"/>
        <v>69.96268656716418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1879476</v>
      </c>
      <c r="E32" s="14">
        <f aca="true" t="shared" si="9" ref="E32:M32">SUM(E5,E13,E18,E23,E25,E30)</f>
        <v>0</v>
      </c>
      <c r="F32" s="14">
        <f t="shared" si="9"/>
        <v>0</v>
      </c>
      <c r="G32" s="14">
        <f t="shared" si="9"/>
        <v>415467</v>
      </c>
      <c r="H32" s="14">
        <f t="shared" si="9"/>
        <v>0</v>
      </c>
      <c r="I32" s="14">
        <f t="shared" si="9"/>
        <v>779880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3074823</v>
      </c>
      <c r="O32" s="35">
        <f t="shared" si="1"/>
        <v>1434.1525186567164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57</v>
      </c>
      <c r="M34" s="90"/>
      <c r="N34" s="90"/>
      <c r="O34" s="39">
        <v>2144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2022-11-28T18:23:17Z</cp:lastPrinted>
  <dcterms:created xsi:type="dcterms:W3CDTF">2000-08-31T21:26:31Z</dcterms:created>
  <dcterms:modified xsi:type="dcterms:W3CDTF">2022-11-28T18:23:20Z</dcterms:modified>
  <cp:category/>
  <cp:version/>
  <cp:contentType/>
  <cp:contentStatus/>
</cp:coreProperties>
</file>