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'2008'!$A$1:$O$73</definedName>
    <definedName name="_xlnm.Print_Area" localSheetId="13">'2009'!$A$1:$O$74</definedName>
    <definedName name="_xlnm.Print_Area" localSheetId="12">'2010'!$A$1:$O$72</definedName>
    <definedName name="_xlnm.Print_Area" localSheetId="11">'2011'!$A$1:$O$66</definedName>
    <definedName name="_xlnm.Print_Area" localSheetId="10">'2012'!$A$1:$O$68</definedName>
    <definedName name="_xlnm.Print_Area" localSheetId="9">'2013'!$A$1:$O$70</definedName>
    <definedName name="_xlnm.Print_Area" localSheetId="8">'2014'!$A$1:$O$71</definedName>
    <definedName name="_xlnm.Print_Area" localSheetId="7">'2015'!$A$1:$O$74</definedName>
    <definedName name="_xlnm.Print_Area" localSheetId="6">'2016'!$A$1:$O$75</definedName>
    <definedName name="_xlnm.Print_Area" localSheetId="5">'2017'!$A$1:$O$73</definedName>
    <definedName name="_xlnm.Print_Area" localSheetId="4">'2018'!$A$1:$O$69</definedName>
    <definedName name="_xlnm.Print_Area" localSheetId="3">'2019'!$A$1:$O$75</definedName>
    <definedName name="_xlnm.Print_Area" localSheetId="2">'2020'!$A$1:$O$75</definedName>
    <definedName name="_xlnm.Print_Area" localSheetId="1">'2021'!$A$1:$P$75</definedName>
    <definedName name="_xlnm.Print_Area" localSheetId="0">'2022'!$A$1:$P$74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9" i="48" l="1"/>
  <c r="P69" i="48" s="1"/>
  <c r="O68" i="48"/>
  <c r="P68" i="48" s="1"/>
  <c r="N67" i="48"/>
  <c r="M67" i="48"/>
  <c r="L67" i="48"/>
  <c r="K67" i="48"/>
  <c r="J67" i="48"/>
  <c r="I67" i="48"/>
  <c r="H67" i="48"/>
  <c r="G67" i="48"/>
  <c r="F67" i="48"/>
  <c r="E67" i="48"/>
  <c r="D67" i="48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O60" i="48"/>
  <c r="P60" i="48" s="1"/>
  <c r="O59" i="48"/>
  <c r="P59" i="48" s="1"/>
  <c r="N58" i="48"/>
  <c r="M58" i="48"/>
  <c r="L58" i="48"/>
  <c r="K58" i="48"/>
  <c r="J58" i="48"/>
  <c r="I58" i="48"/>
  <c r="H58" i="48"/>
  <c r="G58" i="48"/>
  <c r="F58" i="48"/>
  <c r="E58" i="48"/>
  <c r="D58" i="48"/>
  <c r="O57" i="48"/>
  <c r="P57" i="48" s="1"/>
  <c r="O56" i="48"/>
  <c r="P56" i="48" s="1"/>
  <c r="O55" i="48"/>
  <c r="P55" i="48" s="1"/>
  <c r="N54" i="48"/>
  <c r="M54" i="48"/>
  <c r="L54" i="48"/>
  <c r="K54" i="48"/>
  <c r="J54" i="48"/>
  <c r="I54" i="48"/>
  <c r="H54" i="48"/>
  <c r="G54" i="48"/>
  <c r="F54" i="48"/>
  <c r="E54" i="48"/>
  <c r="D54" i="48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N44" i="48"/>
  <c r="M44" i="48"/>
  <c r="L44" i="48"/>
  <c r="K44" i="48"/>
  <c r="J44" i="48"/>
  <c r="I44" i="48"/>
  <c r="H44" i="48"/>
  <c r="G44" i="48"/>
  <c r="F44" i="48"/>
  <c r="E44" i="48"/>
  <c r="D44" i="48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7" i="48" l="1"/>
  <c r="P67" i="48" s="1"/>
  <c r="O58" i="48"/>
  <c r="P58" i="48" s="1"/>
  <c r="O54" i="48"/>
  <c r="P54" i="48" s="1"/>
  <c r="O44" i="48"/>
  <c r="P44" i="48" s="1"/>
  <c r="O29" i="48"/>
  <c r="P29" i="48" s="1"/>
  <c r="I70" i="48"/>
  <c r="E70" i="48"/>
  <c r="G70" i="48"/>
  <c r="J70" i="48"/>
  <c r="K70" i="48"/>
  <c r="L70" i="48"/>
  <c r="O16" i="48"/>
  <c r="P16" i="48" s="1"/>
  <c r="M70" i="48"/>
  <c r="D70" i="48"/>
  <c r="N70" i="48"/>
  <c r="H70" i="48"/>
  <c r="F70" i="48"/>
  <c r="O5" i="48"/>
  <c r="P5" i="48" s="1"/>
  <c r="O70" i="47"/>
  <c r="P70" i="47"/>
  <c r="O69" i="47"/>
  <c r="P69" i="47" s="1"/>
  <c r="N68" i="47"/>
  <c r="M68" i="47"/>
  <c r="L68" i="47"/>
  <c r="K68" i="47"/>
  <c r="J68" i="47"/>
  <c r="I68" i="47"/>
  <c r="H68" i="47"/>
  <c r="G68" i="47"/>
  <c r="O68" i="47" s="1"/>
  <c r="P68" i="47" s="1"/>
  <c r="F68" i="47"/>
  <c r="E68" i="47"/>
  <c r="D68" i="47"/>
  <c r="O67" i="47"/>
  <c r="P67" i="47"/>
  <c r="O66" i="47"/>
  <c r="P66" i="47" s="1"/>
  <c r="O65" i="47"/>
  <c r="P65" i="47" s="1"/>
  <c r="O64" i="47"/>
  <c r="P64" i="47"/>
  <c r="O63" i="47"/>
  <c r="P63" i="47" s="1"/>
  <c r="O62" i="47"/>
  <c r="P62" i="47" s="1"/>
  <c r="O61" i="47"/>
  <c r="P61" i="47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/>
  <c r="O58" i="47"/>
  <c r="P58" i="47" s="1"/>
  <c r="O57" i="47"/>
  <c r="P57" i="47"/>
  <c r="N56" i="47"/>
  <c r="M56" i="47"/>
  <c r="L56" i="47"/>
  <c r="K56" i="47"/>
  <c r="J56" i="47"/>
  <c r="I56" i="47"/>
  <c r="H56" i="47"/>
  <c r="H71" i="47" s="1"/>
  <c r="G56" i="47"/>
  <c r="F56" i="47"/>
  <c r="E56" i="47"/>
  <c r="D56" i="47"/>
  <c r="O55" i="47"/>
  <c r="P55" i="47"/>
  <c r="O54" i="47"/>
  <c r="P54" i="47" s="1"/>
  <c r="O53" i="47"/>
  <c r="P53" i="47" s="1"/>
  <c r="O52" i="47"/>
  <c r="P52" i="47"/>
  <c r="O51" i="47"/>
  <c r="P51" i="47" s="1"/>
  <c r="O50" i="47"/>
  <c r="P50" i="47" s="1"/>
  <c r="O49" i="47"/>
  <c r="P49" i="47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 s="1"/>
  <c r="O42" i="47"/>
  <c r="P42" i="47"/>
  <c r="O41" i="47"/>
  <c r="P41" i="47"/>
  <c r="O40" i="47"/>
  <c r="P40" i="47"/>
  <c r="O39" i="47"/>
  <c r="P39" i="47"/>
  <c r="O38" i="47"/>
  <c r="P38" i="47" s="1"/>
  <c r="O37" i="47"/>
  <c r="P37" i="47" s="1"/>
  <c r="O36" i="47"/>
  <c r="P36" i="47"/>
  <c r="O35" i="47"/>
  <c r="P35" i="47"/>
  <c r="O34" i="47"/>
  <c r="P34" i="47"/>
  <c r="O33" i="47"/>
  <c r="P33" i="47"/>
  <c r="O32" i="47"/>
  <c r="P32" i="47"/>
  <c r="O31" i="47"/>
  <c r="P31" i="47" s="1"/>
  <c r="O30" i="47"/>
  <c r="P30" i="47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O27" i="47"/>
  <c r="P27" i="47" s="1"/>
  <c r="O26" i="47"/>
  <c r="P26" i="47" s="1"/>
  <c r="O25" i="47"/>
  <c r="P25" i="47"/>
  <c r="O24" i="47"/>
  <c r="P24" i="47" s="1"/>
  <c r="O23" i="47"/>
  <c r="P23" i="47" s="1"/>
  <c r="O22" i="47"/>
  <c r="P22" i="47"/>
  <c r="O21" i="47"/>
  <c r="P21" i="47" s="1"/>
  <c r="O20" i="47"/>
  <c r="P20" i="47" s="1"/>
  <c r="O19" i="47"/>
  <c r="P19" i="47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O12" i="47"/>
  <c r="P12" i="47" s="1"/>
  <c r="O11" i="47"/>
  <c r="P11" i="47"/>
  <c r="O10" i="47"/>
  <c r="P10" i="47" s="1"/>
  <c r="O9" i="47"/>
  <c r="P9" i="47"/>
  <c r="O8" i="47"/>
  <c r="P8" i="47"/>
  <c r="O7" i="47"/>
  <c r="P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70" i="45"/>
  <c r="O70" i="45"/>
  <c r="N69" i="45"/>
  <c r="O69" i="45" s="1"/>
  <c r="N68" i="45"/>
  <c r="O68" i="45" s="1"/>
  <c r="M67" i="45"/>
  <c r="L67" i="45"/>
  <c r="K67" i="45"/>
  <c r="J67" i="45"/>
  <c r="I67" i="45"/>
  <c r="H67" i="45"/>
  <c r="G67" i="45"/>
  <c r="F67" i="45"/>
  <c r="E67" i="45"/>
  <c r="D67" i="45"/>
  <c r="N66" i="45"/>
  <c r="O66" i="45" s="1"/>
  <c r="N65" i="45"/>
  <c r="O65" i="45"/>
  <c r="N64" i="45"/>
  <c r="O64" i="45" s="1"/>
  <c r="N63" i="45"/>
  <c r="O63" i="45" s="1"/>
  <c r="N62" i="45"/>
  <c r="O62" i="45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/>
  <c r="N48" i="45"/>
  <c r="O48" i="45" s="1"/>
  <c r="N47" i="45"/>
  <c r="O47" i="45" s="1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 s="1"/>
  <c r="N42" i="45"/>
  <c r="O42" i="45" s="1"/>
  <c r="N41" i="45"/>
  <c r="O41" i="45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J71" i="45" s="1"/>
  <c r="I5" i="45"/>
  <c r="H5" i="45"/>
  <c r="G5" i="45"/>
  <c r="F5" i="45"/>
  <c r="E5" i="45"/>
  <c r="D5" i="45"/>
  <c r="N70" i="44"/>
  <c r="O70" i="44" s="1"/>
  <c r="N69" i="44"/>
  <c r="O69" i="44" s="1"/>
  <c r="M68" i="44"/>
  <c r="L68" i="44"/>
  <c r="K68" i="44"/>
  <c r="J68" i="44"/>
  <c r="I68" i="44"/>
  <c r="H68" i="44"/>
  <c r="G68" i="44"/>
  <c r="F68" i="44"/>
  <c r="E68" i="44"/>
  <c r="D68" i="44"/>
  <c r="N67" i="44"/>
  <c r="O67" i="44" s="1"/>
  <c r="N66" i="44"/>
  <c r="O66" i="44"/>
  <c r="N65" i="44"/>
  <c r="O65" i="44" s="1"/>
  <c r="N64" i="44"/>
  <c r="O64" i="44" s="1"/>
  <c r="N63" i="44"/>
  <c r="O63" i="44"/>
  <c r="N62" i="44"/>
  <c r="O62" i="44" s="1"/>
  <c r="N61" i="44"/>
  <c r="O61" i="44" s="1"/>
  <c r="M60" i="44"/>
  <c r="L60" i="44"/>
  <c r="K60" i="44"/>
  <c r="J60" i="44"/>
  <c r="I60" i="44"/>
  <c r="H60" i="44"/>
  <c r="G60" i="44"/>
  <c r="F60" i="44"/>
  <c r="E60" i="44"/>
  <c r="N60" i="44" s="1"/>
  <c r="O60" i="44" s="1"/>
  <c r="D60" i="44"/>
  <c r="N59" i="44"/>
  <c r="O59" i="44" s="1"/>
  <c r="N58" i="44"/>
  <c r="O58" i="44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N53" i="44"/>
  <c r="O53" i="44"/>
  <c r="N52" i="44"/>
  <c r="O52" i="44" s="1"/>
  <c r="N51" i="44"/>
  <c r="O51" i="44" s="1"/>
  <c r="N50" i="44"/>
  <c r="O50" i="44"/>
  <c r="N49" i="44"/>
  <c r="O49" i="44" s="1"/>
  <c r="N48" i="44"/>
  <c r="O48" i="44" s="1"/>
  <c r="N47" i="44"/>
  <c r="O47" i="44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/>
  <c r="N38" i="44"/>
  <c r="O38" i="44" s="1"/>
  <c r="N37" i="44"/>
  <c r="O37" i="44" s="1"/>
  <c r="N36" i="44"/>
  <c r="O36" i="44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4" i="43"/>
  <c r="O64" i="43" s="1"/>
  <c r="N63" i="43"/>
  <c r="O63" i="43"/>
  <c r="M62" i="43"/>
  <c r="N62" i="43" s="1"/>
  <c r="O62" i="43" s="1"/>
  <c r="L62" i="43"/>
  <c r="K62" i="43"/>
  <c r="J62" i="43"/>
  <c r="I62" i="43"/>
  <c r="H62" i="43"/>
  <c r="G62" i="43"/>
  <c r="F62" i="43"/>
  <c r="E62" i="43"/>
  <c r="D62" i="43"/>
  <c r="N61" i="43"/>
  <c r="O61" i="43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/>
  <c r="M54" i="43"/>
  <c r="L54" i="43"/>
  <c r="K54" i="43"/>
  <c r="J54" i="43"/>
  <c r="I54" i="43"/>
  <c r="H54" i="43"/>
  <c r="G54" i="43"/>
  <c r="F54" i="43"/>
  <c r="E54" i="43"/>
  <c r="D54" i="43"/>
  <c r="N53" i="43"/>
  <c r="O53" i="43"/>
  <c r="N52" i="43"/>
  <c r="O52" i="43" s="1"/>
  <c r="N51" i="43"/>
  <c r="O51" i="43" s="1"/>
  <c r="M50" i="43"/>
  <c r="L50" i="43"/>
  <c r="K50" i="43"/>
  <c r="K65" i="43" s="1"/>
  <c r="J50" i="43"/>
  <c r="I50" i="43"/>
  <c r="H50" i="43"/>
  <c r="G50" i="43"/>
  <c r="F50" i="43"/>
  <c r="E50" i="43"/>
  <c r="D50" i="43"/>
  <c r="N49" i="43"/>
  <c r="O49" i="43" s="1"/>
  <c r="N48" i="43"/>
  <c r="O48" i="43"/>
  <c r="N47" i="43"/>
  <c r="O47" i="43" s="1"/>
  <c r="N46" i="43"/>
  <c r="O46" i="43" s="1"/>
  <c r="N45" i="43"/>
  <c r="O45" i="43"/>
  <c r="N44" i="43"/>
  <c r="O44" i="43" s="1"/>
  <c r="N43" i="43"/>
  <c r="O43" i="43" s="1"/>
  <c r="N42" i="43"/>
  <c r="O42" i="43"/>
  <c r="N41" i="43"/>
  <c r="O41" i="43" s="1"/>
  <c r="M40" i="43"/>
  <c r="L40" i="43"/>
  <c r="K40" i="43"/>
  <c r="J40" i="43"/>
  <c r="I40" i="43"/>
  <c r="N40" i="43" s="1"/>
  <c r="O40" i="43" s="1"/>
  <c r="H40" i="43"/>
  <c r="G40" i="43"/>
  <c r="F40" i="43"/>
  <c r="E40" i="43"/>
  <c r="D40" i="43"/>
  <c r="N39" i="43"/>
  <c r="O39" i="43" s="1"/>
  <c r="N38" i="43"/>
  <c r="O38" i="43" s="1"/>
  <c r="N37" i="43"/>
  <c r="O37" i="43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N21" i="43"/>
  <c r="O21" i="43" s="1"/>
  <c r="N20" i="43"/>
  <c r="O20" i="43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8" i="42"/>
  <c r="O68" i="42"/>
  <c r="N67" i="42"/>
  <c r="O67" i="42" s="1"/>
  <c r="M66" i="42"/>
  <c r="L66" i="42"/>
  <c r="K66" i="42"/>
  <c r="J66" i="42"/>
  <c r="I66" i="42"/>
  <c r="H66" i="42"/>
  <c r="G66" i="42"/>
  <c r="F66" i="42"/>
  <c r="E66" i="42"/>
  <c r="D66" i="42"/>
  <c r="N65" i="42"/>
  <c r="O65" i="42" s="1"/>
  <c r="N64" i="42"/>
  <c r="O64" i="42" s="1"/>
  <c r="N63" i="42"/>
  <c r="O63" i="42"/>
  <c r="N62" i="42"/>
  <c r="O62" i="42" s="1"/>
  <c r="N61" i="42"/>
  <c r="O61" i="42" s="1"/>
  <c r="N60" i="42"/>
  <c r="O60" i="42"/>
  <c r="N59" i="42"/>
  <c r="O59" i="42" s="1"/>
  <c r="M58" i="42"/>
  <c r="L58" i="42"/>
  <c r="K58" i="42"/>
  <c r="J58" i="42"/>
  <c r="I58" i="42"/>
  <c r="H58" i="42"/>
  <c r="G58" i="42"/>
  <c r="F58" i="42"/>
  <c r="E58" i="42"/>
  <c r="D58" i="42"/>
  <c r="N57" i="42"/>
  <c r="O57" i="42" s="1"/>
  <c r="N56" i="42"/>
  <c r="O56" i="42" s="1"/>
  <c r="N55" i="42"/>
  <c r="O55" i="42"/>
  <c r="M54" i="42"/>
  <c r="L54" i="42"/>
  <c r="K54" i="42"/>
  <c r="J54" i="42"/>
  <c r="I54" i="42"/>
  <c r="H54" i="42"/>
  <c r="H69" i="42" s="1"/>
  <c r="G54" i="42"/>
  <c r="F54" i="42"/>
  <c r="E54" i="42"/>
  <c r="D54" i="42"/>
  <c r="N53" i="42"/>
  <c r="O53" i="42"/>
  <c r="N52" i="42"/>
  <c r="O52" i="42" s="1"/>
  <c r="N51" i="42"/>
  <c r="O51" i="42" s="1"/>
  <c r="N50" i="42"/>
  <c r="O50" i="42"/>
  <c r="N49" i="42"/>
  <c r="O49" i="42" s="1"/>
  <c r="N48" i="42"/>
  <c r="O48" i="42" s="1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/>
  <c r="N21" i="42"/>
  <c r="O21" i="42" s="1"/>
  <c r="N20" i="42"/>
  <c r="O20" i="42" s="1"/>
  <c r="N19" i="42"/>
  <c r="O19" i="42"/>
  <c r="N18" i="42"/>
  <c r="O18" i="42" s="1"/>
  <c r="N17" i="42"/>
  <c r="O17" i="42" s="1"/>
  <c r="M16" i="42"/>
  <c r="L16" i="42"/>
  <c r="L69" i="42" s="1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N5" i="42" s="1"/>
  <c r="O5" i="42" s="1"/>
  <c r="J5" i="42"/>
  <c r="I5" i="42"/>
  <c r="H5" i="42"/>
  <c r="G5" i="42"/>
  <c r="F5" i="42"/>
  <c r="E5" i="42"/>
  <c r="D5" i="42"/>
  <c r="N70" i="41"/>
  <c r="O70" i="41" s="1"/>
  <c r="N69" i="41"/>
  <c r="O69" i="41"/>
  <c r="M68" i="41"/>
  <c r="L68" i="41"/>
  <c r="K68" i="41"/>
  <c r="J68" i="41"/>
  <c r="I68" i="41"/>
  <c r="H68" i="41"/>
  <c r="G68" i="41"/>
  <c r="F68" i="41"/>
  <c r="E68" i="41"/>
  <c r="D68" i="41"/>
  <c r="N67" i="41"/>
  <c r="O67" i="41"/>
  <c r="N66" i="41"/>
  <c r="O66" i="41" s="1"/>
  <c r="N65" i="41"/>
  <c r="O65" i="41" s="1"/>
  <c r="N64" i="41"/>
  <c r="O64" i="41"/>
  <c r="N63" i="41"/>
  <c r="O63" i="41" s="1"/>
  <c r="N62" i="41"/>
  <c r="O62" i="41" s="1"/>
  <c r="N61" i="41"/>
  <c r="O61" i="41"/>
  <c r="M60" i="41"/>
  <c r="L60" i="41"/>
  <c r="K60" i="41"/>
  <c r="J60" i="41"/>
  <c r="I60" i="41"/>
  <c r="H60" i="41"/>
  <c r="N60" i="41" s="1"/>
  <c r="O60" i="41" s="1"/>
  <c r="G60" i="41"/>
  <c r="F60" i="41"/>
  <c r="E60" i="41"/>
  <c r="D60" i="41"/>
  <c r="N59" i="41"/>
  <c r="O59" i="41"/>
  <c r="N58" i="41"/>
  <c r="O58" i="41" s="1"/>
  <c r="N57" i="41"/>
  <c r="O57" i="41" s="1"/>
  <c r="N56" i="41"/>
  <c r="O56" i="41"/>
  <c r="M55" i="41"/>
  <c r="L55" i="41"/>
  <c r="K55" i="41"/>
  <c r="J55" i="41"/>
  <c r="I55" i="41"/>
  <c r="H55" i="41"/>
  <c r="G55" i="41"/>
  <c r="F55" i="41"/>
  <c r="E55" i="41"/>
  <c r="D55" i="41"/>
  <c r="N54" i="41"/>
  <c r="O54" i="41"/>
  <c r="N53" i="41"/>
  <c r="O53" i="41" s="1"/>
  <c r="N52" i="41"/>
  <c r="O52" i="41" s="1"/>
  <c r="N51" i="41"/>
  <c r="O51" i="41"/>
  <c r="N50" i="41"/>
  <c r="O50" i="41" s="1"/>
  <c r="N49" i="41"/>
  <c r="O49" i="41" s="1"/>
  <c r="N48" i="41"/>
  <c r="O48" i="41"/>
  <c r="N47" i="41"/>
  <c r="O47" i="41" s="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/>
  <c r="N22" i="41"/>
  <c r="O22" i="41" s="1"/>
  <c r="N21" i="41"/>
  <c r="O21" i="41" s="1"/>
  <c r="N20" i="41"/>
  <c r="O20" i="4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N5" i="41" s="1"/>
  <c r="O5" i="41" s="1"/>
  <c r="L5" i="41"/>
  <c r="K5" i="41"/>
  <c r="J5" i="41"/>
  <c r="I5" i="41"/>
  <c r="H5" i="41"/>
  <c r="G5" i="41"/>
  <c r="F5" i="41"/>
  <c r="E5" i="41"/>
  <c r="D5" i="41"/>
  <c r="N69" i="40"/>
  <c r="O69" i="40"/>
  <c r="N68" i="40"/>
  <c r="O68" i="40" s="1"/>
  <c r="M67" i="40"/>
  <c r="L67" i="40"/>
  <c r="K67" i="40"/>
  <c r="J67" i="40"/>
  <c r="I67" i="40"/>
  <c r="H67" i="40"/>
  <c r="G67" i="40"/>
  <c r="F67" i="40"/>
  <c r="E67" i="40"/>
  <c r="D67" i="40"/>
  <c r="N67" i="40" s="1"/>
  <c r="O67" i="40" s="1"/>
  <c r="N66" i="40"/>
  <c r="O66" i="40" s="1"/>
  <c r="N65" i="40"/>
  <c r="O65" i="40" s="1"/>
  <c r="N64" i="40"/>
  <c r="O64" i="40"/>
  <c r="N63" i="40"/>
  <c r="O63" i="40" s="1"/>
  <c r="N62" i="40"/>
  <c r="O62" i="40" s="1"/>
  <c r="N61" i="40"/>
  <c r="O61" i="40"/>
  <c r="N60" i="40"/>
  <c r="O60" i="40" s="1"/>
  <c r="M59" i="40"/>
  <c r="L59" i="40"/>
  <c r="K59" i="40"/>
  <c r="J59" i="40"/>
  <c r="I59" i="40"/>
  <c r="N59" i="40" s="1"/>
  <c r="O59" i="40" s="1"/>
  <c r="H59" i="40"/>
  <c r="G59" i="40"/>
  <c r="F59" i="40"/>
  <c r="E59" i="40"/>
  <c r="D59" i="40"/>
  <c r="N58" i="40"/>
  <c r="O58" i="40" s="1"/>
  <c r="N57" i="40"/>
  <c r="O57" i="40" s="1"/>
  <c r="N56" i="40"/>
  <c r="O56" i="40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N42" i="40"/>
  <c r="O42" i="40" s="1"/>
  <c r="N41" i="40"/>
  <c r="O41" i="40" s="1"/>
  <c r="N40" i="40"/>
  <c r="O40" i="40"/>
  <c r="N39" i="40"/>
  <c r="O39" i="40" s="1"/>
  <c r="N38" i="40"/>
  <c r="O38" i="40" s="1"/>
  <c r="N37" i="40"/>
  <c r="O37" i="40"/>
  <c r="N36" i="40"/>
  <c r="O36" i="40" s="1"/>
  <c r="N35" i="40"/>
  <c r="O35" i="40" s="1"/>
  <c r="N34" i="40"/>
  <c r="O34" i="40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G70" i="40" s="1"/>
  <c r="F5" i="40"/>
  <c r="E5" i="40"/>
  <c r="D5" i="40"/>
  <c r="N66" i="39"/>
  <c r="O66" i="39"/>
  <c r="N65" i="39"/>
  <c r="O65" i="39" s="1"/>
  <c r="N64" i="39"/>
  <c r="O64" i="39" s="1"/>
  <c r="M63" i="39"/>
  <c r="L63" i="39"/>
  <c r="N63" i="39" s="1"/>
  <c r="O63" i="39" s="1"/>
  <c r="K63" i="39"/>
  <c r="J63" i="39"/>
  <c r="I63" i="39"/>
  <c r="H63" i="39"/>
  <c r="H67" i="39"/>
  <c r="G63" i="39"/>
  <c r="F63" i="39"/>
  <c r="E63" i="39"/>
  <c r="D63" i="39"/>
  <c r="N62" i="39"/>
  <c r="O62" i="39"/>
  <c r="N61" i="39"/>
  <c r="O61" i="39"/>
  <c r="N60" i="39"/>
  <c r="O60" i="39" s="1"/>
  <c r="N59" i="39"/>
  <c r="O59" i="39"/>
  <c r="N58" i="39"/>
  <c r="O58" i="39"/>
  <c r="N57" i="39"/>
  <c r="O57" i="39"/>
  <c r="N56" i="39"/>
  <c r="O56" i="39"/>
  <c r="N55" i="39"/>
  <c r="O55" i="39"/>
  <c r="M54" i="39"/>
  <c r="L54" i="39"/>
  <c r="K54" i="39"/>
  <c r="J54" i="39"/>
  <c r="N54" i="39" s="1"/>
  <c r="O54" i="39" s="1"/>
  <c r="I54" i="39"/>
  <c r="H54" i="39"/>
  <c r="G54" i="39"/>
  <c r="F54" i="39"/>
  <c r="E54" i="39"/>
  <c r="D54" i="39"/>
  <c r="N53" i="39"/>
  <c r="O53" i="39" s="1"/>
  <c r="N52" i="39"/>
  <c r="O52" i="39"/>
  <c r="N51" i="39"/>
  <c r="O51" i="39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/>
  <c r="N46" i="39"/>
  <c r="O46" i="39"/>
  <c r="N45" i="39"/>
  <c r="O45" i="39" s="1"/>
  <c r="N44" i="39"/>
  <c r="O44" i="39"/>
  <c r="N43" i="39"/>
  <c r="O43" i="39"/>
  <c r="N42" i="39"/>
  <c r="O42" i="39"/>
  <c r="N41" i="39"/>
  <c r="O41" i="39" s="1"/>
  <c r="N40" i="39"/>
  <c r="O40" i="39"/>
  <c r="M39" i="39"/>
  <c r="L39" i="39"/>
  <c r="K39" i="39"/>
  <c r="J39" i="39"/>
  <c r="I39" i="39"/>
  <c r="H39" i="39"/>
  <c r="G39" i="39"/>
  <c r="F39" i="39"/>
  <c r="E39" i="39"/>
  <c r="D39" i="39"/>
  <c r="N38" i="39"/>
  <c r="O38" i="39"/>
  <c r="N37" i="39"/>
  <c r="O37" i="39" s="1"/>
  <c r="N36" i="39"/>
  <c r="O36" i="39"/>
  <c r="N35" i="39"/>
  <c r="O35" i="39"/>
  <c r="N34" i="39"/>
  <c r="O34" i="39"/>
  <c r="N33" i="39"/>
  <c r="O33" i="39" s="1"/>
  <c r="N32" i="39"/>
  <c r="O32" i="39"/>
  <c r="N31" i="39"/>
  <c r="O31" i="39" s="1"/>
  <c r="N30" i="39"/>
  <c r="O30" i="39"/>
  <c r="N29" i="39"/>
  <c r="O29" i="39"/>
  <c r="N28" i="39"/>
  <c r="O28" i="39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E67" i="39" s="1"/>
  <c r="D25" i="39"/>
  <c r="N24" i="39"/>
  <c r="O24" i="39"/>
  <c r="N23" i="39"/>
  <c r="O23" i="39" s="1"/>
  <c r="N22" i="39"/>
  <c r="O22" i="39"/>
  <c r="N21" i="39"/>
  <c r="O21" i="39"/>
  <c r="N20" i="39"/>
  <c r="O20" i="39"/>
  <c r="N19" i="39"/>
  <c r="O19" i="39"/>
  <c r="N18" i="39"/>
  <c r="O18" i="39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/>
  <c r="N13" i="39"/>
  <c r="O13" i="39"/>
  <c r="N12" i="39"/>
  <c r="O12" i="39"/>
  <c r="N11" i="39"/>
  <c r="O11" i="39"/>
  <c r="N10" i="39"/>
  <c r="O10" i="39"/>
  <c r="N9" i="39"/>
  <c r="O9" i="39" s="1"/>
  <c r="N8" i="39"/>
  <c r="O8" i="39"/>
  <c r="N7" i="39"/>
  <c r="O7" i="39"/>
  <c r="N6" i="39"/>
  <c r="O6" i="39"/>
  <c r="M5" i="39"/>
  <c r="L5" i="39"/>
  <c r="L67" i="39" s="1"/>
  <c r="K5" i="39"/>
  <c r="J5" i="39"/>
  <c r="I5" i="39"/>
  <c r="H5" i="39"/>
  <c r="G5" i="39"/>
  <c r="F5" i="39"/>
  <c r="F67" i="39" s="1"/>
  <c r="E5" i="39"/>
  <c r="D5" i="39"/>
  <c r="N68" i="38"/>
  <c r="O68" i="38"/>
  <c r="N67" i="38"/>
  <c r="O67" i="38"/>
  <c r="N66" i="38"/>
  <c r="O66" i="38"/>
  <c r="M65" i="38"/>
  <c r="L65" i="38"/>
  <c r="K65" i="38"/>
  <c r="J65" i="38"/>
  <c r="I65" i="38"/>
  <c r="H65" i="38"/>
  <c r="G65" i="38"/>
  <c r="F65" i="38"/>
  <c r="E65" i="38"/>
  <c r="D65" i="38"/>
  <c r="N64" i="38"/>
  <c r="O64" i="38"/>
  <c r="N63" i="38"/>
  <c r="O63" i="38" s="1"/>
  <c r="N62" i="38"/>
  <c r="O62" i="38"/>
  <c r="N61" i="38"/>
  <c r="O61" i="38"/>
  <c r="N60" i="38"/>
  <c r="O60" i="38" s="1"/>
  <c r="N59" i="38"/>
  <c r="O59" i="38"/>
  <c r="N58" i="38"/>
  <c r="O58" i="38"/>
  <c r="N57" i="38"/>
  <c r="O57" i="38" s="1"/>
  <c r="N56" i="38"/>
  <c r="O56" i="38"/>
  <c r="N55" i="38"/>
  <c r="O55" i="38"/>
  <c r="M54" i="38"/>
  <c r="L54" i="38"/>
  <c r="K54" i="38"/>
  <c r="J54" i="38"/>
  <c r="I54" i="38"/>
  <c r="H54" i="38"/>
  <c r="G54" i="38"/>
  <c r="F54" i="38"/>
  <c r="E54" i="38"/>
  <c r="D54" i="38"/>
  <c r="N54" i="38" s="1"/>
  <c r="O54" i="38" s="1"/>
  <c r="N53" i="38"/>
  <c r="O53" i="38"/>
  <c r="N52" i="38"/>
  <c r="O52" i="38" s="1"/>
  <c r="N51" i="38"/>
  <c r="O51" i="38" s="1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/>
  <c r="N42" i="38"/>
  <c r="O42" i="38" s="1"/>
  <c r="N41" i="38"/>
  <c r="O41" i="38"/>
  <c r="N40" i="38"/>
  <c r="O40" i="38"/>
  <c r="M39" i="38"/>
  <c r="L39" i="38"/>
  <c r="K39" i="38"/>
  <c r="J39" i="38"/>
  <c r="J69" i="38" s="1"/>
  <c r="I39" i="38"/>
  <c r="H39" i="38"/>
  <c r="G39" i="38"/>
  <c r="F39" i="38"/>
  <c r="E39" i="38"/>
  <c r="D39" i="38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/>
  <c r="N32" i="38"/>
  <c r="O32" i="38"/>
  <c r="N31" i="38"/>
  <c r="O31" i="38" s="1"/>
  <c r="N30" i="38"/>
  <c r="O30" i="38"/>
  <c r="N29" i="38"/>
  <c r="O29" i="38"/>
  <c r="N28" i="38"/>
  <c r="O28" i="38" s="1"/>
  <c r="N27" i="38"/>
  <c r="O27" i="38"/>
  <c r="N26" i="38"/>
  <c r="O26" i="38"/>
  <c r="N25" i="38"/>
  <c r="O25" i="38" s="1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D69" i="38" s="1"/>
  <c r="N69" i="38" s="1"/>
  <c r="O69" i="38" s="1"/>
  <c r="N21" i="38"/>
  <c r="O21" i="38"/>
  <c r="N20" i="38"/>
  <c r="O20" i="38" s="1"/>
  <c r="N19" i="38"/>
  <c r="O19" i="38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/>
  <c r="N13" i="38"/>
  <c r="O13" i="38"/>
  <c r="N12" i="38"/>
  <c r="O12" i="38" s="1"/>
  <c r="N11" i="38"/>
  <c r="O11" i="38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L69" i="38" s="1"/>
  <c r="K5" i="38"/>
  <c r="J5" i="38"/>
  <c r="I5" i="38"/>
  <c r="H5" i="38"/>
  <c r="H69" i="38"/>
  <c r="G5" i="38"/>
  <c r="F5" i="38"/>
  <c r="E5" i="38"/>
  <c r="D5" i="38"/>
  <c r="N65" i="37"/>
  <c r="O65" i="37" s="1"/>
  <c r="N64" i="37"/>
  <c r="O64" i="37"/>
  <c r="N63" i="37"/>
  <c r="O63" i="37" s="1"/>
  <c r="M62" i="37"/>
  <c r="L62" i="37"/>
  <c r="K62" i="37"/>
  <c r="J62" i="37"/>
  <c r="I62" i="37"/>
  <c r="H62" i="37"/>
  <c r="G62" i="37"/>
  <c r="F62" i="37"/>
  <c r="E62" i="37"/>
  <c r="D62" i="37"/>
  <c r="N61" i="37"/>
  <c r="O61" i="37" s="1"/>
  <c r="N60" i="37"/>
  <c r="O60" i="37" s="1"/>
  <c r="N59" i="37"/>
  <c r="O59" i="37"/>
  <c r="N58" i="37"/>
  <c r="O58" i="37" s="1"/>
  <c r="N57" i="37"/>
  <c r="O57" i="37" s="1"/>
  <c r="N56" i="37"/>
  <c r="O56" i="37"/>
  <c r="N55" i="37"/>
  <c r="O55" i="37" s="1"/>
  <c r="M54" i="37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 s="1"/>
  <c r="N51" i="37"/>
  <c r="O51" i="37"/>
  <c r="N50" i="37"/>
  <c r="O50" i="37" s="1"/>
  <c r="M49" i="37"/>
  <c r="L49" i="37"/>
  <c r="K49" i="37"/>
  <c r="J49" i="37"/>
  <c r="I49" i="37"/>
  <c r="N49" i="37" s="1"/>
  <c r="O49" i="37" s="1"/>
  <c r="H49" i="37"/>
  <c r="G49" i="37"/>
  <c r="F49" i="37"/>
  <c r="E49" i="37"/>
  <c r="D49" i="37"/>
  <c r="N48" i="37"/>
  <c r="O48" i="37"/>
  <c r="N47" i="37"/>
  <c r="O47" i="37" s="1"/>
  <c r="N46" i="37"/>
  <c r="O46" i="37"/>
  <c r="N45" i="37"/>
  <c r="O45" i="37" s="1"/>
  <c r="N44" i="37"/>
  <c r="O44" i="37"/>
  <c r="N43" i="37"/>
  <c r="O43" i="37"/>
  <c r="N42" i="37"/>
  <c r="O42" i="37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/>
  <c r="N37" i="37"/>
  <c r="O37" i="37"/>
  <c r="N36" i="37"/>
  <c r="O36" i="37"/>
  <c r="N35" i="37"/>
  <c r="O35" i="37"/>
  <c r="N34" i="37"/>
  <c r="O34" i="37" s="1"/>
  <c r="N33" i="37"/>
  <c r="O33" i="37"/>
  <c r="N32" i="37"/>
  <c r="O32" i="37"/>
  <c r="N31" i="37"/>
  <c r="O31" i="37"/>
  <c r="N30" i="37"/>
  <c r="O30" i="37"/>
  <c r="N29" i="37"/>
  <c r="O29" i="37"/>
  <c r="N28" i="37"/>
  <c r="O28" i="37" s="1"/>
  <c r="N27" i="37"/>
  <c r="O27" i="37" s="1"/>
  <c r="N26" i="37"/>
  <c r="O26" i="37"/>
  <c r="M25" i="37"/>
  <c r="L25" i="37"/>
  <c r="K25" i="37"/>
  <c r="K66" i="37"/>
  <c r="J25" i="37"/>
  <c r="I25" i="37"/>
  <c r="H25" i="37"/>
  <c r="G25" i="37"/>
  <c r="G66" i="37"/>
  <c r="F25" i="37"/>
  <c r="E25" i="37"/>
  <c r="D25" i="37"/>
  <c r="N24" i="37"/>
  <c r="O24" i="37"/>
  <c r="N23" i="37"/>
  <c r="O23" i="37"/>
  <c r="N22" i="37"/>
  <c r="O22" i="37"/>
  <c r="N21" i="37"/>
  <c r="O21" i="37" s="1"/>
  <c r="N20" i="37"/>
  <c r="O20" i="37"/>
  <c r="N19" i="37"/>
  <c r="O19" i="37"/>
  <c r="N18" i="37"/>
  <c r="O18" i="37"/>
  <c r="N17" i="37"/>
  <c r="O17" i="37"/>
  <c r="M16" i="37"/>
  <c r="L16" i="37"/>
  <c r="K16" i="37"/>
  <c r="J16" i="37"/>
  <c r="I16" i="37"/>
  <c r="N16" i="37" s="1"/>
  <c r="O16" i="37" s="1"/>
  <c r="H16" i="37"/>
  <c r="G16" i="37"/>
  <c r="F16" i="37"/>
  <c r="E16" i="37"/>
  <c r="D16" i="37"/>
  <c r="N15" i="37"/>
  <c r="O15" i="37" s="1"/>
  <c r="N14" i="37"/>
  <c r="O14" i="37"/>
  <c r="N13" i="37"/>
  <c r="O13" i="37" s="1"/>
  <c r="N12" i="37"/>
  <c r="O12" i="37" s="1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M66" i="37" s="1"/>
  <c r="L5" i="37"/>
  <c r="K5" i="37"/>
  <c r="J5" i="37"/>
  <c r="J66" i="37" s="1"/>
  <c r="I5" i="37"/>
  <c r="H5" i="37"/>
  <c r="G5" i="37"/>
  <c r="F5" i="37"/>
  <c r="F66" i="37" s="1"/>
  <c r="E5" i="37"/>
  <c r="D5" i="37"/>
  <c r="N63" i="36"/>
  <c r="O63" i="36"/>
  <c r="N62" i="36"/>
  <c r="O62" i="36" s="1"/>
  <c r="N61" i="36"/>
  <c r="O61" i="36" s="1"/>
  <c r="M60" i="36"/>
  <c r="L60" i="36"/>
  <c r="K60" i="36"/>
  <c r="J60" i="36"/>
  <c r="I60" i="36"/>
  <c r="H60" i="36"/>
  <c r="G60" i="36"/>
  <c r="F60" i="36"/>
  <c r="E60" i="36"/>
  <c r="D60" i="36"/>
  <c r="N59" i="36"/>
  <c r="O59" i="36" s="1"/>
  <c r="N58" i="36"/>
  <c r="O58" i="36"/>
  <c r="N57" i="36"/>
  <c r="O57" i="36" s="1"/>
  <c r="N56" i="36"/>
  <c r="O56" i="36" s="1"/>
  <c r="N55" i="36"/>
  <c r="O55" i="36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D52" i="36"/>
  <c r="N51" i="36"/>
  <c r="O51" i="36" s="1"/>
  <c r="N50" i="36"/>
  <c r="O50" i="36"/>
  <c r="N49" i="36"/>
  <c r="O49" i="36" s="1"/>
  <c r="N48" i="36"/>
  <c r="O48" i="36" s="1"/>
  <c r="M47" i="36"/>
  <c r="L47" i="36"/>
  <c r="K47" i="36"/>
  <c r="J47" i="36"/>
  <c r="I47" i="36"/>
  <c r="H47" i="36"/>
  <c r="G47" i="36"/>
  <c r="F47" i="36"/>
  <c r="F64" i="36" s="1"/>
  <c r="E47" i="36"/>
  <c r="D47" i="36"/>
  <c r="N46" i="36"/>
  <c r="O46" i="36" s="1"/>
  <c r="N45" i="36"/>
  <c r="O45" i="36"/>
  <c r="N44" i="36"/>
  <c r="O44" i="36" s="1"/>
  <c r="N43" i="36"/>
  <c r="O43" i="36" s="1"/>
  <c r="N42" i="36"/>
  <c r="O42" i="36"/>
  <c r="N41" i="36"/>
  <c r="O41" i="36" s="1"/>
  <c r="N40" i="36"/>
  <c r="O40" i="36" s="1"/>
  <c r="N39" i="36"/>
  <c r="O39" i="36"/>
  <c r="N38" i="36"/>
  <c r="O38" i="36" s="1"/>
  <c r="M37" i="36"/>
  <c r="L37" i="36"/>
  <c r="K37" i="36"/>
  <c r="J37" i="36"/>
  <c r="J64" i="36" s="1"/>
  <c r="I37" i="36"/>
  <c r="H37" i="36"/>
  <c r="G37" i="36"/>
  <c r="F37" i="36"/>
  <c r="E37" i="36"/>
  <c r="D37" i="36"/>
  <c r="N37" i="36" s="1"/>
  <c r="O37" i="36" s="1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 s="1"/>
  <c r="M25" i="36"/>
  <c r="L25" i="36"/>
  <c r="K25" i="36"/>
  <c r="K64" i="36" s="1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 s="1"/>
  <c r="N21" i="36"/>
  <c r="O21" i="36" s="1"/>
  <c r="N20" i="36"/>
  <c r="O20" i="36"/>
  <c r="N19" i="36"/>
  <c r="O19" i="36" s="1"/>
  <c r="N18" i="36"/>
  <c r="O18" i="36" s="1"/>
  <c r="N17" i="36"/>
  <c r="O17" i="36"/>
  <c r="M16" i="36"/>
  <c r="L16" i="36"/>
  <c r="K16" i="36"/>
  <c r="J16" i="36"/>
  <c r="I16" i="36"/>
  <c r="H16" i="36"/>
  <c r="N16" i="36" s="1"/>
  <c r="O16" i="36" s="1"/>
  <c r="G16" i="36"/>
  <c r="F16" i="36"/>
  <c r="E16" i="36"/>
  <c r="D16" i="36"/>
  <c r="N15" i="36"/>
  <c r="O15" i="36"/>
  <c r="N14" i="36"/>
  <c r="O14" i="36" s="1"/>
  <c r="N13" i="36"/>
  <c r="O13" i="36" s="1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M64" i="36" s="1"/>
  <c r="L5" i="36"/>
  <c r="K5" i="36"/>
  <c r="J5" i="36"/>
  <c r="I5" i="36"/>
  <c r="I64" i="36" s="1"/>
  <c r="H5" i="36"/>
  <c r="G5" i="36"/>
  <c r="F5" i="36"/>
  <c r="E5" i="36"/>
  <c r="D5" i="36"/>
  <c r="N61" i="35"/>
  <c r="O61" i="35" s="1"/>
  <c r="M60" i="35"/>
  <c r="L60" i="35"/>
  <c r="K60" i="35"/>
  <c r="J60" i="35"/>
  <c r="I60" i="35"/>
  <c r="H60" i="35"/>
  <c r="G60" i="35"/>
  <c r="F60" i="35"/>
  <c r="E60" i="35"/>
  <c r="D60" i="35"/>
  <c r="N60" i="35" s="1"/>
  <c r="O60" i="35" s="1"/>
  <c r="N59" i="35"/>
  <c r="O59" i="35" s="1"/>
  <c r="N58" i="35"/>
  <c r="O58" i="35" s="1"/>
  <c r="N57" i="35"/>
  <c r="O57" i="35"/>
  <c r="N56" i="35"/>
  <c r="O56" i="35" s="1"/>
  <c r="N55" i="35"/>
  <c r="O55" i="35" s="1"/>
  <c r="N54" i="35"/>
  <c r="O54" i="35"/>
  <c r="M53" i="35"/>
  <c r="L53" i="35"/>
  <c r="K53" i="35"/>
  <c r="J53" i="35"/>
  <c r="I53" i="35"/>
  <c r="H53" i="35"/>
  <c r="G53" i="35"/>
  <c r="F53" i="35"/>
  <c r="E53" i="35"/>
  <c r="D53" i="35"/>
  <c r="N52" i="35"/>
  <c r="O52" i="35"/>
  <c r="N51" i="35"/>
  <c r="O51" i="35" s="1"/>
  <c r="N50" i="35"/>
  <c r="O50" i="35"/>
  <c r="N49" i="35"/>
  <c r="O49" i="35"/>
  <c r="M48" i="35"/>
  <c r="L48" i="35"/>
  <c r="K48" i="35"/>
  <c r="J48" i="35"/>
  <c r="N48" i="35" s="1"/>
  <c r="O48" i="35" s="1"/>
  <c r="I48" i="35"/>
  <c r="H48" i="35"/>
  <c r="G48" i="35"/>
  <c r="F48" i="35"/>
  <c r="E48" i="35"/>
  <c r="D48" i="35"/>
  <c r="D62" i="35" s="1"/>
  <c r="N47" i="35"/>
  <c r="O47" i="35"/>
  <c r="N46" i="35"/>
  <c r="O46" i="35" s="1"/>
  <c r="N45" i="35"/>
  <c r="O45" i="35"/>
  <c r="N44" i="35"/>
  <c r="O44" i="35"/>
  <c r="N43" i="35"/>
  <c r="O43" i="35" s="1"/>
  <c r="N42" i="35"/>
  <c r="O42" i="35" s="1"/>
  <c r="N41" i="35"/>
  <c r="O41" i="35"/>
  <c r="N40" i="35"/>
  <c r="O40" i="35" s="1"/>
  <c r="N39" i="35"/>
  <c r="O39" i="35"/>
  <c r="M38" i="35"/>
  <c r="L38" i="35"/>
  <c r="K38" i="35"/>
  <c r="J38" i="35"/>
  <c r="I38" i="35"/>
  <c r="I62" i="35" s="1"/>
  <c r="H38" i="35"/>
  <c r="G38" i="35"/>
  <c r="F38" i="35"/>
  <c r="E38" i="35"/>
  <c r="D38" i="35"/>
  <c r="N37" i="35"/>
  <c r="O37" i="35"/>
  <c r="N36" i="35"/>
  <c r="O36" i="35" s="1"/>
  <c r="N35" i="35"/>
  <c r="O35" i="35" s="1"/>
  <c r="N34" i="35"/>
  <c r="O34" i="35"/>
  <c r="N33" i="35"/>
  <c r="O33" i="35" s="1"/>
  <c r="N32" i="35"/>
  <c r="O32" i="35"/>
  <c r="N31" i="35"/>
  <c r="O31" i="35"/>
  <c r="N30" i="35"/>
  <c r="O30" i="35" s="1"/>
  <c r="N29" i="35"/>
  <c r="O29" i="35"/>
  <c r="N28" i="35"/>
  <c r="O28" i="35"/>
  <c r="N27" i="35"/>
  <c r="O27" i="35" s="1"/>
  <c r="M26" i="35"/>
  <c r="L26" i="35"/>
  <c r="K26" i="35"/>
  <c r="J26" i="35"/>
  <c r="I26" i="35"/>
  <c r="H26" i="35"/>
  <c r="G26" i="35"/>
  <c r="G62" i="35" s="1"/>
  <c r="F26" i="35"/>
  <c r="E26" i="35"/>
  <c r="D26" i="35"/>
  <c r="N25" i="35"/>
  <c r="O25" i="35" s="1"/>
  <c r="N24" i="35"/>
  <c r="O24" i="35" s="1"/>
  <c r="N23" i="35"/>
  <c r="O23" i="35"/>
  <c r="N22" i="35"/>
  <c r="O22" i="35" s="1"/>
  <c r="N21" i="35"/>
  <c r="O21" i="35"/>
  <c r="N20" i="35"/>
  <c r="O20" i="35"/>
  <c r="N19" i="35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F62" i="35" s="1"/>
  <c r="E16" i="35"/>
  <c r="D16" i="35"/>
  <c r="N15" i="35"/>
  <c r="O15" i="35" s="1"/>
  <c r="N14" i="35"/>
  <c r="O14" i="35"/>
  <c r="N13" i="35"/>
  <c r="O13" i="35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L62" i="35" s="1"/>
  <c r="K5" i="35"/>
  <c r="J5" i="35"/>
  <c r="I5" i="35"/>
  <c r="H5" i="35"/>
  <c r="H62" i="35" s="1"/>
  <c r="G5" i="35"/>
  <c r="F5" i="35"/>
  <c r="E5" i="35"/>
  <c r="D5" i="35"/>
  <c r="N67" i="34"/>
  <c r="O67" i="34" s="1"/>
  <c r="N66" i="34"/>
  <c r="O66" i="34" s="1"/>
  <c r="M65" i="34"/>
  <c r="L65" i="34"/>
  <c r="K65" i="34"/>
  <c r="J65" i="34"/>
  <c r="I65" i="34"/>
  <c r="H65" i="34"/>
  <c r="G65" i="34"/>
  <c r="F65" i="34"/>
  <c r="E65" i="34"/>
  <c r="D65" i="34"/>
  <c r="N64" i="34"/>
  <c r="O64" i="34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/>
  <c r="M57" i="34"/>
  <c r="L57" i="34"/>
  <c r="K57" i="34"/>
  <c r="J57" i="34"/>
  <c r="I57" i="34"/>
  <c r="H57" i="34"/>
  <c r="G57" i="34"/>
  <c r="F57" i="34"/>
  <c r="E57" i="34"/>
  <c r="D57" i="34"/>
  <c r="N56" i="34"/>
  <c r="O56" i="34" s="1"/>
  <c r="N55" i="34"/>
  <c r="O55" i="34" s="1"/>
  <c r="N54" i="34"/>
  <c r="O54" i="34"/>
  <c r="N53" i="34"/>
  <c r="O53" i="34" s="1"/>
  <c r="M52" i="34"/>
  <c r="L52" i="34"/>
  <c r="K52" i="34"/>
  <c r="J52" i="34"/>
  <c r="I52" i="34"/>
  <c r="H52" i="34"/>
  <c r="G52" i="34"/>
  <c r="G68" i="34" s="1"/>
  <c r="F52" i="34"/>
  <c r="E52" i="34"/>
  <c r="D52" i="34"/>
  <c r="N51" i="34"/>
  <c r="O51" i="34" s="1"/>
  <c r="N50" i="34"/>
  <c r="O50" i="34"/>
  <c r="N49" i="34"/>
  <c r="O49" i="34" s="1"/>
  <c r="N48" i="34"/>
  <c r="O48" i="34"/>
  <c r="N47" i="34"/>
  <c r="O47" i="34"/>
  <c r="N46" i="34"/>
  <c r="O46" i="34" s="1"/>
  <c r="N45" i="34"/>
  <c r="O45" i="34" s="1"/>
  <c r="N44" i="34"/>
  <c r="O44" i="34"/>
  <c r="N43" i="34"/>
  <c r="O43" i="34"/>
  <c r="M42" i="34"/>
  <c r="L42" i="34"/>
  <c r="K42" i="34"/>
  <c r="J42" i="34"/>
  <c r="I42" i="34"/>
  <c r="H42" i="34"/>
  <c r="N42" i="34" s="1"/>
  <c r="O42" i="34" s="1"/>
  <c r="G42" i="34"/>
  <c r="F42" i="34"/>
  <c r="E42" i="34"/>
  <c r="D42" i="34"/>
  <c r="N41" i="34"/>
  <c r="O41" i="34" s="1"/>
  <c r="N40" i="34"/>
  <c r="O40" i="34"/>
  <c r="N39" i="34"/>
  <c r="O39" i="34"/>
  <c r="N38" i="34"/>
  <c r="O38" i="34" s="1"/>
  <c r="N37" i="34"/>
  <c r="O37" i="34"/>
  <c r="N36" i="34"/>
  <c r="O36" i="34"/>
  <c r="N35" i="34"/>
  <c r="O35" i="34" s="1"/>
  <c r="N34" i="34"/>
  <c r="O34" i="34"/>
  <c r="N33" i="34"/>
  <c r="O33" i="34"/>
  <c r="N32" i="34"/>
  <c r="O32" i="34" s="1"/>
  <c r="N31" i="34"/>
  <c r="O31" i="34"/>
  <c r="N30" i="34"/>
  <c r="O30" i="34"/>
  <c r="N29" i="34"/>
  <c r="O29" i="34" s="1"/>
  <c r="N28" i="34"/>
  <c r="O28" i="34"/>
  <c r="M27" i="34"/>
  <c r="L27" i="34"/>
  <c r="L68" i="34" s="1"/>
  <c r="K27" i="34"/>
  <c r="J27" i="34"/>
  <c r="I27" i="34"/>
  <c r="H27" i="34"/>
  <c r="G27" i="34"/>
  <c r="F27" i="34"/>
  <c r="N27" i="34"/>
  <c r="O27" i="34" s="1"/>
  <c r="E27" i="34"/>
  <c r="D27" i="34"/>
  <c r="D68" i="34" s="1"/>
  <c r="N26" i="34"/>
  <c r="O26" i="34"/>
  <c r="N25" i="34"/>
  <c r="O25" i="34" s="1"/>
  <c r="N24" i="34"/>
  <c r="O24" i="34"/>
  <c r="N23" i="34"/>
  <c r="O23" i="34"/>
  <c r="N22" i="34"/>
  <c r="O22" i="34" s="1"/>
  <c r="N21" i="34"/>
  <c r="O21" i="34"/>
  <c r="N20" i="34"/>
  <c r="O20" i="34"/>
  <c r="N19" i="34"/>
  <c r="O19" i="34" s="1"/>
  <c r="N18" i="34"/>
  <c r="O18" i="34"/>
  <c r="N17" i="34"/>
  <c r="O17" i="34"/>
  <c r="M16" i="34"/>
  <c r="M68" i="34" s="1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 s="1"/>
  <c r="N14" i="34"/>
  <c r="O14" i="34"/>
  <c r="N13" i="34"/>
  <c r="O13" i="34"/>
  <c r="N12" i="34"/>
  <c r="O12" i="34" s="1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L5" i="34"/>
  <c r="K5" i="34"/>
  <c r="N5" i="34" s="1"/>
  <c r="O5" i="34" s="1"/>
  <c r="J5" i="34"/>
  <c r="J68" i="34"/>
  <c r="I5" i="34"/>
  <c r="I68" i="34"/>
  <c r="H5" i="34"/>
  <c r="H68" i="34" s="1"/>
  <c r="G5" i="34"/>
  <c r="F5" i="34"/>
  <c r="F68" i="34" s="1"/>
  <c r="E5" i="34"/>
  <c r="E68" i="34"/>
  <c r="D5" i="34"/>
  <c r="N44" i="33"/>
  <c r="O44" i="33" s="1"/>
  <c r="N68" i="33"/>
  <c r="O68" i="33" s="1"/>
  <c r="N69" i="33"/>
  <c r="O69" i="33"/>
  <c r="N45" i="33"/>
  <c r="O45" i="33" s="1"/>
  <c r="N46" i="33"/>
  <c r="O46" i="33"/>
  <c r="N47" i="33"/>
  <c r="O47" i="33"/>
  <c r="N48" i="33"/>
  <c r="O48" i="33" s="1"/>
  <c r="N49" i="33"/>
  <c r="O49" i="33" s="1"/>
  <c r="N50" i="33"/>
  <c r="O50" i="33"/>
  <c r="N51" i="33"/>
  <c r="O51" i="33" s="1"/>
  <c r="N28" i="33"/>
  <c r="O28" i="33"/>
  <c r="N29" i="33"/>
  <c r="O29" i="33"/>
  <c r="N30" i="33"/>
  <c r="O30" i="33" s="1"/>
  <c r="N31" i="33"/>
  <c r="O31" i="33" s="1"/>
  <c r="N32" i="33"/>
  <c r="O32" i="33"/>
  <c r="N33" i="33"/>
  <c r="O33" i="33" s="1"/>
  <c r="N34" i="33"/>
  <c r="O34" i="33"/>
  <c r="N35" i="33"/>
  <c r="O35" i="33"/>
  <c r="N36" i="33"/>
  <c r="O36" i="33" s="1"/>
  <c r="N37" i="33"/>
  <c r="O37" i="33" s="1"/>
  <c r="N38" i="33"/>
  <c r="O38" i="33"/>
  <c r="N39" i="33"/>
  <c r="O39" i="33" s="1"/>
  <c r="N40" i="33"/>
  <c r="O40" i="33"/>
  <c r="N41" i="33"/>
  <c r="O41" i="33"/>
  <c r="N42" i="33"/>
  <c r="O42" i="33" s="1"/>
  <c r="N9" i="33"/>
  <c r="O9" i="33" s="1"/>
  <c r="N10" i="33"/>
  <c r="O10" i="33"/>
  <c r="E43" i="33"/>
  <c r="F43" i="33"/>
  <c r="G43" i="33"/>
  <c r="H43" i="33"/>
  <c r="I43" i="33"/>
  <c r="J43" i="33"/>
  <c r="K43" i="33"/>
  <c r="L43" i="33"/>
  <c r="M43" i="33"/>
  <c r="D43" i="33"/>
  <c r="N43" i="33" s="1"/>
  <c r="O43" i="33" s="1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16" i="33"/>
  <c r="N16" i="33" s="1"/>
  <c r="O16" i="33" s="1"/>
  <c r="F16" i="33"/>
  <c r="G16" i="33"/>
  <c r="H16" i="33"/>
  <c r="H70" i="33" s="1"/>
  <c r="I16" i="33"/>
  <c r="J16" i="33"/>
  <c r="K16" i="33"/>
  <c r="K70" i="33" s="1"/>
  <c r="L16" i="33"/>
  <c r="M16" i="33"/>
  <c r="D16" i="33"/>
  <c r="E5" i="33"/>
  <c r="F5" i="33"/>
  <c r="F70" i="33" s="1"/>
  <c r="G5" i="33"/>
  <c r="G70" i="33"/>
  <c r="H5" i="33"/>
  <c r="I5" i="33"/>
  <c r="I70" i="33" s="1"/>
  <c r="J5" i="33"/>
  <c r="J70" i="33" s="1"/>
  <c r="K5" i="33"/>
  <c r="L5" i="33"/>
  <c r="L70" i="33" s="1"/>
  <c r="M5" i="33"/>
  <c r="M70" i="33"/>
  <c r="D5" i="33"/>
  <c r="D70" i="33" s="1"/>
  <c r="E66" i="33"/>
  <c r="E70" i="33"/>
  <c r="F66" i="33"/>
  <c r="G66" i="33"/>
  <c r="H66" i="33"/>
  <c r="I66" i="33"/>
  <c r="J66" i="33"/>
  <c r="K66" i="33"/>
  <c r="L66" i="33"/>
  <c r="M66" i="33"/>
  <c r="D66" i="33"/>
  <c r="N66" i="33" s="1"/>
  <c r="O66" i="33" s="1"/>
  <c r="N67" i="33"/>
  <c r="O67" i="33" s="1"/>
  <c r="N60" i="33"/>
  <c r="O60" i="33" s="1"/>
  <c r="N61" i="33"/>
  <c r="N62" i="33"/>
  <c r="O62" i="33"/>
  <c r="N63" i="33"/>
  <c r="O63" i="33" s="1"/>
  <c r="N64" i="33"/>
  <c r="O64" i="33"/>
  <c r="N65" i="33"/>
  <c r="N59" i="33"/>
  <c r="O59" i="33"/>
  <c r="E58" i="33"/>
  <c r="F58" i="33"/>
  <c r="N58" i="33" s="1"/>
  <c r="O58" i="33" s="1"/>
  <c r="G58" i="33"/>
  <c r="H58" i="33"/>
  <c r="I58" i="33"/>
  <c r="J58" i="33"/>
  <c r="K58" i="33"/>
  <c r="L58" i="33"/>
  <c r="M58" i="33"/>
  <c r="D58" i="33"/>
  <c r="E53" i="33"/>
  <c r="F53" i="33"/>
  <c r="N53" i="33" s="1"/>
  <c r="O53" i="33" s="1"/>
  <c r="G53" i="33"/>
  <c r="H53" i="33"/>
  <c r="I53" i="33"/>
  <c r="J53" i="33"/>
  <c r="K53" i="33"/>
  <c r="L53" i="33"/>
  <c r="M53" i="33"/>
  <c r="D53" i="33"/>
  <c r="N55" i="33"/>
  <c r="O55" i="33"/>
  <c r="N56" i="33"/>
  <c r="O56" i="33" s="1"/>
  <c r="N57" i="33"/>
  <c r="O57" i="33"/>
  <c r="N54" i="33"/>
  <c r="O54" i="33"/>
  <c r="N52" i="33"/>
  <c r="O52" i="33" s="1"/>
  <c r="O61" i="33"/>
  <c r="O65" i="33"/>
  <c r="N18" i="33"/>
  <c r="O18" i="33" s="1"/>
  <c r="N19" i="33"/>
  <c r="O19" i="33"/>
  <c r="N20" i="33"/>
  <c r="O20" i="33" s="1"/>
  <c r="N21" i="33"/>
  <c r="O21" i="33"/>
  <c r="N22" i="33"/>
  <c r="O22" i="33"/>
  <c r="N23" i="33"/>
  <c r="O23" i="33" s="1"/>
  <c r="N24" i="33"/>
  <c r="O24" i="33" s="1"/>
  <c r="N25" i="33"/>
  <c r="O25" i="33"/>
  <c r="N26" i="33"/>
  <c r="O26" i="33" s="1"/>
  <c r="N7" i="33"/>
  <c r="O7" i="33"/>
  <c r="N8" i="33"/>
  <c r="O8" i="33"/>
  <c r="N11" i="33"/>
  <c r="O11" i="33" s="1"/>
  <c r="N12" i="33"/>
  <c r="O12" i="33" s="1"/>
  <c r="N13" i="33"/>
  <c r="O13" i="33"/>
  <c r="N14" i="33"/>
  <c r="O14" i="33" s="1"/>
  <c r="N15" i="33"/>
  <c r="O15" i="33"/>
  <c r="N6" i="33"/>
  <c r="O6" i="33"/>
  <c r="N17" i="33"/>
  <c r="O17" i="33" s="1"/>
  <c r="H64" i="36"/>
  <c r="G64" i="36"/>
  <c r="N60" i="36"/>
  <c r="O60" i="36" s="1"/>
  <c r="N52" i="36"/>
  <c r="O52" i="36" s="1"/>
  <c r="E64" i="36"/>
  <c r="H66" i="37"/>
  <c r="L66" i="37"/>
  <c r="N5" i="37"/>
  <c r="O5" i="37"/>
  <c r="N62" i="37"/>
  <c r="O62" i="37" s="1"/>
  <c r="N54" i="37"/>
  <c r="O54" i="37"/>
  <c r="N25" i="37"/>
  <c r="O25" i="37"/>
  <c r="E66" i="37"/>
  <c r="F69" i="38"/>
  <c r="M69" i="38"/>
  <c r="G69" i="38"/>
  <c r="K69" i="38"/>
  <c r="N65" i="38"/>
  <c r="O65" i="38" s="1"/>
  <c r="I69" i="38"/>
  <c r="N39" i="38"/>
  <c r="O39" i="38"/>
  <c r="E69" i="38"/>
  <c r="N16" i="38"/>
  <c r="O16" i="38"/>
  <c r="M67" i="39"/>
  <c r="N5" i="39"/>
  <c r="O5" i="39" s="1"/>
  <c r="N49" i="39"/>
  <c r="O49" i="39"/>
  <c r="K67" i="39"/>
  <c r="G67" i="39"/>
  <c r="I67" i="39"/>
  <c r="N39" i="39"/>
  <c r="O39" i="39" s="1"/>
  <c r="N25" i="39"/>
  <c r="O25" i="39" s="1"/>
  <c r="N16" i="39"/>
  <c r="O16" i="39"/>
  <c r="E62" i="35"/>
  <c r="K62" i="35"/>
  <c r="N25" i="36"/>
  <c r="O25" i="36" s="1"/>
  <c r="F70" i="40"/>
  <c r="N5" i="40"/>
  <c r="O5" i="40" s="1"/>
  <c r="H70" i="40"/>
  <c r="L70" i="40"/>
  <c r="J70" i="40"/>
  <c r="M70" i="40"/>
  <c r="N54" i="40"/>
  <c r="O54" i="40"/>
  <c r="K70" i="40"/>
  <c r="N44" i="40"/>
  <c r="O44" i="40"/>
  <c r="N25" i="40"/>
  <c r="O25" i="40" s="1"/>
  <c r="E70" i="40"/>
  <c r="N16" i="40"/>
  <c r="O16" i="40" s="1"/>
  <c r="I70" i="40"/>
  <c r="D70" i="40"/>
  <c r="N70" i="40" s="1"/>
  <c r="O70" i="40" s="1"/>
  <c r="L71" i="41"/>
  <c r="K71" i="41"/>
  <c r="N68" i="41"/>
  <c r="O68" i="41" s="1"/>
  <c r="N55" i="41"/>
  <c r="O55" i="41"/>
  <c r="J71" i="41"/>
  <c r="N45" i="41"/>
  <c r="O45" i="41" s="1"/>
  <c r="G71" i="41"/>
  <c r="F71" i="41"/>
  <c r="I71" i="41"/>
  <c r="D71" i="41"/>
  <c r="E71" i="41"/>
  <c r="N16" i="41"/>
  <c r="O16" i="41"/>
  <c r="N66" i="42"/>
  <c r="O66" i="42" s="1"/>
  <c r="M69" i="42"/>
  <c r="N54" i="42"/>
  <c r="O54" i="42" s="1"/>
  <c r="J69" i="42"/>
  <c r="K69" i="42"/>
  <c r="N58" i="42"/>
  <c r="O58" i="42"/>
  <c r="E69" i="42"/>
  <c r="F69" i="42"/>
  <c r="G69" i="42"/>
  <c r="N44" i="42"/>
  <c r="O44" i="42" s="1"/>
  <c r="N25" i="42"/>
  <c r="O25" i="42" s="1"/>
  <c r="D69" i="42"/>
  <c r="N69" i="42" s="1"/>
  <c r="O69" i="42" s="1"/>
  <c r="N16" i="42"/>
  <c r="O16" i="42" s="1"/>
  <c r="I69" i="42"/>
  <c r="L65" i="43"/>
  <c r="M65" i="43"/>
  <c r="J65" i="43"/>
  <c r="N54" i="43"/>
  <c r="O54" i="43" s="1"/>
  <c r="H65" i="43"/>
  <c r="F65" i="43"/>
  <c r="G65" i="43"/>
  <c r="N24" i="43"/>
  <c r="O24" i="43"/>
  <c r="I65" i="43"/>
  <c r="E65" i="43"/>
  <c r="D65" i="43"/>
  <c r="N65" i="43" s="1"/>
  <c r="O65" i="43" s="1"/>
  <c r="N15" i="43"/>
  <c r="O15" i="43" s="1"/>
  <c r="N5" i="43"/>
  <c r="O5" i="43"/>
  <c r="M71" i="44"/>
  <c r="N71" i="44" s="1"/>
  <c r="O71" i="44" s="1"/>
  <c r="N56" i="44"/>
  <c r="O56" i="44"/>
  <c r="L71" i="44"/>
  <c r="N68" i="44"/>
  <c r="O68" i="44"/>
  <c r="J71" i="44"/>
  <c r="K71" i="44"/>
  <c r="H71" i="44"/>
  <c r="N45" i="44"/>
  <c r="O45" i="44"/>
  <c r="G71" i="44"/>
  <c r="F71" i="44"/>
  <c r="N25" i="44"/>
  <c r="O25" i="44" s="1"/>
  <c r="E71" i="44"/>
  <c r="I71" i="44"/>
  <c r="N16" i="44"/>
  <c r="O16" i="44"/>
  <c r="D71" i="44"/>
  <c r="N5" i="44"/>
  <c r="O5" i="44"/>
  <c r="L71" i="45"/>
  <c r="M71" i="45"/>
  <c r="N55" i="45"/>
  <c r="O55" i="45"/>
  <c r="N67" i="45"/>
  <c r="O67" i="45" s="1"/>
  <c r="K71" i="45"/>
  <c r="N59" i="45"/>
  <c r="O59" i="45" s="1"/>
  <c r="N45" i="45"/>
  <c r="O45" i="45" s="1"/>
  <c r="F71" i="45"/>
  <c r="N71" i="45" s="1"/>
  <c r="O71" i="45" s="1"/>
  <c r="H71" i="45"/>
  <c r="N26" i="45"/>
  <c r="O26" i="45"/>
  <c r="G71" i="45"/>
  <c r="E71" i="45"/>
  <c r="D71" i="45"/>
  <c r="N16" i="45"/>
  <c r="O16" i="45" s="1"/>
  <c r="I71" i="45"/>
  <c r="N5" i="45"/>
  <c r="O5" i="45" s="1"/>
  <c r="O60" i="47"/>
  <c r="P60" i="47" s="1"/>
  <c r="O46" i="47"/>
  <c r="P46" i="47"/>
  <c r="O29" i="47"/>
  <c r="P29" i="47" s="1"/>
  <c r="N71" i="47"/>
  <c r="J71" i="47"/>
  <c r="K71" i="47"/>
  <c r="M71" i="47"/>
  <c r="D71" i="47"/>
  <c r="O16" i="47"/>
  <c r="P16" i="47"/>
  <c r="I71" i="47"/>
  <c r="L71" i="47"/>
  <c r="E71" i="47"/>
  <c r="F71" i="47"/>
  <c r="G71" i="47"/>
  <c r="O5" i="47"/>
  <c r="P5" i="47" s="1"/>
  <c r="O70" i="48" l="1"/>
  <c r="P70" i="48" s="1"/>
  <c r="O71" i="47"/>
  <c r="P71" i="47" s="1"/>
  <c r="N70" i="33"/>
  <c r="O70" i="33" s="1"/>
  <c r="N50" i="43"/>
  <c r="O50" i="43" s="1"/>
  <c r="N5" i="35"/>
  <c r="O5" i="35" s="1"/>
  <c r="K68" i="34"/>
  <c r="N68" i="34" s="1"/>
  <c r="O68" i="34" s="1"/>
  <c r="J62" i="35"/>
  <c r="N62" i="35" s="1"/>
  <c r="O62" i="35" s="1"/>
  <c r="N5" i="33"/>
  <c r="O5" i="33" s="1"/>
  <c r="N26" i="35"/>
  <c r="O26" i="35" s="1"/>
  <c r="N38" i="35"/>
  <c r="O38" i="35" s="1"/>
  <c r="D64" i="36"/>
  <c r="N64" i="36" s="1"/>
  <c r="O64" i="36" s="1"/>
  <c r="M62" i="35"/>
  <c r="N16" i="35"/>
  <c r="O16" i="35" s="1"/>
  <c r="N49" i="38"/>
  <c r="O49" i="38" s="1"/>
  <c r="D67" i="39"/>
  <c r="D66" i="37"/>
  <c r="N52" i="34"/>
  <c r="O52" i="34" s="1"/>
  <c r="I66" i="37"/>
  <c r="N5" i="38"/>
  <c r="O5" i="38" s="1"/>
  <c r="O56" i="47"/>
  <c r="P56" i="47" s="1"/>
  <c r="M71" i="41"/>
  <c r="N47" i="36"/>
  <c r="O47" i="36" s="1"/>
  <c r="N5" i="36"/>
  <c r="O5" i="36" s="1"/>
  <c r="N65" i="34"/>
  <c r="O65" i="34" s="1"/>
  <c r="N22" i="38"/>
  <c r="O22" i="38" s="1"/>
  <c r="H71" i="41"/>
  <c r="N71" i="41" s="1"/>
  <c r="O71" i="41" s="1"/>
  <c r="N53" i="35"/>
  <c r="O53" i="35" s="1"/>
  <c r="L64" i="36"/>
  <c r="J67" i="39"/>
  <c r="N57" i="34"/>
  <c r="O57" i="34" s="1"/>
  <c r="N66" i="37" l="1"/>
  <c r="O66" i="37" s="1"/>
  <c r="N67" i="39"/>
  <c r="O67" i="39" s="1"/>
</calcChain>
</file>

<file path=xl/sharedStrings.xml><?xml version="1.0" encoding="utf-8"?>
<sst xmlns="http://schemas.openxmlformats.org/spreadsheetml/2006/main" count="1266" uniqueCount="169">
  <si>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</si>
  <si>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</si>
  <si>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</si>
  <si>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</si>
  <si>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</si>
  <si>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</si>
  <si>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</si>
  <si>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</si>
  <si>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</si>
  <si>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</si>
  <si>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</si>
  <si>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</si>
  <si>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</si>
  <si>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</si>
  <si>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</si>
  <si>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</si>
  <si>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</si>
  <si>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</si>
  <si>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</si>
  <si>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</si>
  <si>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</si>
  <si>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</si>
  <si>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</si>
  <si>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</si>
  <si>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</si>
  <si>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</si>
  <si>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</si>
  <si>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</si>
  <si>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</si>
  <si>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</si>
  <si>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</si>
  <si>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</si>
  <si>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State Grant - Physical Environment - Water Supply System</t>
  </si>
  <si>
    <t>State Grant - Physical Environment - Other Physical Environment</t>
  </si>
  <si>
    <t>State Grant - Transportation - Other Transportation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</si>
  <si>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</si>
  <si>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</si>
  <si>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</si>
  <si>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</si>
  <si>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</si>
  <si>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</si>
  <si>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</si>
  <si>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</si>
  <si>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</si>
  <si>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</si>
  <si>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</si>
  <si>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</si>
  <si>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</si>
  <si>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</si>
  <si>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</si>
  <si>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</si>
  <si>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</si>
  <si>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</si>
  <si>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</si>
  <si>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</si>
  <si>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</si>
  <si>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</si>
  <si>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</si>
  <si>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</si>
  <si>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</si>
  <si>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</si>
  <si>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</si>
  <si>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</si>
  <si>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Circuit Court Civil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</si>
  <si>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</si>
  <si>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</si>
  <si>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</si>
  <si>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</si>
  <si>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</si>
  <si>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</si>
  <si>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</si>
  <si>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</si>
  <si>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</si>
  <si>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</si>
  <si>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</si>
  <si>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</si>
  <si>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</si>
  <si>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</si>
  <si>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</si>
  <si>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</si>
  <si>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</si>
  <si>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</si>
  <si>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</si>
  <si>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</si>
  <si>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Punta Gorda Revenues Reported by Account Code and Fund Type</t>
  </si>
  <si>
    <t>Local Fiscal Year Ended September 30, 2010</t>
  </si>
  <si>
    <t>Fire Insurance Premium Tax for Firefighters' Pension</t>
  </si>
  <si>
    <t>Impact Fees - Commercial - Physical Environment</t>
  </si>
  <si>
    <t>Federal Grant - Other Federal Grants</t>
  </si>
  <si>
    <t>Grants from Other Local Units - Public Safety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</si>
  <si>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</si>
  <si>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</si>
  <si>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</si>
  <si>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</si>
  <si>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</si>
  <si>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</si>
  <si>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General Gov't (Not Court-Related) - Recording Fees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</si>
  <si>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</si>
  <si>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</si>
  <si>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</si>
  <si>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</si>
  <si>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</si>
  <si>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</si>
  <si>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</si>
  <si>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</si>
  <si>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</si>
  <si>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</si>
  <si>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</si>
  <si>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</si>
  <si>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</si>
  <si>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</si>
  <si>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</si>
  <si>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</si>
  <si>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</si>
  <si>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</si>
  <si>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</si>
  <si>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</si>
  <si>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</si>
  <si>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</si>
  <si>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</si>
  <si>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</si>
  <si>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</si>
  <si>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Grants from Other Local Units - Economic Environment</t>
  </si>
  <si>
    <t>Other Miscellaneous Revenues - Deferred Compensation Contributions</t>
  </si>
  <si>
    <t>2014 Municipal Population:</t>
  </si>
  <si>
    <t>Local Fiscal Year Ended September 30, 2015</t>
  </si>
  <si>
    <t>Federal Grant - Physical Environment - Water Supply System</t>
  </si>
  <si>
    <t>Federal Grant - Physical Environment - Other Physical Environment</t>
  </si>
  <si>
    <t>State Grant - Physical Environment - Sewer / Wastewater</t>
  </si>
  <si>
    <t>Grants from Other Local Units - Other</t>
  </si>
  <si>
    <t>2015 Municipal Population:</t>
  </si>
  <si>
    <t>Local Fiscal Year Ended September 30, 2016</t>
  </si>
  <si>
    <t>State Grant - Culture / Recreation</t>
  </si>
  <si>
    <t>Grants from Other Local Units - Physical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</si>
  <si>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</si>
  <si>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</si>
  <si>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</si>
  <si>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</si>
  <si>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Court-Ordered Judgments and Fines - As Decided by Traffic Court</t>
  </si>
  <si>
    <t>2018 Municipal Population:</t>
  </si>
  <si>
    <t>Local Fiscal Year Ended September 30, 2019</t>
  </si>
  <si>
    <t>State Grant - Other</t>
  </si>
  <si>
    <t>Grants from Other Local Units - Culture / Recreation</t>
  </si>
  <si>
    <t>Public Safety - Other Public Safety Charges and Fees</t>
  </si>
  <si>
    <t>2019 Municipal Population:</t>
  </si>
  <si>
    <t>Local Fiscal Year Ended September 30, 2020</t>
  </si>
  <si>
    <t>Federal Grant - General Government</t>
  </si>
  <si>
    <t>Proceeds - Proceeds from Refunding Bonds</t>
  </si>
  <si>
    <t>2020 Municipal Population:</t>
  </si>
  <si>
    <t>Local Fiscal Year Ended September 30, 2021</t>
  </si>
  <si>
    <t>Impact Fees - Commercial - Public Safety</t>
  </si>
  <si>
    <t>Impact Fees - Commercial - Transportation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</si>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</sst>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154</v>
      </c>
      <c r="N4" s="35" t="s">
        <v>10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>SUM(D6:D15)</f>
        <v>17762031.350000001</v>
      </c>
      <c r="E5" s="27">
        <f>SUM(E6:E15)</f>
        <v>968344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487228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19217603.350000001</v>
      </c>
      <c r="P5" s="33">
        <f>(O5/P$72)</f>
        <v>964.25506021073761</v>
      </c>
      <c r="Q5" s="6"/>
    </row>
    <row r="6" spans="1:134">
      <c r="A6" s="12"/>
      <c r="B6" s="25">
        <v>311</v>
      </c>
      <c r="C6" s="20" t="s">
        <v>3</v>
      </c>
      <c r="D6" s="46">
        <v>13937281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13937281</v>
      </c>
      <c r="P6" s="47">
        <f>(O6/P$72)</f>
        <v>699.31164074259914</v>
      </c>
      <c r="Q6" s="9"/>
    </row>
    <row r="7" spans="1:134">
      <c r="A7" s="12"/>
      <c r="B7" s="25">
        <v>312.41000000000003</v>
      </c>
      <c r="C7" s="20" t="s">
        <v>157</v>
      </c>
      <c r="D7" s="46">
        <v>0</v>
      </c>
      <c r="E7" s="46">
        <v>673005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673005</v>
      </c>
      <c r="P7" s="47">
        <f>(O7/P$72)</f>
        <v>33.768439538384342</v>
      </c>
      <c r="Q7" s="9"/>
    </row>
    <row r="8" spans="1:134">
      <c r="A8" s="12"/>
      <c r="B8" s="25">
        <v>312.43</v>
      </c>
      <c r="C8" s="20" t="s">
        <v>158</v>
      </c>
      <c r="D8" s="46">
        <v>0</v>
      </c>
      <c r="E8" s="46">
        <v>295339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295339</v>
      </c>
      <c r="P8" s="47">
        <f>(O8/P$72)</f>
        <v>14.818815855494229</v>
      </c>
      <c r="Q8" s="9"/>
    </row>
    <row r="9" spans="1:134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246323</v>
      </c>
      <c r="L9" s="46">
        <v>0</v>
      </c>
      <c r="M9" s="46">
        <v>0</v>
      </c>
      <c r="N9" s="46">
        <v>0</v>
      </c>
      <c r="O9" s="46">
        <f t="shared" si="0"/>
        <v>246323</v>
      </c>
      <c r="P9" s="47">
        <f>(O9/P$72)</f>
        <v>12.359407927747116</v>
      </c>
      <c r="Q9" s="9"/>
    </row>
    <row r="10" spans="1:134">
      <c r="A10" s="12"/>
      <c r="B10" s="25">
        <v>312.52</v>
      </c>
      <c r="C10" s="20" t="s">
        <v>99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240905</v>
      </c>
      <c r="L10" s="46">
        <v>0</v>
      </c>
      <c r="M10" s="46">
        <v>0</v>
      </c>
      <c r="N10" s="46">
        <v>0</v>
      </c>
      <c r="O10" s="46">
        <f t="shared" si="0"/>
        <v>240905</v>
      </c>
      <c r="P10" s="47">
        <f>(O10/P$72)</f>
        <v>12.087556447566483</v>
      </c>
      <c r="Q10" s="9"/>
    </row>
    <row r="11" spans="1:134">
      <c r="A11" s="12"/>
      <c r="B11" s="25">
        <v>314.10000000000002</v>
      </c>
      <c r="C11" s="20" t="s">
        <v>13</v>
      </c>
      <c r="D11" s="46">
        <v>2032639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2032639</v>
      </c>
      <c r="P11" s="47">
        <f>(O11/P$72)</f>
        <v>101.98891118916207</v>
      </c>
      <c r="Q11" s="9"/>
    </row>
    <row r="12" spans="1:134">
      <c r="A12" s="12"/>
      <c r="B12" s="25">
        <v>314.3</v>
      </c>
      <c r="C12" s="20" t="s">
        <v>14</v>
      </c>
      <c r="D12" s="46">
        <v>817703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817703</v>
      </c>
      <c r="P12" s="47">
        <f>(O12/P$72)</f>
        <v>41.02875062719518</v>
      </c>
      <c r="Q12" s="9"/>
    </row>
    <row r="13" spans="1:134">
      <c r="A13" s="12"/>
      <c r="B13" s="25">
        <v>314.8</v>
      </c>
      <c r="C13" s="20" t="s">
        <v>15</v>
      </c>
      <c r="D13" s="46">
        <v>58505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58505</v>
      </c>
      <c r="P13" s="47">
        <f>(O13/P$72)</f>
        <v>2.9355243351731057</v>
      </c>
      <c r="Q13" s="9"/>
    </row>
    <row r="14" spans="1:134">
      <c r="A14" s="12"/>
      <c r="B14" s="25">
        <v>315.10000000000002</v>
      </c>
      <c r="C14" s="20" t="s">
        <v>159</v>
      </c>
      <c r="D14" s="46">
        <v>822735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822735</v>
      </c>
      <c r="P14" s="47">
        <f>(O14/P$72)</f>
        <v>41.281234320120419</v>
      </c>
      <c r="Q14" s="9"/>
    </row>
    <row r="15" spans="1:134">
      <c r="A15" s="12"/>
      <c r="B15" s="25">
        <v>316</v>
      </c>
      <c r="C15" s="20" t="s">
        <v>101</v>
      </c>
      <c r="D15" s="46">
        <v>93168.35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93168.35</v>
      </c>
      <c r="P15" s="47">
        <f>(O15/P$72)</f>
        <v>4.6747792272955344</v>
      </c>
      <c r="Q15" s="9"/>
    </row>
    <row r="16" spans="1:134" ht="15.75">
      <c r="A16" s="29" t="s">
        <v>18</v>
      </c>
      <c r="B16" s="30"/>
      <c r="C16" s="31"/>
      <c r="D16" s="32">
        <f>SUM(D17:D28)</f>
        <v>1824444</v>
      </c>
      <c r="E16" s="32">
        <f>SUM(E17:E28)</f>
        <v>671317</v>
      </c>
      <c r="F16" s="32">
        <f>SUM(F17:F28)</f>
        <v>0</v>
      </c>
      <c r="G16" s="32">
        <f>SUM(G17:G28)</f>
        <v>0</v>
      </c>
      <c r="H16" s="32">
        <f>SUM(H17:H28)</f>
        <v>0</v>
      </c>
      <c r="I16" s="32">
        <f>SUM(I17:I28)</f>
        <v>3637477</v>
      </c>
      <c r="J16" s="32">
        <f>SUM(J17:J28)</f>
        <v>0</v>
      </c>
      <c r="K16" s="32">
        <f>SUM(K17:K28)</f>
        <v>0</v>
      </c>
      <c r="L16" s="32">
        <f>SUM(L17:L28)</f>
        <v>0</v>
      </c>
      <c r="M16" s="32">
        <f>SUM(M17:M28)</f>
        <v>0</v>
      </c>
      <c r="N16" s="32">
        <f>SUM(N17:N28)</f>
        <v>0</v>
      </c>
      <c r="O16" s="44">
        <f>SUM(D16:N16)</f>
        <v>6133238</v>
      </c>
      <c r="P16" s="45">
        <f>(O16/P$72)</f>
        <v>307.73898645258407</v>
      </c>
      <c r="Q16" s="10"/>
    </row>
    <row r="17" spans="1:17">
      <c r="A17" s="12"/>
      <c r="B17" s="25">
        <v>322</v>
      </c>
      <c r="C17" s="20" t="s">
        <v>160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1489598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1489598</v>
      </c>
      <c r="P17" s="47">
        <f>(O17/P$72)</f>
        <v>74.741495233316613</v>
      </c>
      <c r="Q17" s="9"/>
    </row>
    <row r="18" spans="1:17">
      <c r="A18" s="12"/>
      <c r="B18" s="25">
        <v>323.10000000000002</v>
      </c>
      <c r="C18" s="20" t="s">
        <v>19</v>
      </c>
      <c r="D18" s="46">
        <v>1762097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1">SUM(D18:N18)</f>
        <v>1762097</v>
      </c>
      <c r="P18" s="47">
        <f>(O18/P$72)</f>
        <v>88.414300050175612</v>
      </c>
      <c r="Q18" s="9"/>
    </row>
    <row r="19" spans="1:17">
      <c r="A19" s="12"/>
      <c r="B19" s="25">
        <v>323.39999999999998</v>
      </c>
      <c r="C19" s="20" t="s">
        <v>20</v>
      </c>
      <c r="D19" s="46">
        <v>29421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29421</v>
      </c>
      <c r="P19" s="47">
        <f>(O19/P$72)</f>
        <v>1.4762167586552934</v>
      </c>
      <c r="Q19" s="9"/>
    </row>
    <row r="20" spans="1:17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44391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44391</v>
      </c>
      <c r="P20" s="47">
        <f>(O20/P$72)</f>
        <v>2.2273457099849474</v>
      </c>
      <c r="Q20" s="9"/>
    </row>
    <row r="21" spans="1:17">
      <c r="A21" s="12"/>
      <c r="B21" s="25">
        <v>324.11</v>
      </c>
      <c r="C21" s="20" t="s">
        <v>22</v>
      </c>
      <c r="D21" s="46">
        <v>0</v>
      </c>
      <c r="E21" s="46">
        <v>235062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235062</v>
      </c>
      <c r="P21" s="47">
        <f>(O21/P$72)</f>
        <v>11.794380331159056</v>
      </c>
      <c r="Q21" s="9"/>
    </row>
    <row r="22" spans="1:17">
      <c r="A22" s="12"/>
      <c r="B22" s="25">
        <v>324.12</v>
      </c>
      <c r="C22" s="20" t="s">
        <v>150</v>
      </c>
      <c r="D22" s="46">
        <v>0</v>
      </c>
      <c r="E22" s="46">
        <v>3490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3490</v>
      </c>
      <c r="P22" s="47">
        <f>(O22/P$72)</f>
        <v>0.17511289513296538</v>
      </c>
      <c r="Q22" s="9"/>
    </row>
    <row r="23" spans="1:17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1869211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1869211</v>
      </c>
      <c r="P23" s="47">
        <f>(O23/P$72)</f>
        <v>93.788810837932758</v>
      </c>
      <c r="Q23" s="9"/>
    </row>
    <row r="24" spans="1:17">
      <c r="A24" s="12"/>
      <c r="B24" s="25">
        <v>324.22000000000003</v>
      </c>
      <c r="C24" s="20" t="s">
        <v>87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152214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152214</v>
      </c>
      <c r="P24" s="47">
        <f>(O24/P$72)</f>
        <v>7.6374310085298545</v>
      </c>
      <c r="Q24" s="9"/>
    </row>
    <row r="25" spans="1:17">
      <c r="A25" s="12"/>
      <c r="B25" s="25">
        <v>324.31</v>
      </c>
      <c r="C25" s="20" t="s">
        <v>24</v>
      </c>
      <c r="D25" s="46">
        <v>0</v>
      </c>
      <c r="E25" s="46">
        <v>181345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181345</v>
      </c>
      <c r="P25" s="47">
        <f>(O25/P$72)</f>
        <v>9.0990968389362763</v>
      </c>
      <c r="Q25" s="9"/>
    </row>
    <row r="26" spans="1:17">
      <c r="A26" s="12"/>
      <c r="B26" s="25">
        <v>324.32</v>
      </c>
      <c r="C26" s="20" t="s">
        <v>151</v>
      </c>
      <c r="D26" s="46">
        <v>0</v>
      </c>
      <c r="E26" s="46">
        <v>3238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3238</v>
      </c>
      <c r="P26" s="47">
        <f>(O26/P$72)</f>
        <v>0.16246864024084295</v>
      </c>
      <c r="Q26" s="9"/>
    </row>
    <row r="27" spans="1:17">
      <c r="A27" s="12"/>
      <c r="B27" s="25">
        <v>324.61</v>
      </c>
      <c r="C27" s="20" t="s">
        <v>25</v>
      </c>
      <c r="D27" s="46">
        <v>0</v>
      </c>
      <c r="E27" s="46">
        <v>248182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248182</v>
      </c>
      <c r="P27" s="47">
        <f>(O27/P$72)</f>
        <v>12.452684395383843</v>
      </c>
      <c r="Q27" s="9"/>
    </row>
    <row r="28" spans="1:17">
      <c r="A28" s="12"/>
      <c r="B28" s="25">
        <v>329.1</v>
      </c>
      <c r="C28" s="20" t="s">
        <v>161</v>
      </c>
      <c r="D28" s="46">
        <v>32926</v>
      </c>
      <c r="E28" s="46">
        <v>0</v>
      </c>
      <c r="F28" s="46">
        <v>0</v>
      </c>
      <c r="G28" s="46">
        <v>0</v>
      </c>
      <c r="H28" s="46">
        <v>0</v>
      </c>
      <c r="I28" s="46">
        <v>82063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114989</v>
      </c>
      <c r="P28" s="47">
        <f>(O28/P$72)</f>
        <v>5.7696437531359761</v>
      </c>
      <c r="Q28" s="9"/>
    </row>
    <row r="29" spans="1:17" ht="15.75">
      <c r="A29" s="29" t="s">
        <v>162</v>
      </c>
      <c r="B29" s="30"/>
      <c r="C29" s="31"/>
      <c r="D29" s="32">
        <f>SUM(D30:D43)</f>
        <v>3344229</v>
      </c>
      <c r="E29" s="32">
        <f>SUM(E30:E43)</f>
        <v>7292898</v>
      </c>
      <c r="F29" s="32">
        <f>SUM(F30:F43)</f>
        <v>0</v>
      </c>
      <c r="G29" s="32">
        <f>SUM(G30:G43)</f>
        <v>0</v>
      </c>
      <c r="H29" s="32">
        <f>SUM(H30:H43)</f>
        <v>0</v>
      </c>
      <c r="I29" s="32">
        <f>SUM(I30:I43)</f>
        <v>13304</v>
      </c>
      <c r="J29" s="32">
        <f>SUM(J30:J43)</f>
        <v>0</v>
      </c>
      <c r="K29" s="32">
        <f>SUM(K30:K43)</f>
        <v>0</v>
      </c>
      <c r="L29" s="32">
        <f>SUM(L30:L43)</f>
        <v>0</v>
      </c>
      <c r="M29" s="32">
        <f>SUM(M30:M43)</f>
        <v>0</v>
      </c>
      <c r="N29" s="32">
        <f>SUM(N30:N43)</f>
        <v>0</v>
      </c>
      <c r="O29" s="44">
        <f>SUM(D29:N29)</f>
        <v>10650431</v>
      </c>
      <c r="P29" s="45">
        <f>(O29/P$72)</f>
        <v>534.39192172604112</v>
      </c>
      <c r="Q29" s="10"/>
    </row>
    <row r="30" spans="1:17">
      <c r="A30" s="12"/>
      <c r="B30" s="25">
        <v>331.2</v>
      </c>
      <c r="C30" s="20" t="s">
        <v>28</v>
      </c>
      <c r="D30" s="46">
        <v>77764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77764</v>
      </c>
      <c r="P30" s="47">
        <f>(O30/P$72)</f>
        <v>3.9018564977420973</v>
      </c>
      <c r="Q30" s="9"/>
    </row>
    <row r="31" spans="1:17">
      <c r="A31" s="12"/>
      <c r="B31" s="25">
        <v>331.31</v>
      </c>
      <c r="C31" s="20" t="s">
        <v>126</v>
      </c>
      <c r="D31" s="46">
        <v>0</v>
      </c>
      <c r="E31" s="46">
        <v>603992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2">SUM(D31:N31)</f>
        <v>603992</v>
      </c>
      <c r="P31" s="47">
        <f>(O31/P$72)</f>
        <v>30.305669844455593</v>
      </c>
      <c r="Q31" s="9"/>
    </row>
    <row r="32" spans="1:17">
      <c r="A32" s="12"/>
      <c r="B32" s="25">
        <v>334.31</v>
      </c>
      <c r="C32" s="20" t="s">
        <v>32</v>
      </c>
      <c r="D32" s="46">
        <v>0</v>
      </c>
      <c r="E32" s="46">
        <v>455412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455412</v>
      </c>
      <c r="P32" s="47">
        <f>(O32/P$72)</f>
        <v>22.85057701956849</v>
      </c>
      <c r="Q32" s="9"/>
    </row>
    <row r="33" spans="1:17">
      <c r="A33" s="12"/>
      <c r="B33" s="25">
        <v>335.125</v>
      </c>
      <c r="C33" s="20" t="s">
        <v>163</v>
      </c>
      <c r="D33" s="46">
        <v>880556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880556</v>
      </c>
      <c r="P33" s="47">
        <f>(O33/P$72)</f>
        <v>44.182438534872055</v>
      </c>
      <c r="Q33" s="9"/>
    </row>
    <row r="34" spans="1:17">
      <c r="A34" s="12"/>
      <c r="B34" s="25">
        <v>335.14</v>
      </c>
      <c r="C34" s="20" t="s">
        <v>104</v>
      </c>
      <c r="D34" s="46">
        <v>21461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21461</v>
      </c>
      <c r="P34" s="47">
        <f>(O34/P$72)</f>
        <v>1.0768188660311089</v>
      </c>
      <c r="Q34" s="9"/>
    </row>
    <row r="35" spans="1:17">
      <c r="A35" s="12"/>
      <c r="B35" s="25">
        <v>335.15</v>
      </c>
      <c r="C35" s="20" t="s">
        <v>105</v>
      </c>
      <c r="D35" s="46">
        <v>23177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23177</v>
      </c>
      <c r="P35" s="47">
        <f>(O35/P$72)</f>
        <v>1.1629202207727045</v>
      </c>
      <c r="Q35" s="9"/>
    </row>
    <row r="36" spans="1:17">
      <c r="A36" s="12"/>
      <c r="B36" s="25">
        <v>335.18</v>
      </c>
      <c r="C36" s="20" t="s">
        <v>164</v>
      </c>
      <c r="D36" s="46">
        <v>2279066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2279066</v>
      </c>
      <c r="P36" s="47">
        <f>(O36/P$72)</f>
        <v>114.35353738083292</v>
      </c>
      <c r="Q36" s="9"/>
    </row>
    <row r="37" spans="1:17">
      <c r="A37" s="12"/>
      <c r="B37" s="25">
        <v>335.21</v>
      </c>
      <c r="C37" s="20" t="s">
        <v>40</v>
      </c>
      <c r="D37" s="46">
        <v>6614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6614</v>
      </c>
      <c r="P37" s="47">
        <f>(O37/P$72)</f>
        <v>0.33186151530356245</v>
      </c>
      <c r="Q37" s="9"/>
    </row>
    <row r="38" spans="1:17">
      <c r="A38" s="12"/>
      <c r="B38" s="25">
        <v>335.45</v>
      </c>
      <c r="C38" s="20" t="s">
        <v>165</v>
      </c>
      <c r="D38" s="46">
        <v>24613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1" si="3">SUM(D38:N38)</f>
        <v>24613</v>
      </c>
      <c r="P38" s="47">
        <f>(O38/P$72)</f>
        <v>1.2349724034119418</v>
      </c>
      <c r="Q38" s="9"/>
    </row>
    <row r="39" spans="1:17">
      <c r="A39" s="12"/>
      <c r="B39" s="25">
        <v>337.2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13304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13304</v>
      </c>
      <c r="P39" s="47">
        <f>(O39/P$72)</f>
        <v>0.66753637732062221</v>
      </c>
      <c r="Q39" s="9"/>
    </row>
    <row r="40" spans="1:17">
      <c r="A40" s="12"/>
      <c r="B40" s="25">
        <v>337.3</v>
      </c>
      <c r="C40" s="20" t="s">
        <v>133</v>
      </c>
      <c r="D40" s="46">
        <v>0</v>
      </c>
      <c r="E40" s="46">
        <v>183213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183213</v>
      </c>
      <c r="P40" s="47">
        <f>(O40/P$72)</f>
        <v>9.1928248871048677</v>
      </c>
      <c r="Q40" s="9"/>
    </row>
    <row r="41" spans="1:17">
      <c r="A41" s="12"/>
      <c r="B41" s="25">
        <v>337.9</v>
      </c>
      <c r="C41" s="20" t="s">
        <v>129</v>
      </c>
      <c r="D41" s="46">
        <v>16125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16125</v>
      </c>
      <c r="P41" s="47">
        <f>(O41/P$72)</f>
        <v>0.80908178625188154</v>
      </c>
      <c r="Q41" s="9"/>
    </row>
    <row r="42" spans="1:17">
      <c r="A42" s="12"/>
      <c r="B42" s="25">
        <v>338</v>
      </c>
      <c r="C42" s="20" t="s">
        <v>42</v>
      </c>
      <c r="D42" s="46">
        <v>1684</v>
      </c>
      <c r="E42" s="46">
        <v>6050281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6051965</v>
      </c>
      <c r="P42" s="47">
        <f>(O42/P$72)</f>
        <v>303.66106372303062</v>
      </c>
      <c r="Q42" s="9"/>
    </row>
    <row r="43" spans="1:17">
      <c r="A43" s="12"/>
      <c r="B43" s="25">
        <v>339</v>
      </c>
      <c r="C43" s="20" t="s">
        <v>43</v>
      </c>
      <c r="D43" s="46">
        <v>13169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13169</v>
      </c>
      <c r="P43" s="47">
        <f>(O43/P$72)</f>
        <v>0.66076266934269945</v>
      </c>
      <c r="Q43" s="9"/>
    </row>
    <row r="44" spans="1:17" ht="15.75">
      <c r="A44" s="29" t="s">
        <v>48</v>
      </c>
      <c r="B44" s="30"/>
      <c r="C44" s="31"/>
      <c r="D44" s="32">
        <f>SUM(D45:D53)</f>
        <v>443567</v>
      </c>
      <c r="E44" s="32">
        <f>SUM(E45:E53)</f>
        <v>4478473</v>
      </c>
      <c r="F44" s="32">
        <f>SUM(F45:F53)</f>
        <v>0</v>
      </c>
      <c r="G44" s="32">
        <f>SUM(G45:G53)</f>
        <v>0</v>
      </c>
      <c r="H44" s="32">
        <f>SUM(H45:H53)</f>
        <v>0</v>
      </c>
      <c r="I44" s="32">
        <f>SUM(I45:I53)</f>
        <v>25112471</v>
      </c>
      <c r="J44" s="32">
        <f>SUM(J45:J53)</f>
        <v>2118016</v>
      </c>
      <c r="K44" s="32">
        <f>SUM(K45:K53)</f>
        <v>0</v>
      </c>
      <c r="L44" s="32">
        <f>SUM(L45:L53)</f>
        <v>0</v>
      </c>
      <c r="M44" s="32">
        <f>SUM(M45:M53)</f>
        <v>0</v>
      </c>
      <c r="N44" s="32">
        <f>SUM(N45:N53)</f>
        <v>0</v>
      </c>
      <c r="O44" s="32">
        <f>SUM(D44:N44)</f>
        <v>32152527</v>
      </c>
      <c r="P44" s="45">
        <f>(O44/P$72)</f>
        <v>1613.272804816859</v>
      </c>
      <c r="Q44" s="10"/>
    </row>
    <row r="45" spans="1:17">
      <c r="A45" s="12"/>
      <c r="B45" s="25">
        <v>341.2</v>
      </c>
      <c r="C45" s="20" t="s">
        <v>107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2118016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2" si="4">SUM(D45:N45)</f>
        <v>2118016</v>
      </c>
      <c r="P45" s="47">
        <f>(O45/P$72)</f>
        <v>106.27275464124436</v>
      </c>
      <c r="Q45" s="9"/>
    </row>
    <row r="46" spans="1:17">
      <c r="A46" s="12"/>
      <c r="B46" s="25">
        <v>341.9</v>
      </c>
      <c r="C46" s="20" t="s">
        <v>108</v>
      </c>
      <c r="D46" s="46">
        <v>125651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125651</v>
      </c>
      <c r="P46" s="47">
        <f>(O46/P$72)</f>
        <v>6.304616156547918</v>
      </c>
      <c r="Q46" s="9"/>
    </row>
    <row r="47" spans="1:17">
      <c r="A47" s="12"/>
      <c r="B47" s="25">
        <v>342.5</v>
      </c>
      <c r="C47" s="20" t="s">
        <v>53</v>
      </c>
      <c r="D47" s="46">
        <v>1285</v>
      </c>
      <c r="E47" s="46">
        <v>0</v>
      </c>
      <c r="F47" s="46">
        <v>0</v>
      </c>
      <c r="G47" s="46">
        <v>0</v>
      </c>
      <c r="H47" s="46">
        <v>0</v>
      </c>
      <c r="I47" s="46">
        <v>84928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86213</v>
      </c>
      <c r="P47" s="47">
        <f>(O47/P$72)</f>
        <v>4.3257902659307579</v>
      </c>
      <c r="Q47" s="9"/>
    </row>
    <row r="48" spans="1:17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12505660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12505660</v>
      </c>
      <c r="P48" s="47">
        <f>(O48/P$72)</f>
        <v>627.47917711991977</v>
      </c>
      <c r="Q48" s="9"/>
    </row>
    <row r="49" spans="1:17">
      <c r="A49" s="12"/>
      <c r="B49" s="25">
        <v>343.4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4007170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4007170</v>
      </c>
      <c r="P49" s="47">
        <f>(O49/P$72)</f>
        <v>201.06221776216759</v>
      </c>
      <c r="Q49" s="9"/>
    </row>
    <row r="50" spans="1:17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8482370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8482370</v>
      </c>
      <c r="P50" s="47">
        <f>(O50/P$72)</f>
        <v>425.60812844957348</v>
      </c>
      <c r="Q50" s="9"/>
    </row>
    <row r="51" spans="1:17">
      <c r="A51" s="12"/>
      <c r="B51" s="25">
        <v>343.9</v>
      </c>
      <c r="C51" s="20" t="s">
        <v>57</v>
      </c>
      <c r="D51" s="46">
        <v>312606</v>
      </c>
      <c r="E51" s="46">
        <v>0</v>
      </c>
      <c r="F51" s="46">
        <v>0</v>
      </c>
      <c r="G51" s="46">
        <v>0</v>
      </c>
      <c r="H51" s="46">
        <v>0</v>
      </c>
      <c r="I51" s="46">
        <v>4028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316634</v>
      </c>
      <c r="P51" s="47">
        <f>(O51/P$72)</f>
        <v>15.887305569493225</v>
      </c>
      <c r="Q51" s="9"/>
    </row>
    <row r="52" spans="1:17">
      <c r="A52" s="12"/>
      <c r="B52" s="25">
        <v>347.4</v>
      </c>
      <c r="C52" s="20" t="s">
        <v>58</v>
      </c>
      <c r="D52" s="46">
        <v>4025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4025</v>
      </c>
      <c r="P52" s="47">
        <f>(O52/P$72)</f>
        <v>0.2019568489713999</v>
      </c>
      <c r="Q52" s="9"/>
    </row>
    <row r="53" spans="1:17">
      <c r="A53" s="12"/>
      <c r="B53" s="25">
        <v>349</v>
      </c>
      <c r="C53" s="20" t="s">
        <v>166</v>
      </c>
      <c r="D53" s="46">
        <v>0</v>
      </c>
      <c r="E53" s="46">
        <v>4478473</v>
      </c>
      <c r="F53" s="46">
        <v>0</v>
      </c>
      <c r="G53" s="46">
        <v>0</v>
      </c>
      <c r="H53" s="46">
        <v>0</v>
      </c>
      <c r="I53" s="46">
        <v>28315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4506788</v>
      </c>
      <c r="P53" s="47">
        <f>(O53/P$72)</f>
        <v>226.13085800301053</v>
      </c>
      <c r="Q53" s="9"/>
    </row>
    <row r="54" spans="1:17" ht="15.75">
      <c r="A54" s="29" t="s">
        <v>49</v>
      </c>
      <c r="B54" s="30"/>
      <c r="C54" s="31"/>
      <c r="D54" s="32">
        <f>SUM(D55:D57)</f>
        <v>33046</v>
      </c>
      <c r="E54" s="32">
        <f>SUM(E55:E57)</f>
        <v>0</v>
      </c>
      <c r="F54" s="32">
        <f>SUM(F55:F57)</f>
        <v>0</v>
      </c>
      <c r="G54" s="32">
        <f>SUM(G55:G57)</f>
        <v>0</v>
      </c>
      <c r="H54" s="32">
        <f>SUM(H55:H57)</f>
        <v>0</v>
      </c>
      <c r="I54" s="32">
        <f>SUM(I55:I57)</f>
        <v>0</v>
      </c>
      <c r="J54" s="32">
        <f>SUM(J55:J57)</f>
        <v>0</v>
      </c>
      <c r="K54" s="32">
        <f>SUM(K55:K57)</f>
        <v>0</v>
      </c>
      <c r="L54" s="32">
        <f>SUM(L55:L57)</f>
        <v>0</v>
      </c>
      <c r="M54" s="32">
        <f>SUM(M55:M57)</f>
        <v>0</v>
      </c>
      <c r="N54" s="32">
        <f>SUM(N55:N57)</f>
        <v>0</v>
      </c>
      <c r="O54" s="32">
        <f>SUM(D54:N54)</f>
        <v>33046</v>
      </c>
      <c r="P54" s="45">
        <f>(O54/P$72)</f>
        <v>1.6581033617661816</v>
      </c>
      <c r="Q54" s="10"/>
    </row>
    <row r="55" spans="1:17">
      <c r="A55" s="13"/>
      <c r="B55" s="39">
        <v>351.1</v>
      </c>
      <c r="C55" s="21" t="s">
        <v>61</v>
      </c>
      <c r="D55" s="46">
        <v>9820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9820</v>
      </c>
      <c r="P55" s="47">
        <f>(O55/P$72)</f>
        <v>0.49272453587556447</v>
      </c>
      <c r="Q55" s="9"/>
    </row>
    <row r="56" spans="1:17">
      <c r="A56" s="13"/>
      <c r="B56" s="39">
        <v>351.3</v>
      </c>
      <c r="C56" s="21" t="s">
        <v>62</v>
      </c>
      <c r="D56" s="46">
        <v>612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7" si="5">SUM(D56:N56)</f>
        <v>612</v>
      </c>
      <c r="P56" s="47">
        <f>(O56/P$72)</f>
        <v>3.070747616658304E-2</v>
      </c>
      <c r="Q56" s="9"/>
    </row>
    <row r="57" spans="1:17">
      <c r="A57" s="13"/>
      <c r="B57" s="39">
        <v>354</v>
      </c>
      <c r="C57" s="21" t="s">
        <v>64</v>
      </c>
      <c r="D57" s="46">
        <v>22614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22614</v>
      </c>
      <c r="P57" s="47">
        <f>(O57/P$72)</f>
        <v>1.1346713497240342</v>
      </c>
      <c r="Q57" s="9"/>
    </row>
    <row r="58" spans="1:17" ht="15.75">
      <c r="A58" s="29" t="s">
        <v>4</v>
      </c>
      <c r="B58" s="30"/>
      <c r="C58" s="31"/>
      <c r="D58" s="32">
        <f>SUM(D59:D66)</f>
        <v>4074755</v>
      </c>
      <c r="E58" s="32">
        <f>SUM(E59:E66)</f>
        <v>722910</v>
      </c>
      <c r="F58" s="32">
        <f>SUM(F59:F66)</f>
        <v>0</v>
      </c>
      <c r="G58" s="32">
        <f>SUM(G59:G66)</f>
        <v>15140</v>
      </c>
      <c r="H58" s="32">
        <f>SUM(H59:H66)</f>
        <v>36</v>
      </c>
      <c r="I58" s="32">
        <f>SUM(I59:I66)</f>
        <v>1058050</v>
      </c>
      <c r="J58" s="32">
        <f>SUM(J59:J66)</f>
        <v>1361</v>
      </c>
      <c r="K58" s="32">
        <f>SUM(K59:K66)</f>
        <v>-11285078</v>
      </c>
      <c r="L58" s="32">
        <f>SUM(L59:L66)</f>
        <v>0</v>
      </c>
      <c r="M58" s="32">
        <f>SUM(M59:M66)</f>
        <v>0</v>
      </c>
      <c r="N58" s="32">
        <f>SUM(N59:N66)</f>
        <v>0</v>
      </c>
      <c r="O58" s="32">
        <f>SUM(D58:N58)</f>
        <v>-5412826</v>
      </c>
      <c r="P58" s="45">
        <f>(O58/P$72)</f>
        <v>-271.5918715504265</v>
      </c>
      <c r="Q58" s="10"/>
    </row>
    <row r="59" spans="1:17">
      <c r="A59" s="12"/>
      <c r="B59" s="25">
        <v>361.1</v>
      </c>
      <c r="C59" s="20" t="s">
        <v>65</v>
      </c>
      <c r="D59" s="46">
        <v>97441</v>
      </c>
      <c r="E59" s="46">
        <v>306424</v>
      </c>
      <c r="F59" s="46">
        <v>0</v>
      </c>
      <c r="G59" s="46">
        <v>0</v>
      </c>
      <c r="H59" s="46">
        <v>36</v>
      </c>
      <c r="I59" s="46">
        <v>280779</v>
      </c>
      <c r="J59" s="46">
        <v>0</v>
      </c>
      <c r="K59" s="46">
        <v>3885527</v>
      </c>
      <c r="L59" s="46">
        <v>0</v>
      </c>
      <c r="M59" s="46">
        <v>0</v>
      </c>
      <c r="N59" s="46">
        <v>0</v>
      </c>
      <c r="O59" s="46">
        <f>SUM(D59:N59)</f>
        <v>4570207</v>
      </c>
      <c r="P59" s="47">
        <f>(O59/P$72)</f>
        <v>229.31294530858003</v>
      </c>
      <c r="Q59" s="9"/>
    </row>
    <row r="60" spans="1:17">
      <c r="A60" s="12"/>
      <c r="B60" s="25">
        <v>361.3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-18565169</v>
      </c>
      <c r="L60" s="46">
        <v>0</v>
      </c>
      <c r="M60" s="46">
        <v>0</v>
      </c>
      <c r="N60" s="46">
        <v>0</v>
      </c>
      <c r="O60" s="46">
        <f t="shared" ref="O60:O69" si="6">SUM(D60:N60)</f>
        <v>-18565169</v>
      </c>
      <c r="P60" s="47">
        <f>(O60/P$72)</f>
        <v>-931.51876567987961</v>
      </c>
      <c r="Q60" s="9"/>
    </row>
    <row r="61" spans="1:17">
      <c r="A61" s="12"/>
      <c r="B61" s="25">
        <v>362</v>
      </c>
      <c r="C61" s="20" t="s">
        <v>67</v>
      </c>
      <c r="D61" s="46">
        <v>141736</v>
      </c>
      <c r="E61" s="46">
        <v>349624</v>
      </c>
      <c r="F61" s="46">
        <v>0</v>
      </c>
      <c r="G61" s="46">
        <v>0</v>
      </c>
      <c r="H61" s="46">
        <v>0</v>
      </c>
      <c r="I61" s="46">
        <v>479627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970987</v>
      </c>
      <c r="P61" s="47">
        <f>(O61/P$72)</f>
        <v>48.719869543401906</v>
      </c>
      <c r="Q61" s="9"/>
    </row>
    <row r="62" spans="1:17">
      <c r="A62" s="12"/>
      <c r="B62" s="25">
        <v>364</v>
      </c>
      <c r="C62" s="20" t="s">
        <v>109</v>
      </c>
      <c r="D62" s="46">
        <v>4826</v>
      </c>
      <c r="E62" s="46">
        <v>0</v>
      </c>
      <c r="F62" s="46">
        <v>0</v>
      </c>
      <c r="G62" s="46">
        <v>0</v>
      </c>
      <c r="H62" s="46">
        <v>0</v>
      </c>
      <c r="I62" s="46">
        <v>121923</v>
      </c>
      <c r="J62" s="46">
        <v>15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126764</v>
      </c>
      <c r="P62" s="47">
        <f>(O62/P$72)</f>
        <v>6.360461615654792</v>
      </c>
      <c r="Q62" s="9"/>
    </row>
    <row r="63" spans="1:17">
      <c r="A63" s="12"/>
      <c r="B63" s="25">
        <v>365</v>
      </c>
      <c r="C63" s="20" t="s">
        <v>110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38562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38562</v>
      </c>
      <c r="P63" s="47">
        <f>(O63/P$72)</f>
        <v>1.9348720521826392</v>
      </c>
      <c r="Q63" s="9"/>
    </row>
    <row r="64" spans="1:17">
      <c r="A64" s="12"/>
      <c r="B64" s="25">
        <v>366</v>
      </c>
      <c r="C64" s="20" t="s">
        <v>69</v>
      </c>
      <c r="D64" s="46">
        <v>16740</v>
      </c>
      <c r="E64" s="46">
        <v>5943</v>
      </c>
      <c r="F64" s="46">
        <v>0</v>
      </c>
      <c r="G64" s="46">
        <v>15075</v>
      </c>
      <c r="H64" s="46">
        <v>0</v>
      </c>
      <c r="I64" s="46">
        <v>25020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62778</v>
      </c>
      <c r="P64" s="47">
        <f>(O64/P$72)</f>
        <v>3.149924736578023</v>
      </c>
      <c r="Q64" s="9"/>
    </row>
    <row r="65" spans="1:120">
      <c r="A65" s="12"/>
      <c r="B65" s="25">
        <v>368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3394564</v>
      </c>
      <c r="L65" s="46">
        <v>0</v>
      </c>
      <c r="M65" s="46">
        <v>0</v>
      </c>
      <c r="N65" s="46">
        <v>0</v>
      </c>
      <c r="O65" s="46">
        <f t="shared" si="6"/>
        <v>3394564</v>
      </c>
      <c r="P65" s="47">
        <f>(O65/P$72)</f>
        <v>170.32433517310588</v>
      </c>
      <c r="Q65" s="9"/>
    </row>
    <row r="66" spans="1:120">
      <c r="A66" s="12"/>
      <c r="B66" s="25">
        <v>369.9</v>
      </c>
      <c r="C66" s="20" t="s">
        <v>71</v>
      </c>
      <c r="D66" s="46">
        <v>3814012</v>
      </c>
      <c r="E66" s="46">
        <v>60919</v>
      </c>
      <c r="F66" s="46">
        <v>0</v>
      </c>
      <c r="G66" s="46">
        <v>65</v>
      </c>
      <c r="H66" s="46">
        <v>0</v>
      </c>
      <c r="I66" s="46">
        <v>112139</v>
      </c>
      <c r="J66" s="46">
        <v>1346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3988481</v>
      </c>
      <c r="P66" s="47">
        <f>(O66/P$72)</f>
        <v>200.12448569994982</v>
      </c>
      <c r="Q66" s="9"/>
    </row>
    <row r="67" spans="1:120" ht="15.75">
      <c r="A67" s="29" t="s">
        <v>50</v>
      </c>
      <c r="B67" s="30"/>
      <c r="C67" s="31"/>
      <c r="D67" s="32">
        <f>SUM(D68:D69)</f>
        <v>370675</v>
      </c>
      <c r="E67" s="32">
        <f>SUM(E68:E69)</f>
        <v>1509042</v>
      </c>
      <c r="F67" s="32">
        <f>SUM(F68:F69)</f>
        <v>1544082</v>
      </c>
      <c r="G67" s="32">
        <f>SUM(G68:G69)</f>
        <v>723920</v>
      </c>
      <c r="H67" s="32">
        <f>SUM(H68:H69)</f>
        <v>0</v>
      </c>
      <c r="I67" s="32">
        <f>SUM(I68:I69)</f>
        <v>0</v>
      </c>
      <c r="J67" s="32">
        <f>SUM(J68:J69)</f>
        <v>0</v>
      </c>
      <c r="K67" s="32">
        <f>SUM(K68:K69)</f>
        <v>0</v>
      </c>
      <c r="L67" s="32">
        <f>SUM(L68:L69)</f>
        <v>0</v>
      </c>
      <c r="M67" s="32">
        <f>SUM(M68:M69)</f>
        <v>0</v>
      </c>
      <c r="N67" s="32">
        <f>SUM(N68:N69)</f>
        <v>0</v>
      </c>
      <c r="O67" s="32">
        <f t="shared" si="6"/>
        <v>4147719</v>
      </c>
      <c r="P67" s="45">
        <f>(O67/P$72)</f>
        <v>208.11435022579028</v>
      </c>
      <c r="Q67" s="9"/>
    </row>
    <row r="68" spans="1:120">
      <c r="A68" s="12"/>
      <c r="B68" s="25">
        <v>381</v>
      </c>
      <c r="C68" s="20" t="s">
        <v>72</v>
      </c>
      <c r="D68" s="46">
        <v>370675</v>
      </c>
      <c r="E68" s="46">
        <v>1492013</v>
      </c>
      <c r="F68" s="46">
        <v>1544082</v>
      </c>
      <c r="G68" s="46">
        <v>723920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4130690</v>
      </c>
      <c r="P68" s="47">
        <f>(O68/P$72)</f>
        <v>207.25990968389362</v>
      </c>
      <c r="Q68" s="9"/>
    </row>
    <row r="69" spans="1:120" ht="15.75" thickBot="1">
      <c r="A69" s="12"/>
      <c r="B69" s="25">
        <v>384</v>
      </c>
      <c r="C69" s="20" t="s">
        <v>73</v>
      </c>
      <c r="D69" s="46">
        <v>0</v>
      </c>
      <c r="E69" s="46">
        <v>17029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17029</v>
      </c>
      <c r="P69" s="47">
        <f>(O69/P$72)</f>
        <v>0.85444054189663821</v>
      </c>
      <c r="Q69" s="9"/>
    </row>
    <row r="70" spans="1:120" ht="16.5" thickBot="1">
      <c r="A70" s="14" t="s">
        <v>59</v>
      </c>
      <c r="B70" s="23"/>
      <c r="C70" s="22"/>
      <c r="D70" s="15">
        <f>SUM(D5,D16,D29,D44,D54,D58,D67)</f>
        <v>27852747.350000001</v>
      </c>
      <c r="E70" s="15">
        <f>SUM(E5,E16,E29,E44,E54,E58,E67)</f>
        <v>15642984</v>
      </c>
      <c r="F70" s="15">
        <f>SUM(F5,F16,F29,F44,F54,F58,F67)</f>
        <v>1544082</v>
      </c>
      <c r="G70" s="15">
        <f>SUM(G5,G16,G29,G44,G54,G58,G67)</f>
        <v>739060</v>
      </c>
      <c r="H70" s="15">
        <f>SUM(H5,H16,H29,H44,H54,H58,H67)</f>
        <v>36</v>
      </c>
      <c r="I70" s="15">
        <f>SUM(I5,I16,I29,I44,I54,I58,I67)</f>
        <v>29821302</v>
      </c>
      <c r="J70" s="15">
        <f>SUM(J5,J16,J29,J44,J54,J58,J67)</f>
        <v>2119377</v>
      </c>
      <c r="K70" s="15">
        <f>SUM(K5,K16,K29,K44,K54,K58,K67)</f>
        <v>-10797850</v>
      </c>
      <c r="L70" s="15">
        <f>SUM(L5,L16,L29,L44,L54,L58,L67)</f>
        <v>0</v>
      </c>
      <c r="M70" s="15">
        <f>SUM(M5,M16,M29,M44,M54,M58,M67)</f>
        <v>0</v>
      </c>
      <c r="N70" s="15">
        <f>SUM(N5,N16,N29,N44,N54,N58,N67)</f>
        <v>0</v>
      </c>
      <c r="O70" s="15">
        <f>SUM(D70:N70)</f>
        <v>66921738.349999994</v>
      </c>
      <c r="P70" s="38">
        <f>(O70/P$72)</f>
        <v>3357.8393552433513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168</v>
      </c>
      <c r="N72" s="48"/>
      <c r="O72" s="48"/>
      <c r="P72" s="43">
        <v>19930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10195386</v>
      </c>
      <c r="E5" s="27">
        <f t="shared" si="0"/>
        <v>770404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53900</v>
      </c>
      <c r="J5" s="27">
        <f t="shared" si="0"/>
        <v>0</v>
      </c>
      <c r="K5" s="27">
        <f t="shared" si="0"/>
        <v>404392</v>
      </c>
      <c r="L5" s="27">
        <f t="shared" si="0"/>
        <v>0</v>
      </c>
      <c r="M5" s="27">
        <f t="shared" si="0"/>
        <v>0</v>
      </c>
      <c r="N5" s="28">
        <f>SUM(D5:M5)</f>
        <v>11424082</v>
      </c>
      <c r="O5" s="33">
        <f t="shared" ref="O5:O36" si="1">(N5/O$68)</f>
        <v>668.58325042429919</v>
      </c>
      <c r="P5" s="6"/>
    </row>
    <row r="6" spans="1:133">
      <c r="A6" s="12"/>
      <c r="B6" s="25">
        <v>311</v>
      </c>
      <c r="C6" s="20" t="s">
        <v>3</v>
      </c>
      <c r="D6" s="46">
        <v>7126709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7126709</v>
      </c>
      <c r="O6" s="47">
        <f t="shared" si="1"/>
        <v>417.08368935447999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526830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526830</v>
      </c>
      <c r="O7" s="47">
        <f t="shared" si="1"/>
        <v>30.832211622871188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243574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243574</v>
      </c>
      <c r="O8" s="47">
        <f t="shared" si="1"/>
        <v>14.254930649031428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235937</v>
      </c>
      <c r="L9" s="46">
        <v>0</v>
      </c>
      <c r="M9" s="46">
        <v>0</v>
      </c>
      <c r="N9" s="46">
        <f>SUM(D9:M9)</f>
        <v>235937</v>
      </c>
      <c r="O9" s="47">
        <f t="shared" si="1"/>
        <v>13.807982676888862</v>
      </c>
      <c r="P9" s="9"/>
    </row>
    <row r="10" spans="1:133">
      <c r="A10" s="12"/>
      <c r="B10" s="25">
        <v>312.52</v>
      </c>
      <c r="C10" s="20" t="s">
        <v>99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168455</v>
      </c>
      <c r="L10" s="46">
        <v>0</v>
      </c>
      <c r="M10" s="46">
        <v>0</v>
      </c>
      <c r="N10" s="46">
        <f>SUM(D10:M10)</f>
        <v>168455</v>
      </c>
      <c r="O10" s="47">
        <f t="shared" si="1"/>
        <v>9.8586644817697664</v>
      </c>
      <c r="P10" s="9"/>
    </row>
    <row r="11" spans="1:133">
      <c r="A11" s="12"/>
      <c r="B11" s="25">
        <v>314.10000000000002</v>
      </c>
      <c r="C11" s="20" t="s">
        <v>13</v>
      </c>
      <c r="D11" s="46">
        <v>1358740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1358740</v>
      </c>
      <c r="O11" s="47">
        <f t="shared" si="1"/>
        <v>79.518932521800195</v>
      </c>
      <c r="P11" s="9"/>
    </row>
    <row r="12" spans="1:133">
      <c r="A12" s="12"/>
      <c r="B12" s="25">
        <v>314.3</v>
      </c>
      <c r="C12" s="20" t="s">
        <v>14</v>
      </c>
      <c r="D12" s="46">
        <v>561844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561844</v>
      </c>
      <c r="O12" s="47">
        <f t="shared" si="1"/>
        <v>32.881371803125184</v>
      </c>
      <c r="P12" s="9"/>
    </row>
    <row r="13" spans="1:133">
      <c r="A13" s="12"/>
      <c r="B13" s="25">
        <v>314.8</v>
      </c>
      <c r="C13" s="20" t="s">
        <v>15</v>
      </c>
      <c r="D13" s="46">
        <v>38146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38146</v>
      </c>
      <c r="O13" s="47">
        <f t="shared" si="1"/>
        <v>2.2324574237724586</v>
      </c>
      <c r="P13" s="9"/>
    </row>
    <row r="14" spans="1:133">
      <c r="A14" s="12"/>
      <c r="B14" s="25">
        <v>315</v>
      </c>
      <c r="C14" s="20" t="s">
        <v>100</v>
      </c>
      <c r="D14" s="46">
        <v>1013519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1013519</v>
      </c>
      <c r="O14" s="47">
        <f t="shared" si="1"/>
        <v>59.315210393866685</v>
      </c>
      <c r="P14" s="9"/>
    </row>
    <row r="15" spans="1:133">
      <c r="A15" s="12"/>
      <c r="B15" s="25">
        <v>316</v>
      </c>
      <c r="C15" s="20" t="s">
        <v>101</v>
      </c>
      <c r="D15" s="46">
        <v>96428</v>
      </c>
      <c r="E15" s="46">
        <v>0</v>
      </c>
      <c r="F15" s="46">
        <v>0</v>
      </c>
      <c r="G15" s="46">
        <v>0</v>
      </c>
      <c r="H15" s="46">
        <v>0</v>
      </c>
      <c r="I15" s="46">
        <v>53900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150328</v>
      </c>
      <c r="O15" s="47">
        <f t="shared" si="1"/>
        <v>8.7977994966933935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1230020</v>
      </c>
      <c r="E16" s="32">
        <f t="shared" si="3"/>
        <v>96846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1272331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2599197</v>
      </c>
      <c r="O16" s="45">
        <f t="shared" si="1"/>
        <v>152.11546789957276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585487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585487</v>
      </c>
      <c r="O17" s="47">
        <f t="shared" si="1"/>
        <v>34.265055305202786</v>
      </c>
      <c r="P17" s="9"/>
    </row>
    <row r="18" spans="1:16">
      <c r="A18" s="12"/>
      <c r="B18" s="25">
        <v>323.10000000000002</v>
      </c>
      <c r="C18" s="20" t="s">
        <v>19</v>
      </c>
      <c r="D18" s="46">
        <v>1198571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1198571</v>
      </c>
      <c r="O18" s="47">
        <f t="shared" si="1"/>
        <v>70.145198103821613</v>
      </c>
      <c r="P18" s="9"/>
    </row>
    <row r="19" spans="1:16">
      <c r="A19" s="12"/>
      <c r="B19" s="25">
        <v>323.39999999999998</v>
      </c>
      <c r="C19" s="20" t="s">
        <v>20</v>
      </c>
      <c r="D19" s="46">
        <v>18340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18340</v>
      </c>
      <c r="O19" s="47">
        <f t="shared" si="1"/>
        <v>1.0733306022122082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20976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20976</v>
      </c>
      <c r="O20" s="47">
        <f t="shared" si="1"/>
        <v>1.2275999297711711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624047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624047</v>
      </c>
      <c r="O21" s="47">
        <f t="shared" si="1"/>
        <v>36.521741674957568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36632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36632</v>
      </c>
      <c r="O22" s="47">
        <f t="shared" si="1"/>
        <v>2.1438520512670451</v>
      </c>
      <c r="P22" s="9"/>
    </row>
    <row r="23" spans="1:16">
      <c r="A23" s="12"/>
      <c r="B23" s="25">
        <v>324.61</v>
      </c>
      <c r="C23" s="20" t="s">
        <v>25</v>
      </c>
      <c r="D23" s="46">
        <v>0</v>
      </c>
      <c r="E23" s="46">
        <v>60214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60214</v>
      </c>
      <c r="O23" s="47">
        <f t="shared" si="1"/>
        <v>3.5239655878738221</v>
      </c>
      <c r="P23" s="9"/>
    </row>
    <row r="24" spans="1:16">
      <c r="A24" s="12"/>
      <c r="B24" s="25">
        <v>329</v>
      </c>
      <c r="C24" s="20" t="s">
        <v>27</v>
      </c>
      <c r="D24" s="46">
        <v>13109</v>
      </c>
      <c r="E24" s="46">
        <v>0</v>
      </c>
      <c r="F24" s="46">
        <v>0</v>
      </c>
      <c r="G24" s="46">
        <v>0</v>
      </c>
      <c r="H24" s="46">
        <v>0</v>
      </c>
      <c r="I24" s="46">
        <v>41821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54930</v>
      </c>
      <c r="O24" s="47">
        <f t="shared" si="1"/>
        <v>3.2147246444665534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SUM(D26:D38)</f>
        <v>3803748</v>
      </c>
      <c r="E25" s="32">
        <f t="shared" si="5"/>
        <v>1016522</v>
      </c>
      <c r="F25" s="32">
        <f t="shared" si="5"/>
        <v>0</v>
      </c>
      <c r="G25" s="32">
        <f t="shared" si="5"/>
        <v>952893</v>
      </c>
      <c r="H25" s="32">
        <f t="shared" si="5"/>
        <v>0</v>
      </c>
      <c r="I25" s="32">
        <f t="shared" si="5"/>
        <v>59996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5833159</v>
      </c>
      <c r="O25" s="45">
        <f t="shared" si="1"/>
        <v>341.37993796453446</v>
      </c>
      <c r="P25" s="10"/>
    </row>
    <row r="26" spans="1:16">
      <c r="A26" s="12"/>
      <c r="B26" s="25">
        <v>331.2</v>
      </c>
      <c r="C26" s="20" t="s">
        <v>28</v>
      </c>
      <c r="D26" s="46">
        <v>20789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20789</v>
      </c>
      <c r="O26" s="47">
        <f t="shared" si="1"/>
        <v>1.2166559372622461</v>
      </c>
      <c r="P26" s="9"/>
    </row>
    <row r="27" spans="1:16">
      <c r="A27" s="12"/>
      <c r="B27" s="25">
        <v>331.49</v>
      </c>
      <c r="C27" s="20" t="s">
        <v>102</v>
      </c>
      <c r="D27" s="46">
        <v>0</v>
      </c>
      <c r="E27" s="46">
        <v>0</v>
      </c>
      <c r="F27" s="46">
        <v>0</v>
      </c>
      <c r="G27" s="46">
        <v>707021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707021</v>
      </c>
      <c r="O27" s="47">
        <f t="shared" si="1"/>
        <v>41.377714051618192</v>
      </c>
      <c r="P27" s="9"/>
    </row>
    <row r="28" spans="1:16">
      <c r="A28" s="12"/>
      <c r="B28" s="25">
        <v>331.5</v>
      </c>
      <c r="C28" s="20" t="s">
        <v>30</v>
      </c>
      <c r="D28" s="46">
        <v>0</v>
      </c>
      <c r="E28" s="46">
        <v>87150</v>
      </c>
      <c r="F28" s="46">
        <v>0</v>
      </c>
      <c r="G28" s="46">
        <v>0</v>
      </c>
      <c r="H28" s="46">
        <v>0</v>
      </c>
      <c r="I28" s="46">
        <v>59996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147146</v>
      </c>
      <c r="O28" s="47">
        <f t="shared" si="1"/>
        <v>8.6115760519693332</v>
      </c>
      <c r="P28" s="9"/>
    </row>
    <row r="29" spans="1:16">
      <c r="A29" s="12"/>
      <c r="B29" s="25">
        <v>334.49</v>
      </c>
      <c r="C29" s="20" t="s">
        <v>34</v>
      </c>
      <c r="D29" s="46">
        <v>0</v>
      </c>
      <c r="E29" s="46">
        <v>0</v>
      </c>
      <c r="F29" s="46">
        <v>0</v>
      </c>
      <c r="G29" s="46">
        <v>143414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143414</v>
      </c>
      <c r="O29" s="47">
        <f t="shared" si="1"/>
        <v>8.3931643939837297</v>
      </c>
      <c r="P29" s="9"/>
    </row>
    <row r="30" spans="1:16">
      <c r="A30" s="12"/>
      <c r="B30" s="25">
        <v>335.12</v>
      </c>
      <c r="C30" s="20" t="s">
        <v>103</v>
      </c>
      <c r="D30" s="46">
        <v>528353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528353</v>
      </c>
      <c r="O30" s="47">
        <f t="shared" si="1"/>
        <v>30.921343711593611</v>
      </c>
      <c r="P30" s="9"/>
    </row>
    <row r="31" spans="1:16">
      <c r="A31" s="12"/>
      <c r="B31" s="25">
        <v>335.14</v>
      </c>
      <c r="C31" s="20" t="s">
        <v>104</v>
      </c>
      <c r="D31" s="46">
        <v>11949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11949</v>
      </c>
      <c r="O31" s="47">
        <f t="shared" si="1"/>
        <v>0.69930356411306838</v>
      </c>
      <c r="P31" s="9"/>
    </row>
    <row r="32" spans="1:16">
      <c r="A32" s="12"/>
      <c r="B32" s="25">
        <v>335.15</v>
      </c>
      <c r="C32" s="20" t="s">
        <v>105</v>
      </c>
      <c r="D32" s="46">
        <v>17464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17464</v>
      </c>
      <c r="O32" s="47">
        <f t="shared" si="1"/>
        <v>1.0220635570901855</v>
      </c>
      <c r="P32" s="9"/>
    </row>
    <row r="33" spans="1:16">
      <c r="A33" s="12"/>
      <c r="B33" s="25">
        <v>335.18</v>
      </c>
      <c r="C33" s="20" t="s">
        <v>106</v>
      </c>
      <c r="D33" s="46">
        <v>3194173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3194173</v>
      </c>
      <c r="O33" s="47">
        <f t="shared" si="1"/>
        <v>186.93585766957335</v>
      </c>
      <c r="P33" s="9"/>
    </row>
    <row r="34" spans="1:16">
      <c r="A34" s="12"/>
      <c r="B34" s="25">
        <v>335.21</v>
      </c>
      <c r="C34" s="20" t="s">
        <v>40</v>
      </c>
      <c r="D34" s="46">
        <v>3870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3870</v>
      </c>
      <c r="O34" s="47">
        <f t="shared" si="1"/>
        <v>0.22648797331304502</v>
      </c>
      <c r="P34" s="9"/>
    </row>
    <row r="35" spans="1:16">
      <c r="A35" s="12"/>
      <c r="B35" s="25">
        <v>335.49</v>
      </c>
      <c r="C35" s="20" t="s">
        <v>41</v>
      </c>
      <c r="D35" s="46">
        <v>18912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18912</v>
      </c>
      <c r="O35" s="47">
        <f t="shared" si="1"/>
        <v>1.1068063440042137</v>
      </c>
      <c r="P35" s="9"/>
    </row>
    <row r="36" spans="1:16">
      <c r="A36" s="12"/>
      <c r="B36" s="25">
        <v>337.2</v>
      </c>
      <c r="C36" s="20" t="s">
        <v>89</v>
      </c>
      <c r="D36" s="46">
        <v>0</v>
      </c>
      <c r="E36" s="46">
        <v>0</v>
      </c>
      <c r="F36" s="46">
        <v>0</v>
      </c>
      <c r="G36" s="46">
        <v>102458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102458</v>
      </c>
      <c r="O36" s="47">
        <f t="shared" si="1"/>
        <v>5.9962544624568386</v>
      </c>
      <c r="P36" s="9"/>
    </row>
    <row r="37" spans="1:16">
      <c r="A37" s="12"/>
      <c r="B37" s="25">
        <v>338</v>
      </c>
      <c r="C37" s="20" t="s">
        <v>42</v>
      </c>
      <c r="D37" s="46">
        <v>1533</v>
      </c>
      <c r="E37" s="46">
        <v>929372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930905</v>
      </c>
      <c r="O37" s="47">
        <f t="shared" ref="O37:O66" si="7">(N37/O$68)</f>
        <v>54.480306665886346</v>
      </c>
      <c r="P37" s="9"/>
    </row>
    <row r="38" spans="1:16">
      <c r="A38" s="12"/>
      <c r="B38" s="25">
        <v>339</v>
      </c>
      <c r="C38" s="20" t="s">
        <v>43</v>
      </c>
      <c r="D38" s="46">
        <v>6705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6705</v>
      </c>
      <c r="O38" s="47">
        <f t="shared" si="7"/>
        <v>0.39240358167027567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SUM(D40:D48)</f>
        <v>355957</v>
      </c>
      <c r="E39" s="32">
        <f t="shared" si="8"/>
        <v>3192437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17668141</v>
      </c>
      <c r="J39" s="32">
        <f t="shared" si="8"/>
        <v>936086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22152621</v>
      </c>
      <c r="O39" s="45">
        <f t="shared" si="7"/>
        <v>1296.4605255457366</v>
      </c>
      <c r="P39" s="10"/>
    </row>
    <row r="40" spans="1:16">
      <c r="A40" s="12"/>
      <c r="B40" s="25">
        <v>341.2</v>
      </c>
      <c r="C40" s="20" t="s">
        <v>107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936086</v>
      </c>
      <c r="K40" s="46">
        <v>0</v>
      </c>
      <c r="L40" s="46">
        <v>0</v>
      </c>
      <c r="M40" s="46">
        <v>0</v>
      </c>
      <c r="N40" s="46">
        <f t="shared" ref="N40:N48" si="9">SUM(D40:M40)</f>
        <v>936086</v>
      </c>
      <c r="O40" s="47">
        <f t="shared" si="7"/>
        <v>54.783519634810091</v>
      </c>
      <c r="P40" s="9"/>
    </row>
    <row r="41" spans="1:16">
      <c r="A41" s="12"/>
      <c r="B41" s="25">
        <v>341.9</v>
      </c>
      <c r="C41" s="20" t="s">
        <v>108</v>
      </c>
      <c r="D41" s="46">
        <v>80687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80687</v>
      </c>
      <c r="O41" s="47">
        <f t="shared" si="7"/>
        <v>4.7221279335167088</v>
      </c>
      <c r="P41" s="9"/>
    </row>
    <row r="42" spans="1:16">
      <c r="A42" s="12"/>
      <c r="B42" s="25">
        <v>342.5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20333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20333</v>
      </c>
      <c r="O42" s="47">
        <f t="shared" si="7"/>
        <v>1.1899689822672206</v>
      </c>
      <c r="P42" s="9"/>
    </row>
    <row r="43" spans="1:16">
      <c r="A43" s="12"/>
      <c r="B43" s="25">
        <v>343.3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8418376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8418376</v>
      </c>
      <c r="O43" s="47">
        <f t="shared" si="7"/>
        <v>492.67724000702287</v>
      </c>
      <c r="P43" s="9"/>
    </row>
    <row r="44" spans="1:16">
      <c r="A44" s="12"/>
      <c r="B44" s="25">
        <v>343.4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2922637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2922637</v>
      </c>
      <c r="O44" s="47">
        <f t="shared" si="7"/>
        <v>171.04447825832503</v>
      </c>
      <c r="P44" s="9"/>
    </row>
    <row r="45" spans="1:16">
      <c r="A45" s="12"/>
      <c r="B45" s="25">
        <v>343.5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6236208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6236208</v>
      </c>
      <c r="O45" s="47">
        <f t="shared" si="7"/>
        <v>364.96798735881077</v>
      </c>
      <c r="P45" s="9"/>
    </row>
    <row r="46" spans="1:16">
      <c r="A46" s="12"/>
      <c r="B46" s="25">
        <v>343.9</v>
      </c>
      <c r="C46" s="20" t="s">
        <v>57</v>
      </c>
      <c r="D46" s="46">
        <v>272565</v>
      </c>
      <c r="E46" s="46">
        <v>0</v>
      </c>
      <c r="F46" s="46">
        <v>0</v>
      </c>
      <c r="G46" s="46">
        <v>0</v>
      </c>
      <c r="H46" s="46">
        <v>0</v>
      </c>
      <c r="I46" s="46">
        <v>8525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281090</v>
      </c>
      <c r="O46" s="47">
        <f t="shared" si="7"/>
        <v>16.450517937613391</v>
      </c>
      <c r="P46" s="9"/>
    </row>
    <row r="47" spans="1:16">
      <c r="A47" s="12"/>
      <c r="B47" s="25">
        <v>347.4</v>
      </c>
      <c r="C47" s="20" t="s">
        <v>58</v>
      </c>
      <c r="D47" s="46">
        <v>2705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2705</v>
      </c>
      <c r="O47" s="47">
        <f t="shared" si="7"/>
        <v>0.15830748522268392</v>
      </c>
      <c r="P47" s="9"/>
    </row>
    <row r="48" spans="1:16">
      <c r="A48" s="12"/>
      <c r="B48" s="25">
        <v>349</v>
      </c>
      <c r="C48" s="20" t="s">
        <v>1</v>
      </c>
      <c r="D48" s="46">
        <v>0</v>
      </c>
      <c r="E48" s="46">
        <v>3192437</v>
      </c>
      <c r="F48" s="46">
        <v>0</v>
      </c>
      <c r="G48" s="46">
        <v>0</v>
      </c>
      <c r="H48" s="46">
        <v>0</v>
      </c>
      <c r="I48" s="46">
        <v>62062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3254499</v>
      </c>
      <c r="O48" s="47">
        <f t="shared" si="7"/>
        <v>190.46637794814771</v>
      </c>
      <c r="P48" s="9"/>
    </row>
    <row r="49" spans="1:16" ht="15.75">
      <c r="A49" s="29" t="s">
        <v>49</v>
      </c>
      <c r="B49" s="30"/>
      <c r="C49" s="31"/>
      <c r="D49" s="32">
        <f t="shared" ref="D49:M49" si="10">SUM(D50:D53)</f>
        <v>63576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63576</v>
      </c>
      <c r="O49" s="45">
        <f t="shared" si="7"/>
        <v>3.7207233569380231</v>
      </c>
      <c r="P49" s="10"/>
    </row>
    <row r="50" spans="1:16">
      <c r="A50" s="13"/>
      <c r="B50" s="39">
        <v>351.1</v>
      </c>
      <c r="C50" s="21" t="s">
        <v>61</v>
      </c>
      <c r="D50" s="46">
        <v>21211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21211</v>
      </c>
      <c r="O50" s="47">
        <f t="shared" si="7"/>
        <v>1.2413530754374671</v>
      </c>
      <c r="P50" s="9"/>
    </row>
    <row r="51" spans="1:16">
      <c r="A51" s="13"/>
      <c r="B51" s="39">
        <v>351.3</v>
      </c>
      <c r="C51" s="21" t="s">
        <v>62</v>
      </c>
      <c r="D51" s="46">
        <v>2434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2434</v>
      </c>
      <c r="O51" s="47">
        <f t="shared" si="7"/>
        <v>0.14244747468835958</v>
      </c>
      <c r="P51" s="9"/>
    </row>
    <row r="52" spans="1:16">
      <c r="A52" s="13"/>
      <c r="B52" s="39">
        <v>351.4</v>
      </c>
      <c r="C52" s="21" t="s">
        <v>63</v>
      </c>
      <c r="D52" s="46">
        <v>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</v>
      </c>
      <c r="O52" s="47">
        <f t="shared" si="7"/>
        <v>9.3638438579036695E-4</v>
      </c>
      <c r="P52" s="9"/>
    </row>
    <row r="53" spans="1:16">
      <c r="A53" s="13"/>
      <c r="B53" s="39">
        <v>354</v>
      </c>
      <c r="C53" s="21" t="s">
        <v>64</v>
      </c>
      <c r="D53" s="46">
        <v>39915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39915</v>
      </c>
      <c r="O53" s="47">
        <f t="shared" si="7"/>
        <v>2.335986422426406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SUM(D55:D61)</f>
        <v>3036273</v>
      </c>
      <c r="E54" s="32">
        <f t="shared" si="12"/>
        <v>239412</v>
      </c>
      <c r="F54" s="32">
        <f t="shared" si="12"/>
        <v>0</v>
      </c>
      <c r="G54" s="32">
        <f t="shared" si="12"/>
        <v>8172</v>
      </c>
      <c r="H54" s="32">
        <f t="shared" si="12"/>
        <v>10</v>
      </c>
      <c r="I54" s="32">
        <f t="shared" si="12"/>
        <v>382030</v>
      </c>
      <c r="J54" s="32">
        <f t="shared" si="12"/>
        <v>5639</v>
      </c>
      <c r="K54" s="32">
        <f t="shared" si="12"/>
        <v>10062303</v>
      </c>
      <c r="L54" s="32">
        <f t="shared" si="12"/>
        <v>0</v>
      </c>
      <c r="M54" s="32">
        <f t="shared" si="12"/>
        <v>0</v>
      </c>
      <c r="N54" s="32">
        <f t="shared" si="11"/>
        <v>13733839</v>
      </c>
      <c r="O54" s="45">
        <f t="shared" si="7"/>
        <v>803.75952478492422</v>
      </c>
      <c r="P54" s="10"/>
    </row>
    <row r="55" spans="1:16">
      <c r="A55" s="12"/>
      <c r="B55" s="25">
        <v>361.1</v>
      </c>
      <c r="C55" s="20" t="s">
        <v>65</v>
      </c>
      <c r="D55" s="46">
        <v>8370</v>
      </c>
      <c r="E55" s="46">
        <v>7097</v>
      </c>
      <c r="F55" s="46">
        <v>0</v>
      </c>
      <c r="G55" s="46">
        <v>3999</v>
      </c>
      <c r="H55" s="46">
        <v>10</v>
      </c>
      <c r="I55" s="46">
        <v>17818</v>
      </c>
      <c r="J55" s="46">
        <v>230</v>
      </c>
      <c r="K55" s="46">
        <v>6546807</v>
      </c>
      <c r="L55" s="46">
        <v>0</v>
      </c>
      <c r="M55" s="46">
        <v>0</v>
      </c>
      <c r="N55" s="46">
        <f t="shared" si="11"/>
        <v>6584331</v>
      </c>
      <c r="O55" s="47">
        <f t="shared" si="7"/>
        <v>385.34154620471702</v>
      </c>
      <c r="P55" s="9"/>
    </row>
    <row r="56" spans="1:16">
      <c r="A56" s="12"/>
      <c r="B56" s="25">
        <v>362</v>
      </c>
      <c r="C56" s="20" t="s">
        <v>67</v>
      </c>
      <c r="D56" s="46">
        <v>152725</v>
      </c>
      <c r="E56" s="46">
        <v>210128</v>
      </c>
      <c r="F56" s="46">
        <v>0</v>
      </c>
      <c r="G56" s="46">
        <v>0</v>
      </c>
      <c r="H56" s="46">
        <v>0</v>
      </c>
      <c r="I56" s="46">
        <v>262441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3">SUM(D56:M56)</f>
        <v>625294</v>
      </c>
      <c r="O56" s="47">
        <f t="shared" si="7"/>
        <v>36.594721133025104</v>
      </c>
      <c r="P56" s="9"/>
    </row>
    <row r="57" spans="1:16">
      <c r="A57" s="12"/>
      <c r="B57" s="25">
        <v>364</v>
      </c>
      <c r="C57" s="20" t="s">
        <v>109</v>
      </c>
      <c r="D57" s="46">
        <v>5268</v>
      </c>
      <c r="E57" s="46">
        <v>1125</v>
      </c>
      <c r="F57" s="46">
        <v>0</v>
      </c>
      <c r="G57" s="46">
        <v>0</v>
      </c>
      <c r="H57" s="46">
        <v>0</v>
      </c>
      <c r="I57" s="46">
        <v>5249</v>
      </c>
      <c r="J57" s="46">
        <v>420</v>
      </c>
      <c r="K57" s="46">
        <v>0</v>
      </c>
      <c r="L57" s="46">
        <v>0</v>
      </c>
      <c r="M57" s="46">
        <v>0</v>
      </c>
      <c r="N57" s="46">
        <f t="shared" si="13"/>
        <v>12062</v>
      </c>
      <c r="O57" s="47">
        <f t="shared" si="7"/>
        <v>0.70591677883771287</v>
      </c>
      <c r="P57" s="9"/>
    </row>
    <row r="58" spans="1:16">
      <c r="A58" s="12"/>
      <c r="B58" s="25">
        <v>365</v>
      </c>
      <c r="C58" s="20" t="s">
        <v>110</v>
      </c>
      <c r="D58" s="46">
        <v>271</v>
      </c>
      <c r="E58" s="46">
        <v>0</v>
      </c>
      <c r="F58" s="46">
        <v>0</v>
      </c>
      <c r="G58" s="46">
        <v>0</v>
      </c>
      <c r="H58" s="46">
        <v>0</v>
      </c>
      <c r="I58" s="46">
        <v>24843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25114</v>
      </c>
      <c r="O58" s="47">
        <f t="shared" si="7"/>
        <v>1.4697723415462047</v>
      </c>
      <c r="P58" s="9"/>
    </row>
    <row r="59" spans="1:16">
      <c r="A59" s="12"/>
      <c r="B59" s="25">
        <v>366</v>
      </c>
      <c r="C59" s="20" t="s">
        <v>69</v>
      </c>
      <c r="D59" s="46">
        <v>29016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29016</v>
      </c>
      <c r="O59" s="47">
        <f t="shared" si="7"/>
        <v>1.6981330836308304</v>
      </c>
      <c r="P59" s="9"/>
    </row>
    <row r="60" spans="1:16">
      <c r="A60" s="12"/>
      <c r="B60" s="25">
        <v>368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3515496</v>
      </c>
      <c r="L60" s="46">
        <v>0</v>
      </c>
      <c r="M60" s="46">
        <v>0</v>
      </c>
      <c r="N60" s="46">
        <f t="shared" si="13"/>
        <v>3515496</v>
      </c>
      <c r="O60" s="47">
        <f t="shared" si="7"/>
        <v>205.74097266928075</v>
      </c>
      <c r="P60" s="9"/>
    </row>
    <row r="61" spans="1:16">
      <c r="A61" s="12"/>
      <c r="B61" s="25">
        <v>369.9</v>
      </c>
      <c r="C61" s="20" t="s">
        <v>71</v>
      </c>
      <c r="D61" s="46">
        <v>2840623</v>
      </c>
      <c r="E61" s="46">
        <v>21062</v>
      </c>
      <c r="F61" s="46">
        <v>0</v>
      </c>
      <c r="G61" s="46">
        <v>4173</v>
      </c>
      <c r="H61" s="46">
        <v>0</v>
      </c>
      <c r="I61" s="46">
        <v>71679</v>
      </c>
      <c r="J61" s="46">
        <v>4989</v>
      </c>
      <c r="K61" s="46">
        <v>0</v>
      </c>
      <c r="L61" s="46">
        <v>0</v>
      </c>
      <c r="M61" s="46">
        <v>0</v>
      </c>
      <c r="N61" s="46">
        <f t="shared" si="13"/>
        <v>2942526</v>
      </c>
      <c r="O61" s="47">
        <f t="shared" si="7"/>
        <v>172.20846257388658</v>
      </c>
      <c r="P61" s="9"/>
    </row>
    <row r="62" spans="1:16" ht="15.75">
      <c r="A62" s="29" t="s">
        <v>50</v>
      </c>
      <c r="B62" s="30"/>
      <c r="C62" s="31"/>
      <c r="D62" s="32">
        <f t="shared" ref="D62:M62" si="14">SUM(D63:D65)</f>
        <v>128370</v>
      </c>
      <c r="E62" s="32">
        <f t="shared" si="14"/>
        <v>912121</v>
      </c>
      <c r="F62" s="32">
        <f t="shared" si="14"/>
        <v>23034225</v>
      </c>
      <c r="G62" s="32">
        <f t="shared" si="14"/>
        <v>541092</v>
      </c>
      <c r="H62" s="32">
        <f t="shared" si="14"/>
        <v>0</v>
      </c>
      <c r="I62" s="32">
        <f t="shared" si="14"/>
        <v>1316818</v>
      </c>
      <c r="J62" s="32">
        <f t="shared" si="14"/>
        <v>58423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25991049</v>
      </c>
      <c r="O62" s="45">
        <f t="shared" si="7"/>
        <v>1521.1007783695206</v>
      </c>
      <c r="P62" s="9"/>
    </row>
    <row r="63" spans="1:16">
      <c r="A63" s="12"/>
      <c r="B63" s="25">
        <v>381</v>
      </c>
      <c r="C63" s="20" t="s">
        <v>72</v>
      </c>
      <c r="D63" s="46">
        <v>128370</v>
      </c>
      <c r="E63" s="46">
        <v>835644</v>
      </c>
      <c r="F63" s="46">
        <v>3004225</v>
      </c>
      <c r="G63" s="46">
        <v>541092</v>
      </c>
      <c r="H63" s="46">
        <v>0</v>
      </c>
      <c r="I63" s="46">
        <v>0</v>
      </c>
      <c r="J63" s="46">
        <v>58423</v>
      </c>
      <c r="K63" s="46">
        <v>0</v>
      </c>
      <c r="L63" s="46">
        <v>0</v>
      </c>
      <c r="M63" s="46">
        <v>0</v>
      </c>
      <c r="N63" s="46">
        <f>SUM(D63:M63)</f>
        <v>4567754</v>
      </c>
      <c r="O63" s="47">
        <f t="shared" si="7"/>
        <v>267.32334523321822</v>
      </c>
      <c r="P63" s="9"/>
    </row>
    <row r="64" spans="1:16">
      <c r="A64" s="12"/>
      <c r="B64" s="25">
        <v>384</v>
      </c>
      <c r="C64" s="20" t="s">
        <v>73</v>
      </c>
      <c r="D64" s="46">
        <v>0</v>
      </c>
      <c r="E64" s="46">
        <v>76477</v>
      </c>
      <c r="F64" s="46">
        <v>20030000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20106477</v>
      </c>
      <c r="O64" s="47">
        <f t="shared" si="7"/>
        <v>1176.7119447533212</v>
      </c>
      <c r="P64" s="9"/>
    </row>
    <row r="65" spans="1:119" ht="15.75" thickBot="1">
      <c r="A65" s="12"/>
      <c r="B65" s="25">
        <v>389.4</v>
      </c>
      <c r="C65" s="20" t="s">
        <v>111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1316818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1316818</v>
      </c>
      <c r="O65" s="47">
        <f t="shared" si="7"/>
        <v>77.065488382981215</v>
      </c>
      <c r="P65" s="9"/>
    </row>
    <row r="66" spans="1:119" ht="16.5" thickBot="1">
      <c r="A66" s="14" t="s">
        <v>59</v>
      </c>
      <c r="B66" s="23"/>
      <c r="C66" s="22"/>
      <c r="D66" s="15">
        <f t="shared" ref="D66:M66" si="15">SUM(D5,D16,D25,D39,D49,D54,D62)</f>
        <v>18813330</v>
      </c>
      <c r="E66" s="15">
        <f t="shared" si="15"/>
        <v>6227742</v>
      </c>
      <c r="F66" s="15">
        <f t="shared" si="15"/>
        <v>23034225</v>
      </c>
      <c r="G66" s="15">
        <f t="shared" si="15"/>
        <v>1502157</v>
      </c>
      <c r="H66" s="15">
        <f t="shared" si="15"/>
        <v>10</v>
      </c>
      <c r="I66" s="15">
        <f t="shared" si="15"/>
        <v>20753216</v>
      </c>
      <c r="J66" s="15">
        <f t="shared" si="15"/>
        <v>1000148</v>
      </c>
      <c r="K66" s="15">
        <f t="shared" si="15"/>
        <v>10466695</v>
      </c>
      <c r="L66" s="15">
        <f t="shared" si="15"/>
        <v>0</v>
      </c>
      <c r="M66" s="15">
        <f t="shared" si="15"/>
        <v>0</v>
      </c>
      <c r="N66" s="15">
        <f>SUM(D66:M66)</f>
        <v>81797523</v>
      </c>
      <c r="O66" s="38">
        <f t="shared" si="7"/>
        <v>4787.1202083455255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112</v>
      </c>
      <c r="M68" s="48"/>
      <c r="N68" s="48"/>
      <c r="O68" s="43">
        <v>17087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9192749</v>
      </c>
      <c r="E5" s="27">
        <f t="shared" si="0"/>
        <v>779923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55850</v>
      </c>
      <c r="J5" s="27">
        <f t="shared" si="0"/>
        <v>0</v>
      </c>
      <c r="K5" s="27">
        <f t="shared" si="0"/>
        <v>395621</v>
      </c>
      <c r="L5" s="27">
        <f t="shared" si="0"/>
        <v>0</v>
      </c>
      <c r="M5" s="27">
        <f t="shared" si="0"/>
        <v>0</v>
      </c>
      <c r="N5" s="28">
        <f>SUM(D5:M5)</f>
        <v>10424143</v>
      </c>
      <c r="O5" s="33">
        <f t="shared" ref="O5:O36" si="1">(N5/O$66)</f>
        <v>613.76254121526142</v>
      </c>
      <c r="P5" s="6"/>
    </row>
    <row r="6" spans="1:133">
      <c r="A6" s="12"/>
      <c r="B6" s="25">
        <v>311</v>
      </c>
      <c r="C6" s="20" t="s">
        <v>3</v>
      </c>
      <c r="D6" s="46">
        <v>6239901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6239901</v>
      </c>
      <c r="O6" s="47">
        <f t="shared" si="1"/>
        <v>367.39878709373528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531479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531479</v>
      </c>
      <c r="O7" s="47">
        <f t="shared" si="1"/>
        <v>31.292922750824307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248444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248444</v>
      </c>
      <c r="O8" s="47">
        <f t="shared" si="1"/>
        <v>14.628120584079133</v>
      </c>
      <c r="P8" s="9"/>
    </row>
    <row r="9" spans="1:133">
      <c r="A9" s="12"/>
      <c r="B9" s="25">
        <v>312.51</v>
      </c>
      <c r="C9" s="20" t="s">
        <v>86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220126</v>
      </c>
      <c r="L9" s="46">
        <v>0</v>
      </c>
      <c r="M9" s="46">
        <v>0</v>
      </c>
      <c r="N9" s="46">
        <f>SUM(D9:M9)</f>
        <v>220126</v>
      </c>
      <c r="O9" s="47">
        <f t="shared" si="1"/>
        <v>12.96078662270372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175495</v>
      </c>
      <c r="L10" s="46">
        <v>0</v>
      </c>
      <c r="M10" s="46">
        <v>0</v>
      </c>
      <c r="N10" s="46">
        <f>SUM(D10:M10)</f>
        <v>175495</v>
      </c>
      <c r="O10" s="47">
        <f t="shared" si="1"/>
        <v>10.332960433349035</v>
      </c>
      <c r="P10" s="9"/>
    </row>
    <row r="11" spans="1:133">
      <c r="A11" s="12"/>
      <c r="B11" s="25">
        <v>314.10000000000002</v>
      </c>
      <c r="C11" s="20" t="s">
        <v>13</v>
      </c>
      <c r="D11" s="46">
        <v>1252996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1252996</v>
      </c>
      <c r="O11" s="47">
        <f t="shared" si="1"/>
        <v>73.775082430522843</v>
      </c>
      <c r="P11" s="9"/>
    </row>
    <row r="12" spans="1:133">
      <c r="A12" s="12"/>
      <c r="B12" s="25">
        <v>314.3</v>
      </c>
      <c r="C12" s="20" t="s">
        <v>14</v>
      </c>
      <c r="D12" s="46">
        <v>561308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561308</v>
      </c>
      <c r="O12" s="47">
        <f t="shared" si="1"/>
        <v>33.049222797927463</v>
      </c>
      <c r="P12" s="9"/>
    </row>
    <row r="13" spans="1:133">
      <c r="A13" s="12"/>
      <c r="B13" s="25">
        <v>314.8</v>
      </c>
      <c r="C13" s="20" t="s">
        <v>15</v>
      </c>
      <c r="D13" s="46">
        <v>38929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38929</v>
      </c>
      <c r="O13" s="47">
        <f t="shared" si="1"/>
        <v>2.2920984455958551</v>
      </c>
      <c r="P13" s="9"/>
    </row>
    <row r="14" spans="1:133">
      <c r="A14" s="12"/>
      <c r="B14" s="25">
        <v>315</v>
      </c>
      <c r="C14" s="20" t="s">
        <v>16</v>
      </c>
      <c r="D14" s="46">
        <v>1006250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1006250</v>
      </c>
      <c r="O14" s="47">
        <f t="shared" si="1"/>
        <v>59.246938294865757</v>
      </c>
      <c r="P14" s="9"/>
    </row>
    <row r="15" spans="1:133">
      <c r="A15" s="12"/>
      <c r="B15" s="25">
        <v>316</v>
      </c>
      <c r="C15" s="20" t="s">
        <v>17</v>
      </c>
      <c r="D15" s="46">
        <v>93365</v>
      </c>
      <c r="E15" s="46">
        <v>0</v>
      </c>
      <c r="F15" s="46">
        <v>0</v>
      </c>
      <c r="G15" s="46">
        <v>0</v>
      </c>
      <c r="H15" s="46">
        <v>0</v>
      </c>
      <c r="I15" s="46">
        <v>55850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149215</v>
      </c>
      <c r="O15" s="47">
        <f t="shared" si="1"/>
        <v>8.7856217616580317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1248740</v>
      </c>
      <c r="E16" s="32">
        <f t="shared" si="3"/>
        <v>48427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742385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2039552</v>
      </c>
      <c r="O16" s="45">
        <f t="shared" si="1"/>
        <v>120.08666980687705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401146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401146</v>
      </c>
      <c r="O17" s="47">
        <f t="shared" si="1"/>
        <v>23.61905322656618</v>
      </c>
      <c r="P17" s="9"/>
    </row>
    <row r="18" spans="1:16">
      <c r="A18" s="12"/>
      <c r="B18" s="25">
        <v>323.10000000000002</v>
      </c>
      <c r="C18" s="20" t="s">
        <v>19</v>
      </c>
      <c r="D18" s="46">
        <v>1217206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1217206</v>
      </c>
      <c r="O18" s="47">
        <f t="shared" si="1"/>
        <v>71.667804992934521</v>
      </c>
      <c r="P18" s="9"/>
    </row>
    <row r="19" spans="1:16">
      <c r="A19" s="12"/>
      <c r="B19" s="25">
        <v>323.39999999999998</v>
      </c>
      <c r="C19" s="20" t="s">
        <v>20</v>
      </c>
      <c r="D19" s="46">
        <v>18804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18804</v>
      </c>
      <c r="O19" s="47">
        <f t="shared" si="1"/>
        <v>1.1071596796985399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19659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19659</v>
      </c>
      <c r="O20" s="47">
        <f t="shared" si="1"/>
        <v>1.1575011775788977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291374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291374</v>
      </c>
      <c r="O21" s="47">
        <f t="shared" si="1"/>
        <v>17.155793688177109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25687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25687</v>
      </c>
      <c r="O22" s="47">
        <f t="shared" si="1"/>
        <v>1.512423457371644</v>
      </c>
      <c r="P22" s="9"/>
    </row>
    <row r="23" spans="1:16">
      <c r="A23" s="12"/>
      <c r="B23" s="25">
        <v>324.61</v>
      </c>
      <c r="C23" s="20" t="s">
        <v>25</v>
      </c>
      <c r="D23" s="46">
        <v>0</v>
      </c>
      <c r="E23" s="46">
        <v>22740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22740</v>
      </c>
      <c r="O23" s="47">
        <f t="shared" si="1"/>
        <v>1.3389072067828545</v>
      </c>
      <c r="P23" s="9"/>
    </row>
    <row r="24" spans="1:16">
      <c r="A24" s="12"/>
      <c r="B24" s="25">
        <v>329</v>
      </c>
      <c r="C24" s="20" t="s">
        <v>27</v>
      </c>
      <c r="D24" s="46">
        <v>12730</v>
      </c>
      <c r="E24" s="46">
        <v>0</v>
      </c>
      <c r="F24" s="46">
        <v>0</v>
      </c>
      <c r="G24" s="46">
        <v>0</v>
      </c>
      <c r="H24" s="46">
        <v>0</v>
      </c>
      <c r="I24" s="46">
        <v>30206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42936</v>
      </c>
      <c r="O24" s="47">
        <f t="shared" si="1"/>
        <v>2.5280263777673104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SUM(D26:D36)</f>
        <v>3650903</v>
      </c>
      <c r="E25" s="32">
        <f t="shared" si="5"/>
        <v>1006778</v>
      </c>
      <c r="F25" s="32">
        <f t="shared" si="5"/>
        <v>0</v>
      </c>
      <c r="G25" s="32">
        <f t="shared" si="5"/>
        <v>156076</v>
      </c>
      <c r="H25" s="32">
        <f t="shared" si="5"/>
        <v>0</v>
      </c>
      <c r="I25" s="32">
        <f t="shared" si="5"/>
        <v>5349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4819106</v>
      </c>
      <c r="O25" s="45">
        <f t="shared" si="1"/>
        <v>283.74387658973149</v>
      </c>
      <c r="P25" s="10"/>
    </row>
    <row r="26" spans="1:16">
      <c r="A26" s="12"/>
      <c r="B26" s="25">
        <v>331.2</v>
      </c>
      <c r="C26" s="20" t="s">
        <v>28</v>
      </c>
      <c r="D26" s="46">
        <v>26174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26174</v>
      </c>
      <c r="O26" s="47">
        <f t="shared" si="1"/>
        <v>1.5410975035327368</v>
      </c>
      <c r="P26" s="9"/>
    </row>
    <row r="27" spans="1:16">
      <c r="A27" s="12"/>
      <c r="B27" s="25">
        <v>331.5</v>
      </c>
      <c r="C27" s="20" t="s">
        <v>30</v>
      </c>
      <c r="D27" s="46">
        <v>14064</v>
      </c>
      <c r="E27" s="46">
        <v>34126</v>
      </c>
      <c r="F27" s="46">
        <v>0</v>
      </c>
      <c r="G27" s="46">
        <v>156039</v>
      </c>
      <c r="H27" s="46">
        <v>0</v>
      </c>
      <c r="I27" s="46">
        <v>4585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208814</v>
      </c>
      <c r="O27" s="47">
        <f t="shared" si="1"/>
        <v>12.294747998115874</v>
      </c>
      <c r="P27" s="9"/>
    </row>
    <row r="28" spans="1:16">
      <c r="A28" s="12"/>
      <c r="B28" s="25">
        <v>334.5</v>
      </c>
      <c r="C28" s="20" t="s">
        <v>35</v>
      </c>
      <c r="D28" s="46">
        <v>2344</v>
      </c>
      <c r="E28" s="46">
        <v>2549</v>
      </c>
      <c r="F28" s="46">
        <v>0</v>
      </c>
      <c r="G28" s="46">
        <v>37</v>
      </c>
      <c r="H28" s="46">
        <v>0</v>
      </c>
      <c r="I28" s="46">
        <v>764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5694</v>
      </c>
      <c r="O28" s="47">
        <f t="shared" si="1"/>
        <v>0.33525671219971737</v>
      </c>
      <c r="P28" s="9"/>
    </row>
    <row r="29" spans="1:16">
      <c r="A29" s="12"/>
      <c r="B29" s="25">
        <v>335.12</v>
      </c>
      <c r="C29" s="20" t="s">
        <v>36</v>
      </c>
      <c r="D29" s="46">
        <v>524702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524702</v>
      </c>
      <c r="O29" s="47">
        <f t="shared" si="1"/>
        <v>30.893900141309469</v>
      </c>
      <c r="P29" s="9"/>
    </row>
    <row r="30" spans="1:16">
      <c r="A30" s="12"/>
      <c r="B30" s="25">
        <v>335.14</v>
      </c>
      <c r="C30" s="20" t="s">
        <v>37</v>
      </c>
      <c r="D30" s="46">
        <v>11983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11983</v>
      </c>
      <c r="O30" s="47">
        <f t="shared" si="1"/>
        <v>0.70554639660857277</v>
      </c>
      <c r="P30" s="9"/>
    </row>
    <row r="31" spans="1:16">
      <c r="A31" s="12"/>
      <c r="B31" s="25">
        <v>335.15</v>
      </c>
      <c r="C31" s="20" t="s">
        <v>38</v>
      </c>
      <c r="D31" s="46">
        <v>19231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19231</v>
      </c>
      <c r="O31" s="47">
        <f t="shared" si="1"/>
        <v>1.1323009891662741</v>
      </c>
      <c r="P31" s="9"/>
    </row>
    <row r="32" spans="1:16">
      <c r="A32" s="12"/>
      <c r="B32" s="25">
        <v>335.18</v>
      </c>
      <c r="C32" s="20" t="s">
        <v>39</v>
      </c>
      <c r="D32" s="46">
        <v>3016077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3016077</v>
      </c>
      <c r="O32" s="47">
        <f t="shared" si="1"/>
        <v>177.58343146490816</v>
      </c>
      <c r="P32" s="9"/>
    </row>
    <row r="33" spans="1:16">
      <c r="A33" s="12"/>
      <c r="B33" s="25">
        <v>335.21</v>
      </c>
      <c r="C33" s="20" t="s">
        <v>40</v>
      </c>
      <c r="D33" s="46">
        <v>3070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3070</v>
      </c>
      <c r="O33" s="47">
        <f t="shared" si="1"/>
        <v>0.18075836081017427</v>
      </c>
      <c r="P33" s="9"/>
    </row>
    <row r="34" spans="1:16">
      <c r="A34" s="12"/>
      <c r="B34" s="25">
        <v>335.49</v>
      </c>
      <c r="C34" s="20" t="s">
        <v>41</v>
      </c>
      <c r="D34" s="46">
        <v>18642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18642</v>
      </c>
      <c r="O34" s="47">
        <f t="shared" si="1"/>
        <v>1.097621290626472</v>
      </c>
      <c r="P34" s="9"/>
    </row>
    <row r="35" spans="1:16">
      <c r="A35" s="12"/>
      <c r="B35" s="25">
        <v>338</v>
      </c>
      <c r="C35" s="20" t="s">
        <v>42</v>
      </c>
      <c r="D35" s="46">
        <v>2045</v>
      </c>
      <c r="E35" s="46">
        <v>970103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972148</v>
      </c>
      <c r="O35" s="47">
        <f t="shared" si="1"/>
        <v>57.239048516250591</v>
      </c>
      <c r="P35" s="9"/>
    </row>
    <row r="36" spans="1:16">
      <c r="A36" s="12"/>
      <c r="B36" s="25">
        <v>339</v>
      </c>
      <c r="C36" s="20" t="s">
        <v>43</v>
      </c>
      <c r="D36" s="46">
        <v>12571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12571</v>
      </c>
      <c r="O36" s="47">
        <f t="shared" si="1"/>
        <v>0.74016721620348558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SUM(D38:D46)</f>
        <v>292573</v>
      </c>
      <c r="E37" s="32">
        <f t="shared" si="7"/>
        <v>3189330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17638916</v>
      </c>
      <c r="J37" s="32">
        <f t="shared" si="7"/>
        <v>933247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22054066</v>
      </c>
      <c r="O37" s="45">
        <f t="shared" ref="O37:O64" si="8">(N37/O$66)</f>
        <v>1298.5201365991522</v>
      </c>
      <c r="P37" s="10"/>
    </row>
    <row r="38" spans="1:16">
      <c r="A38" s="12"/>
      <c r="B38" s="25">
        <v>341.1</v>
      </c>
      <c r="C38" s="20" t="s">
        <v>96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933247</v>
      </c>
      <c r="K38" s="46">
        <v>0</v>
      </c>
      <c r="L38" s="46">
        <v>0</v>
      </c>
      <c r="M38" s="46">
        <v>0</v>
      </c>
      <c r="N38" s="46">
        <f>SUM(D38:M38)</f>
        <v>933247</v>
      </c>
      <c r="O38" s="47">
        <f t="shared" si="8"/>
        <v>54.948598681111633</v>
      </c>
      <c r="P38" s="9"/>
    </row>
    <row r="39" spans="1:16">
      <c r="A39" s="12"/>
      <c r="B39" s="25">
        <v>341.9</v>
      </c>
      <c r="C39" s="20" t="s">
        <v>52</v>
      </c>
      <c r="D39" s="46">
        <v>50037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9">SUM(D39:M39)</f>
        <v>50037</v>
      </c>
      <c r="O39" s="47">
        <f t="shared" si="8"/>
        <v>2.9461257654262836</v>
      </c>
      <c r="P39" s="9"/>
    </row>
    <row r="40" spans="1:16">
      <c r="A40" s="12"/>
      <c r="B40" s="25">
        <v>342.5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13210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13210</v>
      </c>
      <c r="O40" s="47">
        <f t="shared" si="8"/>
        <v>0.77779086198775316</v>
      </c>
      <c r="P40" s="9"/>
    </row>
    <row r="41" spans="1:16">
      <c r="A41" s="12"/>
      <c r="B41" s="25">
        <v>343.3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8418460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8418460</v>
      </c>
      <c r="O41" s="47">
        <f t="shared" si="8"/>
        <v>495.67004239284034</v>
      </c>
      <c r="P41" s="9"/>
    </row>
    <row r="42" spans="1:16">
      <c r="A42" s="12"/>
      <c r="B42" s="25">
        <v>343.4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2906951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2906951</v>
      </c>
      <c r="O42" s="47">
        <f t="shared" si="8"/>
        <v>171.15820772491756</v>
      </c>
      <c r="P42" s="9"/>
    </row>
    <row r="43" spans="1:16">
      <c r="A43" s="12"/>
      <c r="B43" s="25">
        <v>343.5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6224514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6224514</v>
      </c>
      <c r="O43" s="47">
        <f t="shared" si="8"/>
        <v>366.49281676872351</v>
      </c>
      <c r="P43" s="9"/>
    </row>
    <row r="44" spans="1:16">
      <c r="A44" s="12"/>
      <c r="B44" s="25">
        <v>343.9</v>
      </c>
      <c r="C44" s="20" t="s">
        <v>57</v>
      </c>
      <c r="D44" s="46">
        <v>239336</v>
      </c>
      <c r="E44" s="46">
        <v>0</v>
      </c>
      <c r="F44" s="46">
        <v>0</v>
      </c>
      <c r="G44" s="46">
        <v>0</v>
      </c>
      <c r="H44" s="46">
        <v>0</v>
      </c>
      <c r="I44" s="46">
        <v>7204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246540</v>
      </c>
      <c r="O44" s="47">
        <f t="shared" si="8"/>
        <v>14.516015073009891</v>
      </c>
      <c r="P44" s="9"/>
    </row>
    <row r="45" spans="1:16">
      <c r="A45" s="12"/>
      <c r="B45" s="25">
        <v>347.4</v>
      </c>
      <c r="C45" s="20" t="s">
        <v>58</v>
      </c>
      <c r="D45" s="46">
        <v>3200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3200</v>
      </c>
      <c r="O45" s="47">
        <f t="shared" si="8"/>
        <v>0.18841262364578426</v>
      </c>
      <c r="P45" s="9"/>
    </row>
    <row r="46" spans="1:16">
      <c r="A46" s="12"/>
      <c r="B46" s="25">
        <v>349</v>
      </c>
      <c r="C46" s="20" t="s">
        <v>1</v>
      </c>
      <c r="D46" s="46">
        <v>0</v>
      </c>
      <c r="E46" s="46">
        <v>3189330</v>
      </c>
      <c r="F46" s="46">
        <v>0</v>
      </c>
      <c r="G46" s="46">
        <v>0</v>
      </c>
      <c r="H46" s="46">
        <v>0</v>
      </c>
      <c r="I46" s="46">
        <v>68577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3257907</v>
      </c>
      <c r="O46" s="47">
        <f t="shared" si="8"/>
        <v>191.82212670748939</v>
      </c>
      <c r="P46" s="9"/>
    </row>
    <row r="47" spans="1:16" ht="15.75">
      <c r="A47" s="29" t="s">
        <v>49</v>
      </c>
      <c r="B47" s="30"/>
      <c r="C47" s="31"/>
      <c r="D47" s="32">
        <f t="shared" ref="D47:M47" si="10">SUM(D48:D51)</f>
        <v>91278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91278</v>
      </c>
      <c r="O47" s="45">
        <f t="shared" si="8"/>
        <v>5.3743523316062181</v>
      </c>
      <c r="P47" s="10"/>
    </row>
    <row r="48" spans="1:16">
      <c r="A48" s="13"/>
      <c r="B48" s="39">
        <v>351.1</v>
      </c>
      <c r="C48" s="21" t="s">
        <v>61</v>
      </c>
      <c r="D48" s="46">
        <v>19096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19096</v>
      </c>
      <c r="O48" s="47">
        <f t="shared" si="8"/>
        <v>1.1243523316062176</v>
      </c>
      <c r="P48" s="9"/>
    </row>
    <row r="49" spans="1:119">
      <c r="A49" s="13"/>
      <c r="B49" s="39">
        <v>351.3</v>
      </c>
      <c r="C49" s="21" t="s">
        <v>62</v>
      </c>
      <c r="D49" s="46">
        <v>3037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3037</v>
      </c>
      <c r="O49" s="47">
        <f t="shared" si="8"/>
        <v>0.17881535562882714</v>
      </c>
      <c r="P49" s="9"/>
    </row>
    <row r="50" spans="1:119">
      <c r="A50" s="13"/>
      <c r="B50" s="39">
        <v>351.4</v>
      </c>
      <c r="C50" s="21" t="s">
        <v>63</v>
      </c>
      <c r="D50" s="46">
        <v>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</v>
      </c>
      <c r="O50" s="47">
        <f t="shared" si="8"/>
        <v>7.0654733867169103E-4</v>
      </c>
      <c r="P50" s="9"/>
    </row>
    <row r="51" spans="1:119">
      <c r="A51" s="13"/>
      <c r="B51" s="39">
        <v>354</v>
      </c>
      <c r="C51" s="21" t="s">
        <v>64</v>
      </c>
      <c r="D51" s="46">
        <v>69133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69133</v>
      </c>
      <c r="O51" s="47">
        <f t="shared" si="8"/>
        <v>4.0704780970325007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SUM(D53:D59)</f>
        <v>2900027</v>
      </c>
      <c r="E52" s="32">
        <f t="shared" si="12"/>
        <v>477905</v>
      </c>
      <c r="F52" s="32">
        <f t="shared" si="12"/>
        <v>0</v>
      </c>
      <c r="G52" s="32">
        <f t="shared" si="12"/>
        <v>267854</v>
      </c>
      <c r="H52" s="32">
        <f t="shared" si="12"/>
        <v>0</v>
      </c>
      <c r="I52" s="32">
        <f t="shared" si="12"/>
        <v>391321</v>
      </c>
      <c r="J52" s="32">
        <f t="shared" si="12"/>
        <v>12696</v>
      </c>
      <c r="K52" s="32">
        <f t="shared" si="12"/>
        <v>10350417</v>
      </c>
      <c r="L52" s="32">
        <f t="shared" si="12"/>
        <v>0</v>
      </c>
      <c r="M52" s="32">
        <f t="shared" si="12"/>
        <v>0</v>
      </c>
      <c r="N52" s="32">
        <f t="shared" si="11"/>
        <v>14400220</v>
      </c>
      <c r="O52" s="45">
        <f t="shared" si="8"/>
        <v>847.86975977390489</v>
      </c>
      <c r="P52" s="10"/>
    </row>
    <row r="53" spans="1:119">
      <c r="A53" s="12"/>
      <c r="B53" s="25">
        <v>361.1</v>
      </c>
      <c r="C53" s="20" t="s">
        <v>65</v>
      </c>
      <c r="D53" s="46">
        <v>10955</v>
      </c>
      <c r="E53" s="46">
        <v>13685</v>
      </c>
      <c r="F53" s="46">
        <v>0</v>
      </c>
      <c r="G53" s="46">
        <v>7117</v>
      </c>
      <c r="H53" s="46">
        <v>0</v>
      </c>
      <c r="I53" s="46">
        <v>23047</v>
      </c>
      <c r="J53" s="46">
        <v>788</v>
      </c>
      <c r="K53" s="46">
        <v>7095732</v>
      </c>
      <c r="L53" s="46">
        <v>0</v>
      </c>
      <c r="M53" s="46">
        <v>0</v>
      </c>
      <c r="N53" s="46">
        <f t="shared" si="11"/>
        <v>7151324</v>
      </c>
      <c r="O53" s="47">
        <f t="shared" si="8"/>
        <v>421.06241168158266</v>
      </c>
      <c r="P53" s="9"/>
    </row>
    <row r="54" spans="1:119">
      <c r="A54" s="12"/>
      <c r="B54" s="25">
        <v>362</v>
      </c>
      <c r="C54" s="20" t="s">
        <v>67</v>
      </c>
      <c r="D54" s="46">
        <v>156410</v>
      </c>
      <c r="E54" s="46">
        <v>207701</v>
      </c>
      <c r="F54" s="46">
        <v>0</v>
      </c>
      <c r="G54" s="46">
        <v>0</v>
      </c>
      <c r="H54" s="46">
        <v>0</v>
      </c>
      <c r="I54" s="46">
        <v>249419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3">SUM(D54:M54)</f>
        <v>613530</v>
      </c>
      <c r="O54" s="47">
        <f t="shared" si="8"/>
        <v>36.123999057936885</v>
      </c>
      <c r="P54" s="9"/>
    </row>
    <row r="55" spans="1:119">
      <c r="A55" s="12"/>
      <c r="B55" s="25">
        <v>364</v>
      </c>
      <c r="C55" s="20" t="s">
        <v>68</v>
      </c>
      <c r="D55" s="46">
        <v>22379</v>
      </c>
      <c r="E55" s="46">
        <v>0</v>
      </c>
      <c r="F55" s="46">
        <v>0</v>
      </c>
      <c r="G55" s="46">
        <v>0</v>
      </c>
      <c r="H55" s="46">
        <v>0</v>
      </c>
      <c r="I55" s="46">
        <v>7452</v>
      </c>
      <c r="J55" s="46">
        <v>1621</v>
      </c>
      <c r="K55" s="46">
        <v>0</v>
      </c>
      <c r="L55" s="46">
        <v>0</v>
      </c>
      <c r="M55" s="46">
        <v>0</v>
      </c>
      <c r="N55" s="46">
        <f t="shared" si="13"/>
        <v>31452</v>
      </c>
      <c r="O55" s="47">
        <f t="shared" si="8"/>
        <v>1.8518605746585022</v>
      </c>
      <c r="P55" s="9"/>
    </row>
    <row r="56" spans="1:119">
      <c r="A56" s="12"/>
      <c r="B56" s="25">
        <v>365</v>
      </c>
      <c r="C56" s="20" t="s">
        <v>90</v>
      </c>
      <c r="D56" s="46">
        <v>153</v>
      </c>
      <c r="E56" s="46">
        <v>0</v>
      </c>
      <c r="F56" s="46">
        <v>0</v>
      </c>
      <c r="G56" s="46">
        <v>0</v>
      </c>
      <c r="H56" s="46">
        <v>0</v>
      </c>
      <c r="I56" s="46">
        <v>18390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18543</v>
      </c>
      <c r="O56" s="47">
        <f t="shared" si="8"/>
        <v>1.0917922750824305</v>
      </c>
      <c r="P56" s="9"/>
    </row>
    <row r="57" spans="1:119">
      <c r="A57" s="12"/>
      <c r="B57" s="25">
        <v>366</v>
      </c>
      <c r="C57" s="20" t="s">
        <v>69</v>
      </c>
      <c r="D57" s="46">
        <v>0</v>
      </c>
      <c r="E57" s="46">
        <v>0</v>
      </c>
      <c r="F57" s="46">
        <v>0</v>
      </c>
      <c r="G57" s="46">
        <v>9458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9458</v>
      </c>
      <c r="O57" s="47">
        <f t="shared" si="8"/>
        <v>0.55687706076307109</v>
      </c>
      <c r="P57" s="9"/>
    </row>
    <row r="58" spans="1:119">
      <c r="A58" s="12"/>
      <c r="B58" s="25">
        <v>368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3254685</v>
      </c>
      <c r="L58" s="46">
        <v>0</v>
      </c>
      <c r="M58" s="46">
        <v>0</v>
      </c>
      <c r="N58" s="46">
        <f t="shared" si="13"/>
        <v>3254685</v>
      </c>
      <c r="O58" s="47">
        <f t="shared" si="8"/>
        <v>191.63241874705605</v>
      </c>
      <c r="P58" s="9"/>
    </row>
    <row r="59" spans="1:119">
      <c r="A59" s="12"/>
      <c r="B59" s="25">
        <v>369.9</v>
      </c>
      <c r="C59" s="20" t="s">
        <v>71</v>
      </c>
      <c r="D59" s="46">
        <v>2710130</v>
      </c>
      <c r="E59" s="46">
        <v>256519</v>
      </c>
      <c r="F59" s="46">
        <v>0</v>
      </c>
      <c r="G59" s="46">
        <v>251279</v>
      </c>
      <c r="H59" s="46">
        <v>0</v>
      </c>
      <c r="I59" s="46">
        <v>93013</v>
      </c>
      <c r="J59" s="46">
        <v>10287</v>
      </c>
      <c r="K59" s="46">
        <v>0</v>
      </c>
      <c r="L59" s="46">
        <v>0</v>
      </c>
      <c r="M59" s="46">
        <v>0</v>
      </c>
      <c r="N59" s="46">
        <f t="shared" si="13"/>
        <v>3321228</v>
      </c>
      <c r="O59" s="47">
        <f t="shared" si="8"/>
        <v>195.55040037682525</v>
      </c>
      <c r="P59" s="9"/>
    </row>
    <row r="60" spans="1:119" ht="15.75">
      <c r="A60" s="29" t="s">
        <v>50</v>
      </c>
      <c r="B60" s="30"/>
      <c r="C60" s="31"/>
      <c r="D60" s="32">
        <f t="shared" ref="D60:M60" si="14">SUM(D61:D63)</f>
        <v>407800</v>
      </c>
      <c r="E60" s="32">
        <f t="shared" si="14"/>
        <v>2634226</v>
      </c>
      <c r="F60" s="32">
        <f t="shared" si="14"/>
        <v>0</v>
      </c>
      <c r="G60" s="32">
        <f t="shared" si="14"/>
        <v>1029977</v>
      </c>
      <c r="H60" s="32">
        <f t="shared" si="14"/>
        <v>0</v>
      </c>
      <c r="I60" s="32">
        <f t="shared" si="14"/>
        <v>461822</v>
      </c>
      <c r="J60" s="32">
        <f t="shared" si="14"/>
        <v>77202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4611027</v>
      </c>
      <c r="O60" s="45">
        <f t="shared" si="8"/>
        <v>271.4924046161093</v>
      </c>
      <c r="P60" s="9"/>
    </row>
    <row r="61" spans="1:119">
      <c r="A61" s="12"/>
      <c r="B61" s="25">
        <v>381</v>
      </c>
      <c r="C61" s="20" t="s">
        <v>72</v>
      </c>
      <c r="D61" s="46">
        <v>407800</v>
      </c>
      <c r="E61" s="46">
        <v>2623178</v>
      </c>
      <c r="F61" s="46">
        <v>0</v>
      </c>
      <c r="G61" s="46">
        <v>1029977</v>
      </c>
      <c r="H61" s="46">
        <v>0</v>
      </c>
      <c r="I61" s="46">
        <v>0</v>
      </c>
      <c r="J61" s="46">
        <v>77202</v>
      </c>
      <c r="K61" s="46">
        <v>0</v>
      </c>
      <c r="L61" s="46">
        <v>0</v>
      </c>
      <c r="M61" s="46">
        <v>0</v>
      </c>
      <c r="N61" s="46">
        <f>SUM(D61:M61)</f>
        <v>4138157</v>
      </c>
      <c r="O61" s="47">
        <f t="shared" si="8"/>
        <v>243.65031794630241</v>
      </c>
      <c r="P61" s="9"/>
    </row>
    <row r="62" spans="1:119">
      <c r="A62" s="12"/>
      <c r="B62" s="25">
        <v>384</v>
      </c>
      <c r="C62" s="20" t="s">
        <v>73</v>
      </c>
      <c r="D62" s="46">
        <v>0</v>
      </c>
      <c r="E62" s="46">
        <v>11048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11048</v>
      </c>
      <c r="O62" s="47">
        <f t="shared" si="8"/>
        <v>0.6504945831370702</v>
      </c>
      <c r="P62" s="9"/>
    </row>
    <row r="63" spans="1:119" ht="15.75" thickBot="1">
      <c r="A63" s="12"/>
      <c r="B63" s="25">
        <v>389.4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461822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461822</v>
      </c>
      <c r="O63" s="47">
        <f t="shared" si="8"/>
        <v>27.191592086669807</v>
      </c>
      <c r="P63" s="9"/>
    </row>
    <row r="64" spans="1:119" ht="16.5" thickBot="1">
      <c r="A64" s="14" t="s">
        <v>59</v>
      </c>
      <c r="B64" s="23"/>
      <c r="C64" s="22"/>
      <c r="D64" s="15">
        <f t="shared" ref="D64:M64" si="15">SUM(D5,D16,D25,D37,D47,D52,D60)</f>
        <v>17784070</v>
      </c>
      <c r="E64" s="15">
        <f t="shared" si="15"/>
        <v>8136589</v>
      </c>
      <c r="F64" s="15">
        <f t="shared" si="15"/>
        <v>0</v>
      </c>
      <c r="G64" s="15">
        <f t="shared" si="15"/>
        <v>1453907</v>
      </c>
      <c r="H64" s="15">
        <f t="shared" si="15"/>
        <v>0</v>
      </c>
      <c r="I64" s="15">
        <f t="shared" si="15"/>
        <v>19295643</v>
      </c>
      <c r="J64" s="15">
        <f t="shared" si="15"/>
        <v>1023145</v>
      </c>
      <c r="K64" s="15">
        <f t="shared" si="15"/>
        <v>10746038</v>
      </c>
      <c r="L64" s="15">
        <f t="shared" si="15"/>
        <v>0</v>
      </c>
      <c r="M64" s="15">
        <f t="shared" si="15"/>
        <v>0</v>
      </c>
      <c r="N64" s="15">
        <f>SUM(D64:M64)</f>
        <v>58439392</v>
      </c>
      <c r="O64" s="38">
        <f t="shared" si="8"/>
        <v>3440.8497409326424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97</v>
      </c>
      <c r="M66" s="48"/>
      <c r="N66" s="48"/>
      <c r="O66" s="43">
        <v>16984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9317037</v>
      </c>
      <c r="E5" s="27">
        <f t="shared" si="0"/>
        <v>741890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58675</v>
      </c>
      <c r="J5" s="27">
        <f t="shared" si="0"/>
        <v>0</v>
      </c>
      <c r="K5" s="27">
        <f t="shared" si="0"/>
        <v>392855</v>
      </c>
      <c r="L5" s="27">
        <f t="shared" si="0"/>
        <v>0</v>
      </c>
      <c r="M5" s="27">
        <f t="shared" si="0"/>
        <v>0</v>
      </c>
      <c r="N5" s="28">
        <f>SUM(D5:M5)</f>
        <v>10510457</v>
      </c>
      <c r="O5" s="33">
        <f t="shared" ref="O5:O36" si="1">(N5/O$64)</f>
        <v>627.82731019652351</v>
      </c>
      <c r="P5" s="6"/>
    </row>
    <row r="6" spans="1:133">
      <c r="A6" s="12"/>
      <c r="B6" s="25">
        <v>311</v>
      </c>
      <c r="C6" s="20" t="s">
        <v>3</v>
      </c>
      <c r="D6" s="46">
        <v>6427276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6427276</v>
      </c>
      <c r="O6" s="47">
        <f t="shared" si="1"/>
        <v>383.92425781016664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507120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507120</v>
      </c>
      <c r="O7" s="47">
        <f t="shared" si="1"/>
        <v>30.292097246281585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234770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234770</v>
      </c>
      <c r="O8" s="47">
        <f t="shared" si="1"/>
        <v>14.02365450092587</v>
      </c>
      <c r="P8" s="9"/>
    </row>
    <row r="9" spans="1:133">
      <c r="A9" s="12"/>
      <c r="B9" s="25">
        <v>312.51</v>
      </c>
      <c r="C9" s="20" t="s">
        <v>86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220454</v>
      </c>
      <c r="L9" s="46">
        <v>0</v>
      </c>
      <c r="M9" s="46">
        <v>0</v>
      </c>
      <c r="N9" s="46">
        <f>SUM(D9:M9)</f>
        <v>220454</v>
      </c>
      <c r="O9" s="47">
        <f t="shared" si="1"/>
        <v>13.16850845230273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172401</v>
      </c>
      <c r="L10" s="46">
        <v>0</v>
      </c>
      <c r="M10" s="46">
        <v>0</v>
      </c>
      <c r="N10" s="46">
        <f>SUM(D10:M10)</f>
        <v>172401</v>
      </c>
      <c r="O10" s="47">
        <f t="shared" si="1"/>
        <v>10.298130338689445</v>
      </c>
      <c r="P10" s="9"/>
    </row>
    <row r="11" spans="1:133">
      <c r="A11" s="12"/>
      <c r="B11" s="25">
        <v>314.10000000000002</v>
      </c>
      <c r="C11" s="20" t="s">
        <v>13</v>
      </c>
      <c r="D11" s="46">
        <v>1281050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1281050</v>
      </c>
      <c r="O11" s="47">
        <f t="shared" si="1"/>
        <v>76.521713159309485</v>
      </c>
      <c r="P11" s="9"/>
    </row>
    <row r="12" spans="1:133">
      <c r="A12" s="12"/>
      <c r="B12" s="25">
        <v>314.3</v>
      </c>
      <c r="C12" s="20" t="s">
        <v>14</v>
      </c>
      <c r="D12" s="46">
        <v>559588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559588</v>
      </c>
      <c r="O12" s="47">
        <f t="shared" si="1"/>
        <v>33.426199151783045</v>
      </c>
      <c r="P12" s="9"/>
    </row>
    <row r="13" spans="1:133">
      <c r="A13" s="12"/>
      <c r="B13" s="25">
        <v>314.8</v>
      </c>
      <c r="C13" s="20" t="s">
        <v>15</v>
      </c>
      <c r="D13" s="46">
        <v>23965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23965</v>
      </c>
      <c r="O13" s="47">
        <f t="shared" si="1"/>
        <v>1.4315154411325488</v>
      </c>
      <c r="P13" s="9"/>
    </row>
    <row r="14" spans="1:133">
      <c r="A14" s="12"/>
      <c r="B14" s="25">
        <v>315</v>
      </c>
      <c r="C14" s="20" t="s">
        <v>16</v>
      </c>
      <c r="D14" s="46">
        <v>921390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921390</v>
      </c>
      <c r="O14" s="47">
        <f t="shared" si="1"/>
        <v>55.037930828504869</v>
      </c>
      <c r="P14" s="9"/>
    </row>
    <row r="15" spans="1:133">
      <c r="A15" s="12"/>
      <c r="B15" s="25">
        <v>316</v>
      </c>
      <c r="C15" s="20" t="s">
        <v>17</v>
      </c>
      <c r="D15" s="46">
        <v>103768</v>
      </c>
      <c r="E15" s="46">
        <v>0</v>
      </c>
      <c r="F15" s="46">
        <v>0</v>
      </c>
      <c r="G15" s="46">
        <v>0</v>
      </c>
      <c r="H15" s="46">
        <v>0</v>
      </c>
      <c r="I15" s="46">
        <v>58675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162443</v>
      </c>
      <c r="O15" s="47">
        <f t="shared" si="1"/>
        <v>9.703303267427275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1345100</v>
      </c>
      <c r="E16" s="32">
        <f t="shared" si="3"/>
        <v>105307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917197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2367604</v>
      </c>
      <c r="O16" s="45">
        <f t="shared" si="1"/>
        <v>141.4254823487247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354932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354932</v>
      </c>
      <c r="O17" s="47">
        <f t="shared" si="1"/>
        <v>21.201361925810883</v>
      </c>
      <c r="P17" s="9"/>
    </row>
    <row r="18" spans="1:16">
      <c r="A18" s="12"/>
      <c r="B18" s="25">
        <v>323.10000000000002</v>
      </c>
      <c r="C18" s="20" t="s">
        <v>19</v>
      </c>
      <c r="D18" s="46">
        <v>1311751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1311751</v>
      </c>
      <c r="O18" s="47">
        <f t="shared" si="1"/>
        <v>78.35559405053462</v>
      </c>
      <c r="P18" s="9"/>
    </row>
    <row r="19" spans="1:16">
      <c r="A19" s="12"/>
      <c r="B19" s="25">
        <v>323.39999999999998</v>
      </c>
      <c r="C19" s="20" t="s">
        <v>20</v>
      </c>
      <c r="D19" s="46">
        <v>19410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19410</v>
      </c>
      <c r="O19" s="47">
        <f t="shared" si="1"/>
        <v>1.1594289468968402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17952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17952</v>
      </c>
      <c r="O20" s="47">
        <f t="shared" si="1"/>
        <v>1.0723373753061347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7531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7531</v>
      </c>
      <c r="O21" s="47">
        <f t="shared" si="1"/>
        <v>0.44985365270891825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6738</v>
      </c>
      <c r="F22" s="46">
        <v>0</v>
      </c>
      <c r="G22" s="46">
        <v>0</v>
      </c>
      <c r="H22" s="46">
        <v>0</v>
      </c>
      <c r="I22" s="46">
        <v>503116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509854</v>
      </c>
      <c r="O22" s="47">
        <f t="shared" si="1"/>
        <v>30.455408876411205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83161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83161</v>
      </c>
      <c r="O23" s="47">
        <f t="shared" si="1"/>
        <v>4.9675049280210262</v>
      </c>
      <c r="P23" s="9"/>
    </row>
    <row r="24" spans="1:16">
      <c r="A24" s="12"/>
      <c r="B24" s="25">
        <v>324.61</v>
      </c>
      <c r="C24" s="20" t="s">
        <v>25</v>
      </c>
      <c r="D24" s="46">
        <v>0</v>
      </c>
      <c r="E24" s="46">
        <v>7877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7877</v>
      </c>
      <c r="O24" s="47">
        <f t="shared" si="1"/>
        <v>0.47052147422495672</v>
      </c>
      <c r="P24" s="9"/>
    </row>
    <row r="25" spans="1:16">
      <c r="A25" s="12"/>
      <c r="B25" s="25">
        <v>329</v>
      </c>
      <c r="C25" s="20" t="s">
        <v>27</v>
      </c>
      <c r="D25" s="46">
        <v>13939</v>
      </c>
      <c r="E25" s="46">
        <v>0</v>
      </c>
      <c r="F25" s="46">
        <v>0</v>
      </c>
      <c r="G25" s="46">
        <v>0</v>
      </c>
      <c r="H25" s="46">
        <v>0</v>
      </c>
      <c r="I25" s="46">
        <v>41197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55136</v>
      </c>
      <c r="O25" s="47">
        <f t="shared" si="1"/>
        <v>3.2934711188101069</v>
      </c>
      <c r="P25" s="9"/>
    </row>
    <row r="26" spans="1:16" ht="15.75">
      <c r="A26" s="29" t="s">
        <v>29</v>
      </c>
      <c r="B26" s="30"/>
      <c r="C26" s="31"/>
      <c r="D26" s="32">
        <f t="shared" ref="D26:M26" si="5">SUM(D27:D37)</f>
        <v>3494713</v>
      </c>
      <c r="E26" s="32">
        <f t="shared" si="5"/>
        <v>1640360</v>
      </c>
      <c r="F26" s="32">
        <f t="shared" si="5"/>
        <v>0</v>
      </c>
      <c r="G26" s="32">
        <f t="shared" si="5"/>
        <v>535644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5670717</v>
      </c>
      <c r="O26" s="45">
        <f t="shared" si="1"/>
        <v>338.73227405770263</v>
      </c>
      <c r="P26" s="10"/>
    </row>
    <row r="27" spans="1:16">
      <c r="A27" s="12"/>
      <c r="B27" s="25">
        <v>331.2</v>
      </c>
      <c r="C27" s="20" t="s">
        <v>28</v>
      </c>
      <c r="D27" s="46">
        <v>30917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30917</v>
      </c>
      <c r="O27" s="47">
        <f t="shared" si="1"/>
        <v>1.8467833462756107</v>
      </c>
      <c r="P27" s="9"/>
    </row>
    <row r="28" spans="1:16">
      <c r="A28" s="12"/>
      <c r="B28" s="25">
        <v>331.5</v>
      </c>
      <c r="C28" s="20" t="s">
        <v>30</v>
      </c>
      <c r="D28" s="46">
        <v>2058</v>
      </c>
      <c r="E28" s="46">
        <v>640612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642670</v>
      </c>
      <c r="O28" s="47">
        <f t="shared" si="1"/>
        <v>38.388985126336536</v>
      </c>
      <c r="P28" s="9"/>
    </row>
    <row r="29" spans="1:16">
      <c r="A29" s="12"/>
      <c r="B29" s="25">
        <v>334.39</v>
      </c>
      <c r="C29" s="20" t="s">
        <v>33</v>
      </c>
      <c r="D29" s="46">
        <v>0</v>
      </c>
      <c r="E29" s="46">
        <v>0</v>
      </c>
      <c r="F29" s="46">
        <v>0</v>
      </c>
      <c r="G29" s="46">
        <v>535644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535644</v>
      </c>
      <c r="O29" s="47">
        <f t="shared" si="1"/>
        <v>31.995938116002627</v>
      </c>
      <c r="P29" s="9"/>
    </row>
    <row r="30" spans="1:16">
      <c r="A30" s="12"/>
      <c r="B30" s="25">
        <v>334.5</v>
      </c>
      <c r="C30" s="20" t="s">
        <v>35</v>
      </c>
      <c r="D30" s="46">
        <v>0</v>
      </c>
      <c r="E30" s="46">
        <v>25407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25407</v>
      </c>
      <c r="O30" s="47">
        <f t="shared" si="1"/>
        <v>1.5176512753121081</v>
      </c>
      <c r="P30" s="9"/>
    </row>
    <row r="31" spans="1:16">
      <c r="A31" s="12"/>
      <c r="B31" s="25">
        <v>335.12</v>
      </c>
      <c r="C31" s="20" t="s">
        <v>36</v>
      </c>
      <c r="D31" s="46">
        <v>523112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523112</v>
      </c>
      <c r="O31" s="47">
        <f t="shared" si="1"/>
        <v>31.2473567887223</v>
      </c>
      <c r="P31" s="9"/>
    </row>
    <row r="32" spans="1:16">
      <c r="A32" s="12"/>
      <c r="B32" s="25">
        <v>335.14</v>
      </c>
      <c r="C32" s="20" t="s">
        <v>37</v>
      </c>
      <c r="D32" s="46">
        <v>12475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12475</v>
      </c>
      <c r="O32" s="47">
        <f t="shared" si="1"/>
        <v>0.74517651275312113</v>
      </c>
      <c r="P32" s="9"/>
    </row>
    <row r="33" spans="1:16">
      <c r="A33" s="12"/>
      <c r="B33" s="25">
        <v>335.15</v>
      </c>
      <c r="C33" s="20" t="s">
        <v>38</v>
      </c>
      <c r="D33" s="46">
        <v>15368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15368</v>
      </c>
      <c r="O33" s="47">
        <f t="shared" si="1"/>
        <v>0.91798578340600923</v>
      </c>
      <c r="P33" s="9"/>
    </row>
    <row r="34" spans="1:16">
      <c r="A34" s="12"/>
      <c r="B34" s="25">
        <v>335.18</v>
      </c>
      <c r="C34" s="20" t="s">
        <v>39</v>
      </c>
      <c r="D34" s="46">
        <v>2888533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2888533</v>
      </c>
      <c r="O34" s="47">
        <f t="shared" si="1"/>
        <v>172.54244071441371</v>
      </c>
      <c r="P34" s="9"/>
    </row>
    <row r="35" spans="1:16">
      <c r="A35" s="12"/>
      <c r="B35" s="25">
        <v>335.21</v>
      </c>
      <c r="C35" s="20" t="s">
        <v>40</v>
      </c>
      <c r="D35" s="46">
        <v>2520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2520</v>
      </c>
      <c r="O35" s="47">
        <f t="shared" si="1"/>
        <v>0.1505286422555403</v>
      </c>
      <c r="P35" s="9"/>
    </row>
    <row r="36" spans="1:16">
      <c r="A36" s="12"/>
      <c r="B36" s="25">
        <v>335.49</v>
      </c>
      <c r="C36" s="20" t="s">
        <v>41</v>
      </c>
      <c r="D36" s="46">
        <v>18611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18611</v>
      </c>
      <c r="O36" s="47">
        <f t="shared" si="1"/>
        <v>1.1117018099277223</v>
      </c>
      <c r="P36" s="9"/>
    </row>
    <row r="37" spans="1:16">
      <c r="A37" s="12"/>
      <c r="B37" s="25">
        <v>338</v>
      </c>
      <c r="C37" s="20" t="s">
        <v>42</v>
      </c>
      <c r="D37" s="46">
        <v>1119</v>
      </c>
      <c r="E37" s="46">
        <v>974341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975460</v>
      </c>
      <c r="O37" s="47">
        <f t="shared" ref="O37:O62" si="7">(N37/O$64)</f>
        <v>58.267725942297353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SUM(D39:D47)</f>
        <v>296765</v>
      </c>
      <c r="E38" s="32">
        <f t="shared" si="8"/>
        <v>3178807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17659424</v>
      </c>
      <c r="J38" s="32">
        <f t="shared" si="8"/>
        <v>865271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22000267</v>
      </c>
      <c r="O38" s="45">
        <f t="shared" si="7"/>
        <v>1314.1548891941939</v>
      </c>
      <c r="P38" s="10"/>
    </row>
    <row r="39" spans="1:16">
      <c r="A39" s="12"/>
      <c r="B39" s="25">
        <v>341.2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865271</v>
      </c>
      <c r="K39" s="46">
        <v>0</v>
      </c>
      <c r="L39" s="46">
        <v>0</v>
      </c>
      <c r="M39" s="46">
        <v>0</v>
      </c>
      <c r="N39" s="46">
        <f t="shared" ref="N39:N47" si="9">SUM(D39:M39)</f>
        <v>865271</v>
      </c>
      <c r="O39" s="47">
        <f t="shared" si="7"/>
        <v>51.685741592497465</v>
      </c>
      <c r="P39" s="9"/>
    </row>
    <row r="40" spans="1:16">
      <c r="A40" s="12"/>
      <c r="B40" s="25">
        <v>341.9</v>
      </c>
      <c r="C40" s="20" t="s">
        <v>52</v>
      </c>
      <c r="D40" s="46">
        <v>45232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45232</v>
      </c>
      <c r="O40" s="47">
        <f t="shared" si="7"/>
        <v>2.7018696613105551</v>
      </c>
      <c r="P40" s="9"/>
    </row>
    <row r="41" spans="1:16">
      <c r="A41" s="12"/>
      <c r="B41" s="25">
        <v>342.5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23243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23243</v>
      </c>
      <c r="O41" s="47">
        <f t="shared" si="7"/>
        <v>1.3883877904545725</v>
      </c>
      <c r="P41" s="9"/>
    </row>
    <row r="42" spans="1:16">
      <c r="A42" s="12"/>
      <c r="B42" s="25">
        <v>343.3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8474165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8474165</v>
      </c>
      <c r="O42" s="47">
        <f t="shared" si="7"/>
        <v>506.19228242040498</v>
      </c>
      <c r="P42" s="9"/>
    </row>
    <row r="43" spans="1:16">
      <c r="A43" s="12"/>
      <c r="B43" s="25">
        <v>343.4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2895936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2895936</v>
      </c>
      <c r="O43" s="47">
        <f t="shared" si="7"/>
        <v>172.98464846783347</v>
      </c>
      <c r="P43" s="9"/>
    </row>
    <row r="44" spans="1:16">
      <c r="A44" s="12"/>
      <c r="B44" s="25">
        <v>343.5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6194421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6194421</v>
      </c>
      <c r="O44" s="47">
        <f t="shared" si="7"/>
        <v>370.01499313063738</v>
      </c>
      <c r="P44" s="9"/>
    </row>
    <row r="45" spans="1:16">
      <c r="A45" s="12"/>
      <c r="B45" s="25">
        <v>343.9</v>
      </c>
      <c r="C45" s="20" t="s">
        <v>57</v>
      </c>
      <c r="D45" s="46">
        <v>248133</v>
      </c>
      <c r="E45" s="46">
        <v>0</v>
      </c>
      <c r="F45" s="46">
        <v>0</v>
      </c>
      <c r="G45" s="46">
        <v>0</v>
      </c>
      <c r="H45" s="46">
        <v>0</v>
      </c>
      <c r="I45" s="46">
        <v>9151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257284</v>
      </c>
      <c r="O45" s="47">
        <f t="shared" si="7"/>
        <v>15.368496505585091</v>
      </c>
      <c r="P45" s="9"/>
    </row>
    <row r="46" spans="1:16">
      <c r="A46" s="12"/>
      <c r="B46" s="25">
        <v>347.4</v>
      </c>
      <c r="C46" s="20" t="s">
        <v>58</v>
      </c>
      <c r="D46" s="46">
        <v>3400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3400</v>
      </c>
      <c r="O46" s="47">
        <f t="shared" si="7"/>
        <v>0.20309419986858609</v>
      </c>
      <c r="P46" s="9"/>
    </row>
    <row r="47" spans="1:16">
      <c r="A47" s="12"/>
      <c r="B47" s="25">
        <v>349</v>
      </c>
      <c r="C47" s="20" t="s">
        <v>1</v>
      </c>
      <c r="D47" s="46">
        <v>0</v>
      </c>
      <c r="E47" s="46">
        <v>3178807</v>
      </c>
      <c r="F47" s="46">
        <v>0</v>
      </c>
      <c r="G47" s="46">
        <v>0</v>
      </c>
      <c r="H47" s="46">
        <v>0</v>
      </c>
      <c r="I47" s="46">
        <v>62508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3241315</v>
      </c>
      <c r="O47" s="47">
        <f t="shared" si="7"/>
        <v>193.61537542560183</v>
      </c>
      <c r="P47" s="9"/>
    </row>
    <row r="48" spans="1:16" ht="15.75">
      <c r="A48" s="29" t="s">
        <v>49</v>
      </c>
      <c r="B48" s="30"/>
      <c r="C48" s="31"/>
      <c r="D48" s="32">
        <f t="shared" ref="D48:M48" si="10">SUM(D49:D52)</f>
        <v>78131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-100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2" si="11">SUM(D48:M48)</f>
        <v>78031</v>
      </c>
      <c r="O48" s="45">
        <f t="shared" si="7"/>
        <v>4.6610716205722476</v>
      </c>
      <c r="P48" s="10"/>
    </row>
    <row r="49" spans="1:119">
      <c r="A49" s="13"/>
      <c r="B49" s="39">
        <v>351.1</v>
      </c>
      <c r="C49" s="21" t="s">
        <v>61</v>
      </c>
      <c r="D49" s="46">
        <v>35061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35061</v>
      </c>
      <c r="O49" s="47">
        <f t="shared" si="7"/>
        <v>2.0943193357624992</v>
      </c>
      <c r="P49" s="9"/>
    </row>
    <row r="50" spans="1:119">
      <c r="A50" s="13"/>
      <c r="B50" s="39">
        <v>351.3</v>
      </c>
      <c r="C50" s="21" t="s">
        <v>62</v>
      </c>
      <c r="D50" s="46">
        <v>4819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4819</v>
      </c>
      <c r="O50" s="47">
        <f t="shared" si="7"/>
        <v>0.28785616151962251</v>
      </c>
      <c r="P50" s="9"/>
    </row>
    <row r="51" spans="1:119">
      <c r="A51" s="13"/>
      <c r="B51" s="39">
        <v>351.4</v>
      </c>
      <c r="C51" s="21" t="s">
        <v>63</v>
      </c>
      <c r="D51" s="46">
        <v>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</v>
      </c>
      <c r="O51" s="47">
        <f t="shared" si="7"/>
        <v>9.557374111462876E-4</v>
      </c>
      <c r="P51" s="9"/>
    </row>
    <row r="52" spans="1:119">
      <c r="A52" s="13"/>
      <c r="B52" s="39">
        <v>354</v>
      </c>
      <c r="C52" s="21" t="s">
        <v>64</v>
      </c>
      <c r="D52" s="46">
        <v>38235</v>
      </c>
      <c r="E52" s="46">
        <v>0</v>
      </c>
      <c r="F52" s="46">
        <v>0</v>
      </c>
      <c r="G52" s="46">
        <v>0</v>
      </c>
      <c r="H52" s="46">
        <v>0</v>
      </c>
      <c r="I52" s="46">
        <v>-100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38135</v>
      </c>
      <c r="O52" s="47">
        <f t="shared" si="7"/>
        <v>2.27794038587898</v>
      </c>
      <c r="P52" s="9"/>
    </row>
    <row r="53" spans="1:119" ht="15.75">
      <c r="A53" s="29" t="s">
        <v>4</v>
      </c>
      <c r="B53" s="30"/>
      <c r="C53" s="31"/>
      <c r="D53" s="32">
        <f t="shared" ref="D53:M53" si="12">SUM(D54:D59)</f>
        <v>2846544</v>
      </c>
      <c r="E53" s="32">
        <f t="shared" si="12"/>
        <v>218269</v>
      </c>
      <c r="F53" s="32">
        <f t="shared" si="12"/>
        <v>0</v>
      </c>
      <c r="G53" s="32">
        <f t="shared" si="12"/>
        <v>0</v>
      </c>
      <c r="H53" s="32">
        <f t="shared" si="12"/>
        <v>13</v>
      </c>
      <c r="I53" s="32">
        <f t="shared" si="12"/>
        <v>338020</v>
      </c>
      <c r="J53" s="32">
        <f t="shared" si="12"/>
        <v>627</v>
      </c>
      <c r="K53" s="32">
        <f t="shared" si="12"/>
        <v>2401069</v>
      </c>
      <c r="L53" s="32">
        <f t="shared" si="12"/>
        <v>0</v>
      </c>
      <c r="M53" s="32">
        <f t="shared" si="12"/>
        <v>0</v>
      </c>
      <c r="N53" s="32">
        <f t="shared" si="11"/>
        <v>5804542</v>
      </c>
      <c r="O53" s="45">
        <f t="shared" si="7"/>
        <v>346.7261214981184</v>
      </c>
      <c r="P53" s="10"/>
    </row>
    <row r="54" spans="1:119">
      <c r="A54" s="12"/>
      <c r="B54" s="25">
        <v>361.1</v>
      </c>
      <c r="C54" s="20" t="s">
        <v>65</v>
      </c>
      <c r="D54" s="46">
        <v>10368</v>
      </c>
      <c r="E54" s="46">
        <v>22339</v>
      </c>
      <c r="F54" s="46">
        <v>0</v>
      </c>
      <c r="G54" s="46">
        <v>0</v>
      </c>
      <c r="H54" s="46">
        <v>13</v>
      </c>
      <c r="I54" s="46">
        <v>26602</v>
      </c>
      <c r="J54" s="46">
        <v>627</v>
      </c>
      <c r="K54" s="46">
        <v>-601039</v>
      </c>
      <c r="L54" s="46">
        <v>0</v>
      </c>
      <c r="M54" s="46">
        <v>0</v>
      </c>
      <c r="N54" s="46">
        <f t="shared" si="11"/>
        <v>-541090</v>
      </c>
      <c r="O54" s="47">
        <f t="shared" si="7"/>
        <v>-32.321247237321543</v>
      </c>
      <c r="P54" s="9"/>
    </row>
    <row r="55" spans="1:119">
      <c r="A55" s="12"/>
      <c r="B55" s="25">
        <v>362</v>
      </c>
      <c r="C55" s="20" t="s">
        <v>67</v>
      </c>
      <c r="D55" s="46">
        <v>141461</v>
      </c>
      <c r="E55" s="46">
        <v>172570</v>
      </c>
      <c r="F55" s="46">
        <v>0</v>
      </c>
      <c r="G55" s="46">
        <v>0</v>
      </c>
      <c r="H55" s="46">
        <v>0</v>
      </c>
      <c r="I55" s="46">
        <v>229239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543270</v>
      </c>
      <c r="O55" s="47">
        <f t="shared" si="7"/>
        <v>32.451466459590229</v>
      </c>
      <c r="P55" s="9"/>
    </row>
    <row r="56" spans="1:119">
      <c r="A56" s="12"/>
      <c r="B56" s="25">
        <v>364</v>
      </c>
      <c r="C56" s="20" t="s">
        <v>68</v>
      </c>
      <c r="D56" s="46">
        <v>41324</v>
      </c>
      <c r="E56" s="46">
        <v>0</v>
      </c>
      <c r="F56" s="46">
        <v>0</v>
      </c>
      <c r="G56" s="46">
        <v>0</v>
      </c>
      <c r="H56" s="46">
        <v>0</v>
      </c>
      <c r="I56" s="46">
        <v>42746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84070</v>
      </c>
      <c r="O56" s="47">
        <f t="shared" si="7"/>
        <v>5.0218027596917745</v>
      </c>
      <c r="P56" s="9"/>
    </row>
    <row r="57" spans="1:119">
      <c r="A57" s="12"/>
      <c r="B57" s="25">
        <v>365</v>
      </c>
      <c r="C57" s="20" t="s">
        <v>90</v>
      </c>
      <c r="D57" s="46">
        <v>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41</v>
      </c>
      <c r="O57" s="47">
        <f t="shared" si="7"/>
        <v>2.449077116062362E-3</v>
      </c>
      <c r="P57" s="9"/>
    </row>
    <row r="58" spans="1:119">
      <c r="A58" s="12"/>
      <c r="B58" s="25">
        <v>368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3002108</v>
      </c>
      <c r="L58" s="46">
        <v>0</v>
      </c>
      <c r="M58" s="46">
        <v>0</v>
      </c>
      <c r="N58" s="46">
        <f t="shared" si="11"/>
        <v>3002108</v>
      </c>
      <c r="O58" s="47">
        <f t="shared" si="7"/>
        <v>179.32668299384744</v>
      </c>
      <c r="P58" s="9"/>
    </row>
    <row r="59" spans="1:119">
      <c r="A59" s="12"/>
      <c r="B59" s="25">
        <v>369.9</v>
      </c>
      <c r="C59" s="20" t="s">
        <v>71</v>
      </c>
      <c r="D59" s="46">
        <v>2653350</v>
      </c>
      <c r="E59" s="46">
        <v>23360</v>
      </c>
      <c r="F59" s="46">
        <v>0</v>
      </c>
      <c r="G59" s="46">
        <v>0</v>
      </c>
      <c r="H59" s="46">
        <v>0</v>
      </c>
      <c r="I59" s="46">
        <v>39433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2716143</v>
      </c>
      <c r="O59" s="47">
        <f t="shared" si="7"/>
        <v>162.24496744519442</v>
      </c>
      <c r="P59" s="9"/>
    </row>
    <row r="60" spans="1:119" ht="15.75">
      <c r="A60" s="29" t="s">
        <v>50</v>
      </c>
      <c r="B60" s="30"/>
      <c r="C60" s="31"/>
      <c r="D60" s="32">
        <f t="shared" ref="D60:M60" si="13">SUM(D61:D61)</f>
        <v>90848</v>
      </c>
      <c r="E60" s="32">
        <f t="shared" si="13"/>
        <v>821047</v>
      </c>
      <c r="F60" s="32">
        <f t="shared" si="13"/>
        <v>1277111</v>
      </c>
      <c r="G60" s="32">
        <f t="shared" si="13"/>
        <v>1113428</v>
      </c>
      <c r="H60" s="32">
        <f t="shared" si="13"/>
        <v>0</v>
      </c>
      <c r="I60" s="32">
        <f t="shared" si="13"/>
        <v>0</v>
      </c>
      <c r="J60" s="32">
        <f t="shared" si="13"/>
        <v>86618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3389052</v>
      </c>
      <c r="O60" s="45">
        <f t="shared" si="7"/>
        <v>202.44023654500927</v>
      </c>
      <c r="P60" s="9"/>
    </row>
    <row r="61" spans="1:119" ht="15.75" thickBot="1">
      <c r="A61" s="12"/>
      <c r="B61" s="25">
        <v>381</v>
      </c>
      <c r="C61" s="20" t="s">
        <v>72</v>
      </c>
      <c r="D61" s="46">
        <v>90848</v>
      </c>
      <c r="E61" s="46">
        <v>821047</v>
      </c>
      <c r="F61" s="46">
        <v>1277111</v>
      </c>
      <c r="G61" s="46">
        <v>1113428</v>
      </c>
      <c r="H61" s="46">
        <v>0</v>
      </c>
      <c r="I61" s="46">
        <v>0</v>
      </c>
      <c r="J61" s="46">
        <v>86618</v>
      </c>
      <c r="K61" s="46">
        <v>0</v>
      </c>
      <c r="L61" s="46">
        <v>0</v>
      </c>
      <c r="M61" s="46">
        <v>0</v>
      </c>
      <c r="N61" s="46">
        <f t="shared" si="11"/>
        <v>3389052</v>
      </c>
      <c r="O61" s="47">
        <f t="shared" si="7"/>
        <v>202.44023654500927</v>
      </c>
      <c r="P61" s="9"/>
    </row>
    <row r="62" spans="1:119" ht="16.5" thickBot="1">
      <c r="A62" s="14" t="s">
        <v>59</v>
      </c>
      <c r="B62" s="23"/>
      <c r="C62" s="22"/>
      <c r="D62" s="15">
        <f t="shared" ref="D62:M62" si="14">SUM(D5,D16,D26,D38,D48,D53,D60)</f>
        <v>17469138</v>
      </c>
      <c r="E62" s="15">
        <f t="shared" si="14"/>
        <v>6705680</v>
      </c>
      <c r="F62" s="15">
        <f t="shared" si="14"/>
        <v>1277111</v>
      </c>
      <c r="G62" s="15">
        <f t="shared" si="14"/>
        <v>1649072</v>
      </c>
      <c r="H62" s="15">
        <f t="shared" si="14"/>
        <v>13</v>
      </c>
      <c r="I62" s="15">
        <f t="shared" si="14"/>
        <v>18973216</v>
      </c>
      <c r="J62" s="15">
        <f t="shared" si="14"/>
        <v>952516</v>
      </c>
      <c r="K62" s="15">
        <f t="shared" si="14"/>
        <v>2793924</v>
      </c>
      <c r="L62" s="15">
        <f t="shared" si="14"/>
        <v>0</v>
      </c>
      <c r="M62" s="15">
        <f t="shared" si="14"/>
        <v>0</v>
      </c>
      <c r="N62" s="15">
        <f t="shared" si="11"/>
        <v>49820670</v>
      </c>
      <c r="O62" s="38">
        <f t="shared" si="7"/>
        <v>2975.9673854608445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94</v>
      </c>
      <c r="M64" s="48"/>
      <c r="N64" s="48"/>
      <c r="O64" s="43">
        <v>16741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9689706</v>
      </c>
      <c r="E5" s="27">
        <f t="shared" si="0"/>
        <v>809352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55875</v>
      </c>
      <c r="J5" s="27">
        <f t="shared" si="0"/>
        <v>0</v>
      </c>
      <c r="K5" s="27">
        <f t="shared" si="0"/>
        <v>410084</v>
      </c>
      <c r="L5" s="27">
        <f t="shared" si="0"/>
        <v>0</v>
      </c>
      <c r="M5" s="27">
        <f t="shared" si="0"/>
        <v>0</v>
      </c>
      <c r="N5" s="28">
        <f>SUM(D5:M5)</f>
        <v>10965017</v>
      </c>
      <c r="O5" s="33">
        <f t="shared" ref="O5:O36" si="1">(N5/O$70)</f>
        <v>658.91575025539328</v>
      </c>
      <c r="P5" s="6"/>
    </row>
    <row r="6" spans="1:133">
      <c r="A6" s="12"/>
      <c r="B6" s="25">
        <v>311</v>
      </c>
      <c r="C6" s="20" t="s">
        <v>3</v>
      </c>
      <c r="D6" s="46">
        <v>6829344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6829344</v>
      </c>
      <c r="O6" s="47">
        <f t="shared" si="1"/>
        <v>410.39264467279611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567590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567590</v>
      </c>
      <c r="O7" s="47">
        <f t="shared" si="1"/>
        <v>34.107926206357789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241762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241762</v>
      </c>
      <c r="O8" s="47">
        <f t="shared" si="1"/>
        <v>14.528093263625983</v>
      </c>
      <c r="P8" s="9"/>
    </row>
    <row r="9" spans="1:133">
      <c r="A9" s="12"/>
      <c r="B9" s="25">
        <v>312.51</v>
      </c>
      <c r="C9" s="20" t="s">
        <v>86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240741</v>
      </c>
      <c r="L9" s="46">
        <v>0</v>
      </c>
      <c r="M9" s="46">
        <v>0</v>
      </c>
      <c r="N9" s="46">
        <f>SUM(D9:M9)</f>
        <v>240741</v>
      </c>
      <c r="O9" s="47">
        <f t="shared" si="1"/>
        <v>14.466738777717685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169343</v>
      </c>
      <c r="L10" s="46">
        <v>0</v>
      </c>
      <c r="M10" s="46">
        <v>0</v>
      </c>
      <c r="N10" s="46">
        <f>SUM(D10:M10)</f>
        <v>169343</v>
      </c>
      <c r="O10" s="47">
        <f t="shared" si="1"/>
        <v>10.176251427197885</v>
      </c>
      <c r="P10" s="9"/>
    </row>
    <row r="11" spans="1:133">
      <c r="A11" s="12"/>
      <c r="B11" s="25">
        <v>314.10000000000002</v>
      </c>
      <c r="C11" s="20" t="s">
        <v>13</v>
      </c>
      <c r="D11" s="46">
        <v>1308911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1308911</v>
      </c>
      <c r="O11" s="47">
        <f t="shared" si="1"/>
        <v>78.655789916471363</v>
      </c>
      <c r="P11" s="9"/>
    </row>
    <row r="12" spans="1:133">
      <c r="A12" s="12"/>
      <c r="B12" s="25">
        <v>314.3</v>
      </c>
      <c r="C12" s="20" t="s">
        <v>14</v>
      </c>
      <c r="D12" s="46">
        <v>488620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488620</v>
      </c>
      <c r="O12" s="47">
        <f t="shared" si="1"/>
        <v>29.362418123910821</v>
      </c>
      <c r="P12" s="9"/>
    </row>
    <row r="13" spans="1:133">
      <c r="A13" s="12"/>
      <c r="B13" s="25">
        <v>314.8</v>
      </c>
      <c r="C13" s="20" t="s">
        <v>15</v>
      </c>
      <c r="D13" s="46">
        <v>38212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38212</v>
      </c>
      <c r="O13" s="47">
        <f t="shared" si="1"/>
        <v>2.296256234601286</v>
      </c>
      <c r="P13" s="9"/>
    </row>
    <row r="14" spans="1:133">
      <c r="A14" s="12"/>
      <c r="B14" s="25">
        <v>315</v>
      </c>
      <c r="C14" s="20" t="s">
        <v>16</v>
      </c>
      <c r="D14" s="46">
        <v>929000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929000</v>
      </c>
      <c r="O14" s="47">
        <f t="shared" si="1"/>
        <v>55.82597199687519</v>
      </c>
      <c r="P14" s="9"/>
    </row>
    <row r="15" spans="1:133">
      <c r="A15" s="12"/>
      <c r="B15" s="25">
        <v>316</v>
      </c>
      <c r="C15" s="20" t="s">
        <v>17</v>
      </c>
      <c r="D15" s="46">
        <v>95619</v>
      </c>
      <c r="E15" s="46">
        <v>0</v>
      </c>
      <c r="F15" s="46">
        <v>0</v>
      </c>
      <c r="G15" s="46">
        <v>0</v>
      </c>
      <c r="H15" s="46">
        <v>0</v>
      </c>
      <c r="I15" s="46">
        <v>55875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151494</v>
      </c>
      <c r="O15" s="47">
        <f t="shared" si="1"/>
        <v>9.1036596358391932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1367598</v>
      </c>
      <c r="E16" s="32">
        <f t="shared" si="3"/>
        <v>100032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542106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2009736</v>
      </c>
      <c r="O16" s="45">
        <f t="shared" si="1"/>
        <v>120.77014602487831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230403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230403</v>
      </c>
      <c r="O17" s="47">
        <f t="shared" si="1"/>
        <v>13.845502073192717</v>
      </c>
      <c r="P17" s="9"/>
    </row>
    <row r="18" spans="1:16">
      <c r="A18" s="12"/>
      <c r="B18" s="25">
        <v>323.10000000000002</v>
      </c>
      <c r="C18" s="20" t="s">
        <v>19</v>
      </c>
      <c r="D18" s="46">
        <v>1340371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1340371</v>
      </c>
      <c r="O18" s="47">
        <f t="shared" si="1"/>
        <v>80.546301304008168</v>
      </c>
      <c r="P18" s="9"/>
    </row>
    <row r="19" spans="1:16">
      <c r="A19" s="12"/>
      <c r="B19" s="25">
        <v>323.39999999999998</v>
      </c>
      <c r="C19" s="20" t="s">
        <v>20</v>
      </c>
      <c r="D19" s="46">
        <v>15983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15983</v>
      </c>
      <c r="O19" s="47">
        <f t="shared" si="1"/>
        <v>0.96045910702481818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16370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16370</v>
      </c>
      <c r="O20" s="47">
        <f t="shared" si="1"/>
        <v>0.9837149209783066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16362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16362</v>
      </c>
      <c r="O21" s="47">
        <f t="shared" si="1"/>
        <v>0.9832341806381828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15719</v>
      </c>
      <c r="F22" s="46">
        <v>0</v>
      </c>
      <c r="G22" s="46">
        <v>0</v>
      </c>
      <c r="H22" s="46">
        <v>0</v>
      </c>
      <c r="I22" s="46">
        <v>227999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243718</v>
      </c>
      <c r="O22" s="47">
        <f t="shared" si="1"/>
        <v>14.64563427678625</v>
      </c>
      <c r="P22" s="9"/>
    </row>
    <row r="23" spans="1:16">
      <c r="A23" s="12"/>
      <c r="B23" s="25">
        <v>324.22000000000003</v>
      </c>
      <c r="C23" s="20" t="s">
        <v>87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31120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31120</v>
      </c>
      <c r="O23" s="47">
        <f t="shared" si="1"/>
        <v>1.8700799230815455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59745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59745</v>
      </c>
      <c r="O24" s="47">
        <f t="shared" si="1"/>
        <v>3.5902289525869842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8206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8206</v>
      </c>
      <c r="O25" s="47">
        <f t="shared" si="1"/>
        <v>0.49311940388197822</v>
      </c>
      <c r="P25" s="9"/>
    </row>
    <row r="26" spans="1:16">
      <c r="A26" s="12"/>
      <c r="B26" s="25">
        <v>329</v>
      </c>
      <c r="C26" s="20" t="s">
        <v>27</v>
      </c>
      <c r="D26" s="46">
        <v>11244</v>
      </c>
      <c r="E26" s="46">
        <v>0</v>
      </c>
      <c r="F26" s="46">
        <v>0</v>
      </c>
      <c r="G26" s="46">
        <v>0</v>
      </c>
      <c r="H26" s="46">
        <v>0</v>
      </c>
      <c r="I26" s="46">
        <v>36214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47458</v>
      </c>
      <c r="O26" s="47">
        <f t="shared" si="1"/>
        <v>2.8518718826993572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SUM(D28:D41)</f>
        <v>3653347</v>
      </c>
      <c r="E27" s="32">
        <f t="shared" si="5"/>
        <v>1185255</v>
      </c>
      <c r="F27" s="32">
        <f t="shared" si="5"/>
        <v>0</v>
      </c>
      <c r="G27" s="32">
        <f t="shared" si="5"/>
        <v>2473440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7312042</v>
      </c>
      <c r="O27" s="45">
        <f t="shared" si="1"/>
        <v>439.39919475993031</v>
      </c>
      <c r="P27" s="10"/>
    </row>
    <row r="28" spans="1:16">
      <c r="A28" s="12"/>
      <c r="B28" s="25">
        <v>331.2</v>
      </c>
      <c r="C28" s="20" t="s">
        <v>28</v>
      </c>
      <c r="D28" s="46">
        <v>49324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49324</v>
      </c>
      <c r="O28" s="47">
        <f t="shared" si="1"/>
        <v>2.9640045670332311</v>
      </c>
      <c r="P28" s="9"/>
    </row>
    <row r="29" spans="1:16">
      <c r="A29" s="12"/>
      <c r="B29" s="25">
        <v>331.5</v>
      </c>
      <c r="C29" s="20" t="s">
        <v>30</v>
      </c>
      <c r="D29" s="46">
        <v>0</v>
      </c>
      <c r="E29" s="46">
        <v>45814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45814</v>
      </c>
      <c r="O29" s="47">
        <f t="shared" si="1"/>
        <v>2.753079742803918</v>
      </c>
      <c r="P29" s="9"/>
    </row>
    <row r="30" spans="1:16">
      <c r="A30" s="12"/>
      <c r="B30" s="25">
        <v>331.9</v>
      </c>
      <c r="C30" s="20" t="s">
        <v>88</v>
      </c>
      <c r="D30" s="46">
        <v>47900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47900</v>
      </c>
      <c r="O30" s="47">
        <f t="shared" si="1"/>
        <v>2.8784327864911963</v>
      </c>
      <c r="P30" s="9"/>
    </row>
    <row r="31" spans="1:16">
      <c r="A31" s="12"/>
      <c r="B31" s="25">
        <v>334.39</v>
      </c>
      <c r="C31" s="20" t="s">
        <v>33</v>
      </c>
      <c r="D31" s="46">
        <v>0</v>
      </c>
      <c r="E31" s="46">
        <v>0</v>
      </c>
      <c r="F31" s="46">
        <v>0</v>
      </c>
      <c r="G31" s="46">
        <v>2473440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2473440</v>
      </c>
      <c r="O31" s="47">
        <f t="shared" si="1"/>
        <v>148.63529835947358</v>
      </c>
      <c r="P31" s="9"/>
    </row>
    <row r="32" spans="1:16">
      <c r="A32" s="12"/>
      <c r="B32" s="25">
        <v>334.5</v>
      </c>
      <c r="C32" s="20" t="s">
        <v>35</v>
      </c>
      <c r="D32" s="46">
        <v>0</v>
      </c>
      <c r="E32" s="46">
        <v>268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268</v>
      </c>
      <c r="O32" s="47">
        <f t="shared" si="1"/>
        <v>1.6104801394146988E-2</v>
      </c>
      <c r="P32" s="9"/>
    </row>
    <row r="33" spans="1:16">
      <c r="A33" s="12"/>
      <c r="B33" s="25">
        <v>335.12</v>
      </c>
      <c r="C33" s="20" t="s">
        <v>36</v>
      </c>
      <c r="D33" s="46">
        <v>518721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518721</v>
      </c>
      <c r="O33" s="47">
        <f t="shared" si="1"/>
        <v>31.1712637461691</v>
      </c>
      <c r="P33" s="9"/>
    </row>
    <row r="34" spans="1:16">
      <c r="A34" s="12"/>
      <c r="B34" s="25">
        <v>335.14</v>
      </c>
      <c r="C34" s="20" t="s">
        <v>37</v>
      </c>
      <c r="D34" s="46">
        <v>12164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12164</v>
      </c>
      <c r="O34" s="47">
        <f t="shared" si="1"/>
        <v>0.73096568715822363</v>
      </c>
      <c r="P34" s="9"/>
    </row>
    <row r="35" spans="1:16">
      <c r="A35" s="12"/>
      <c r="B35" s="25">
        <v>335.15</v>
      </c>
      <c r="C35" s="20" t="s">
        <v>38</v>
      </c>
      <c r="D35" s="46">
        <v>17248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17248</v>
      </c>
      <c r="O35" s="47">
        <f t="shared" si="1"/>
        <v>1.0364761733068926</v>
      </c>
      <c r="P35" s="9"/>
    </row>
    <row r="36" spans="1:16">
      <c r="A36" s="12"/>
      <c r="B36" s="25">
        <v>335.18</v>
      </c>
      <c r="C36" s="20" t="s">
        <v>39</v>
      </c>
      <c r="D36" s="46">
        <v>2913132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2913132</v>
      </c>
      <c r="O36" s="47">
        <f t="shared" si="1"/>
        <v>175.0575085631873</v>
      </c>
      <c r="P36" s="9"/>
    </row>
    <row r="37" spans="1:16">
      <c r="A37" s="12"/>
      <c r="B37" s="25">
        <v>335.21</v>
      </c>
      <c r="C37" s="20" t="s">
        <v>40</v>
      </c>
      <c r="D37" s="46">
        <v>2520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2520</v>
      </c>
      <c r="O37" s="47">
        <f t="shared" ref="O37:O68" si="7">(N37/O$70)</f>
        <v>0.15143320713899405</v>
      </c>
      <c r="P37" s="9"/>
    </row>
    <row r="38" spans="1:16">
      <c r="A38" s="12"/>
      <c r="B38" s="25">
        <v>335.49</v>
      </c>
      <c r="C38" s="20" t="s">
        <v>41</v>
      </c>
      <c r="D38" s="46">
        <v>18450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18450</v>
      </c>
      <c r="O38" s="47">
        <f t="shared" si="7"/>
        <v>1.1087074094104921</v>
      </c>
      <c r="P38" s="9"/>
    </row>
    <row r="39" spans="1:16">
      <c r="A39" s="12"/>
      <c r="B39" s="25">
        <v>337.2</v>
      </c>
      <c r="C39" s="20" t="s">
        <v>89</v>
      </c>
      <c r="D39" s="46">
        <v>2545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2545</v>
      </c>
      <c r="O39" s="47">
        <f t="shared" si="7"/>
        <v>0.15293552070188091</v>
      </c>
      <c r="P39" s="9"/>
    </row>
    <row r="40" spans="1:16">
      <c r="A40" s="12"/>
      <c r="B40" s="25">
        <v>338</v>
      </c>
      <c r="C40" s="20" t="s">
        <v>42</v>
      </c>
      <c r="D40" s="46">
        <v>991</v>
      </c>
      <c r="E40" s="46">
        <v>1139173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1140164</v>
      </c>
      <c r="O40" s="47">
        <f t="shared" si="7"/>
        <v>68.515353644612702</v>
      </c>
      <c r="P40" s="9"/>
    </row>
    <row r="41" spans="1:16">
      <c r="A41" s="12"/>
      <c r="B41" s="25">
        <v>339</v>
      </c>
      <c r="C41" s="20" t="s">
        <v>43</v>
      </c>
      <c r="D41" s="46">
        <v>70352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70352</v>
      </c>
      <c r="O41" s="47">
        <f t="shared" si="7"/>
        <v>4.2276305510486152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SUM(D43:D51)</f>
        <v>276077</v>
      </c>
      <c r="E42" s="32">
        <f t="shared" si="8"/>
        <v>3151578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16397874</v>
      </c>
      <c r="J42" s="32">
        <f t="shared" si="8"/>
        <v>974996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20800525</v>
      </c>
      <c r="O42" s="45">
        <f t="shared" si="7"/>
        <v>1249.9564329066764</v>
      </c>
      <c r="P42" s="10"/>
    </row>
    <row r="43" spans="1:16">
      <c r="A43" s="12"/>
      <c r="B43" s="25">
        <v>341.2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974996</v>
      </c>
      <c r="K43" s="46">
        <v>0</v>
      </c>
      <c r="L43" s="46">
        <v>0</v>
      </c>
      <c r="M43" s="46">
        <v>0</v>
      </c>
      <c r="N43" s="46">
        <f t="shared" ref="N43:N51" si="9">SUM(D43:M43)</f>
        <v>974996</v>
      </c>
      <c r="O43" s="47">
        <f t="shared" si="7"/>
        <v>58.589988582416922</v>
      </c>
      <c r="P43" s="9"/>
    </row>
    <row r="44" spans="1:16">
      <c r="A44" s="12"/>
      <c r="B44" s="25">
        <v>341.9</v>
      </c>
      <c r="C44" s="20" t="s">
        <v>52</v>
      </c>
      <c r="D44" s="46">
        <v>31541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31541</v>
      </c>
      <c r="O44" s="47">
        <f t="shared" si="7"/>
        <v>1.8953788834805601</v>
      </c>
      <c r="P44" s="9"/>
    </row>
    <row r="45" spans="1:16">
      <c r="A45" s="12"/>
      <c r="B45" s="25">
        <v>342.5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109379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109379</v>
      </c>
      <c r="O45" s="47">
        <f t="shared" si="7"/>
        <v>6.5728622078000116</v>
      </c>
      <c r="P45" s="9"/>
    </row>
    <row r="46" spans="1:16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7486418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7486418</v>
      </c>
      <c r="O46" s="47">
        <f t="shared" si="7"/>
        <v>449.87789195360858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2855061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2855061</v>
      </c>
      <c r="O47" s="47">
        <f t="shared" si="7"/>
        <v>171.56787452677122</v>
      </c>
      <c r="P47" s="9"/>
    </row>
    <row r="48" spans="1:16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5879022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5879022</v>
      </c>
      <c r="O48" s="47">
        <f t="shared" si="7"/>
        <v>353.28537948440601</v>
      </c>
      <c r="P48" s="9"/>
    </row>
    <row r="49" spans="1:16">
      <c r="A49" s="12"/>
      <c r="B49" s="25">
        <v>343.9</v>
      </c>
      <c r="C49" s="20" t="s">
        <v>57</v>
      </c>
      <c r="D49" s="46">
        <v>240686</v>
      </c>
      <c r="E49" s="46">
        <v>0</v>
      </c>
      <c r="F49" s="46">
        <v>0</v>
      </c>
      <c r="G49" s="46">
        <v>0</v>
      </c>
      <c r="H49" s="46">
        <v>0</v>
      </c>
      <c r="I49" s="46">
        <v>10197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250883</v>
      </c>
      <c r="O49" s="47">
        <f t="shared" si="7"/>
        <v>15.076197343909621</v>
      </c>
      <c r="P49" s="9"/>
    </row>
    <row r="50" spans="1:16">
      <c r="A50" s="12"/>
      <c r="B50" s="25">
        <v>347.4</v>
      </c>
      <c r="C50" s="20" t="s">
        <v>58</v>
      </c>
      <c r="D50" s="46">
        <v>3850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3850</v>
      </c>
      <c r="O50" s="47">
        <f t="shared" si="7"/>
        <v>0.23135628868457425</v>
      </c>
      <c r="P50" s="9"/>
    </row>
    <row r="51" spans="1:16">
      <c r="A51" s="12"/>
      <c r="B51" s="25">
        <v>349</v>
      </c>
      <c r="C51" s="20" t="s">
        <v>1</v>
      </c>
      <c r="D51" s="46">
        <v>0</v>
      </c>
      <c r="E51" s="46">
        <v>3151578</v>
      </c>
      <c r="F51" s="46">
        <v>0</v>
      </c>
      <c r="G51" s="46">
        <v>0</v>
      </c>
      <c r="H51" s="46">
        <v>0</v>
      </c>
      <c r="I51" s="46">
        <v>57797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3209375</v>
      </c>
      <c r="O51" s="47">
        <f t="shared" si="7"/>
        <v>192.85950363559883</v>
      </c>
      <c r="P51" s="9"/>
    </row>
    <row r="52" spans="1:16" ht="15.75">
      <c r="A52" s="29" t="s">
        <v>49</v>
      </c>
      <c r="B52" s="30"/>
      <c r="C52" s="31"/>
      <c r="D52" s="32">
        <f t="shared" ref="D52:M52" si="10">SUM(D53:D56)</f>
        <v>84706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10000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94706</v>
      </c>
      <c r="O52" s="45">
        <f t="shared" si="7"/>
        <v>5.6911243314704647</v>
      </c>
      <c r="P52" s="10"/>
    </row>
    <row r="53" spans="1:16">
      <c r="A53" s="13"/>
      <c r="B53" s="39">
        <v>351.1</v>
      </c>
      <c r="C53" s="21" t="s">
        <v>61</v>
      </c>
      <c r="D53" s="46">
        <v>50860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50860</v>
      </c>
      <c r="O53" s="47">
        <f t="shared" si="7"/>
        <v>3.0563067123369989</v>
      </c>
      <c r="P53" s="9"/>
    </row>
    <row r="54" spans="1:16">
      <c r="A54" s="13"/>
      <c r="B54" s="39">
        <v>351.3</v>
      </c>
      <c r="C54" s="21" t="s">
        <v>62</v>
      </c>
      <c r="D54" s="46">
        <v>5564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5564</v>
      </c>
      <c r="O54" s="47">
        <f t="shared" si="7"/>
        <v>0.3343549065560964</v>
      </c>
      <c r="P54" s="9"/>
    </row>
    <row r="55" spans="1:16">
      <c r="A55" s="13"/>
      <c r="B55" s="39">
        <v>351.4</v>
      </c>
      <c r="C55" s="21" t="s">
        <v>63</v>
      </c>
      <c r="D55" s="46">
        <v>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32</v>
      </c>
      <c r="O55" s="47">
        <f t="shared" si="7"/>
        <v>1.9229613604951625E-3</v>
      </c>
      <c r="P55" s="9"/>
    </row>
    <row r="56" spans="1:16">
      <c r="A56" s="13"/>
      <c r="B56" s="39">
        <v>354</v>
      </c>
      <c r="C56" s="21" t="s">
        <v>64</v>
      </c>
      <c r="D56" s="46">
        <v>28250</v>
      </c>
      <c r="E56" s="46">
        <v>0</v>
      </c>
      <c r="F56" s="46">
        <v>0</v>
      </c>
      <c r="G56" s="46">
        <v>0</v>
      </c>
      <c r="H56" s="46">
        <v>0</v>
      </c>
      <c r="I56" s="46">
        <v>10000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38250</v>
      </c>
      <c r="O56" s="47">
        <f t="shared" si="7"/>
        <v>2.2985397512168739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SUM(D58:D64)</f>
        <v>2802377</v>
      </c>
      <c r="E57" s="32">
        <f t="shared" si="12"/>
        <v>138295</v>
      </c>
      <c r="F57" s="32">
        <f t="shared" si="12"/>
        <v>0</v>
      </c>
      <c r="G57" s="32">
        <f t="shared" si="12"/>
        <v>0</v>
      </c>
      <c r="H57" s="32">
        <f t="shared" si="12"/>
        <v>24</v>
      </c>
      <c r="I57" s="32">
        <f t="shared" si="12"/>
        <v>422649</v>
      </c>
      <c r="J57" s="32">
        <f t="shared" si="12"/>
        <v>1540</v>
      </c>
      <c r="K57" s="32">
        <f t="shared" si="12"/>
        <v>5699604</v>
      </c>
      <c r="L57" s="32">
        <f t="shared" si="12"/>
        <v>0</v>
      </c>
      <c r="M57" s="32">
        <f t="shared" si="12"/>
        <v>0</v>
      </c>
      <c r="N57" s="32">
        <f t="shared" si="11"/>
        <v>9064489</v>
      </c>
      <c r="O57" s="45">
        <f t="shared" si="7"/>
        <v>544.70819061354484</v>
      </c>
      <c r="P57" s="10"/>
    </row>
    <row r="58" spans="1:16">
      <c r="A58" s="12"/>
      <c r="B58" s="25">
        <v>361.1</v>
      </c>
      <c r="C58" s="20" t="s">
        <v>65</v>
      </c>
      <c r="D58" s="46">
        <v>11606</v>
      </c>
      <c r="E58" s="46">
        <v>37567</v>
      </c>
      <c r="F58" s="46">
        <v>0</v>
      </c>
      <c r="G58" s="46">
        <v>0</v>
      </c>
      <c r="H58" s="46">
        <v>24</v>
      </c>
      <c r="I58" s="46">
        <v>39375</v>
      </c>
      <c r="J58" s="46">
        <v>1230</v>
      </c>
      <c r="K58" s="46">
        <v>2821525</v>
      </c>
      <c r="L58" s="46">
        <v>0</v>
      </c>
      <c r="M58" s="46">
        <v>0</v>
      </c>
      <c r="N58" s="46">
        <f t="shared" si="11"/>
        <v>2911327</v>
      </c>
      <c r="O58" s="47">
        <f t="shared" si="7"/>
        <v>174.94904152394687</v>
      </c>
      <c r="P58" s="9"/>
    </row>
    <row r="59" spans="1:16">
      <c r="A59" s="12"/>
      <c r="B59" s="25">
        <v>362</v>
      </c>
      <c r="C59" s="20" t="s">
        <v>67</v>
      </c>
      <c r="D59" s="46">
        <v>126537</v>
      </c>
      <c r="E59" s="46">
        <v>83184</v>
      </c>
      <c r="F59" s="46">
        <v>0</v>
      </c>
      <c r="G59" s="46">
        <v>0</v>
      </c>
      <c r="H59" s="46">
        <v>0</v>
      </c>
      <c r="I59" s="46">
        <v>262640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3">SUM(D59:M59)</f>
        <v>472361</v>
      </c>
      <c r="O59" s="47">
        <f t="shared" si="7"/>
        <v>28.385373475151734</v>
      </c>
      <c r="P59" s="9"/>
    </row>
    <row r="60" spans="1:16">
      <c r="A60" s="12"/>
      <c r="B60" s="25">
        <v>364</v>
      </c>
      <c r="C60" s="20" t="s">
        <v>68</v>
      </c>
      <c r="D60" s="46">
        <v>20819</v>
      </c>
      <c r="E60" s="46">
        <v>1388</v>
      </c>
      <c r="F60" s="46">
        <v>0</v>
      </c>
      <c r="G60" s="46">
        <v>0</v>
      </c>
      <c r="H60" s="46">
        <v>0</v>
      </c>
      <c r="I60" s="46">
        <v>26811</v>
      </c>
      <c r="J60" s="46">
        <v>310</v>
      </c>
      <c r="K60" s="46">
        <v>0</v>
      </c>
      <c r="L60" s="46">
        <v>0</v>
      </c>
      <c r="M60" s="46">
        <v>0</v>
      </c>
      <c r="N60" s="46">
        <f t="shared" si="13"/>
        <v>49328</v>
      </c>
      <c r="O60" s="47">
        <f t="shared" si="7"/>
        <v>2.9642449372032931</v>
      </c>
      <c r="P60" s="9"/>
    </row>
    <row r="61" spans="1:16">
      <c r="A61" s="12"/>
      <c r="B61" s="25">
        <v>365</v>
      </c>
      <c r="C61" s="20" t="s">
        <v>90</v>
      </c>
      <c r="D61" s="46">
        <v>5602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5602</v>
      </c>
      <c r="O61" s="47">
        <f t="shared" si="7"/>
        <v>0.33663842317168441</v>
      </c>
      <c r="P61" s="9"/>
    </row>
    <row r="62" spans="1:16">
      <c r="A62" s="12"/>
      <c r="B62" s="25">
        <v>366</v>
      </c>
      <c r="C62" s="20" t="s">
        <v>69</v>
      </c>
      <c r="D62" s="46">
        <v>5702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5702</v>
      </c>
      <c r="O62" s="47">
        <f t="shared" si="7"/>
        <v>0.34264767742323177</v>
      </c>
      <c r="P62" s="9"/>
    </row>
    <row r="63" spans="1:16">
      <c r="A63" s="12"/>
      <c r="B63" s="25">
        <v>368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2878079</v>
      </c>
      <c r="L63" s="46">
        <v>0</v>
      </c>
      <c r="M63" s="46">
        <v>0</v>
      </c>
      <c r="N63" s="46">
        <f t="shared" si="13"/>
        <v>2878079</v>
      </c>
      <c r="O63" s="47">
        <f t="shared" si="7"/>
        <v>172.95108467039239</v>
      </c>
      <c r="P63" s="9"/>
    </row>
    <row r="64" spans="1:16">
      <c r="A64" s="12"/>
      <c r="B64" s="25">
        <v>369.9</v>
      </c>
      <c r="C64" s="20" t="s">
        <v>71</v>
      </c>
      <c r="D64" s="46">
        <v>2632111</v>
      </c>
      <c r="E64" s="46">
        <v>16156</v>
      </c>
      <c r="F64" s="46">
        <v>0</v>
      </c>
      <c r="G64" s="46">
        <v>0</v>
      </c>
      <c r="H64" s="46">
        <v>0</v>
      </c>
      <c r="I64" s="46">
        <v>93823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2742090</v>
      </c>
      <c r="O64" s="47">
        <f t="shared" si="7"/>
        <v>164.77915990625564</v>
      </c>
      <c r="P64" s="9"/>
    </row>
    <row r="65" spans="1:119" ht="15.75">
      <c r="A65" s="29" t="s">
        <v>50</v>
      </c>
      <c r="B65" s="30"/>
      <c r="C65" s="31"/>
      <c r="D65" s="32">
        <f t="shared" ref="D65:M65" si="14">SUM(D66:D67)</f>
        <v>85000</v>
      </c>
      <c r="E65" s="32">
        <f t="shared" si="14"/>
        <v>987746</v>
      </c>
      <c r="F65" s="32">
        <f t="shared" si="14"/>
        <v>1277677</v>
      </c>
      <c r="G65" s="32">
        <f t="shared" si="14"/>
        <v>1376089</v>
      </c>
      <c r="H65" s="32">
        <f t="shared" si="14"/>
        <v>0</v>
      </c>
      <c r="I65" s="32">
        <f t="shared" si="14"/>
        <v>86399</v>
      </c>
      <c r="J65" s="32">
        <f t="shared" si="14"/>
        <v>121273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3934184</v>
      </c>
      <c r="O65" s="45">
        <f t="shared" si="7"/>
        <v>236.4151192836969</v>
      </c>
      <c r="P65" s="9"/>
    </row>
    <row r="66" spans="1:119">
      <c r="A66" s="12"/>
      <c r="B66" s="25">
        <v>381</v>
      </c>
      <c r="C66" s="20" t="s">
        <v>72</v>
      </c>
      <c r="D66" s="46">
        <v>85000</v>
      </c>
      <c r="E66" s="46">
        <v>987746</v>
      </c>
      <c r="F66" s="46">
        <v>1277677</v>
      </c>
      <c r="G66" s="46">
        <v>1376089</v>
      </c>
      <c r="H66" s="46">
        <v>0</v>
      </c>
      <c r="I66" s="46">
        <v>0</v>
      </c>
      <c r="J66" s="46">
        <v>121273</v>
      </c>
      <c r="K66" s="46">
        <v>0</v>
      </c>
      <c r="L66" s="46">
        <v>0</v>
      </c>
      <c r="M66" s="46">
        <v>0</v>
      </c>
      <c r="N66" s="46">
        <f>SUM(D66:M66)</f>
        <v>3847785</v>
      </c>
      <c r="O66" s="47">
        <f t="shared" si="7"/>
        <v>231.22318370290247</v>
      </c>
      <c r="P66" s="9"/>
    </row>
    <row r="67" spans="1:119" ht="15.75" thickBot="1">
      <c r="A67" s="12"/>
      <c r="B67" s="25">
        <v>389.4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86399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86399</v>
      </c>
      <c r="O67" s="47">
        <f t="shared" si="7"/>
        <v>5.1919355807944232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SUM(D5,D16,D27,D42,D52,D57,D65)</f>
        <v>17958811</v>
      </c>
      <c r="E68" s="15">
        <f t="shared" si="15"/>
        <v>6372258</v>
      </c>
      <c r="F68" s="15">
        <f t="shared" si="15"/>
        <v>1277677</v>
      </c>
      <c r="G68" s="15">
        <f t="shared" si="15"/>
        <v>3849529</v>
      </c>
      <c r="H68" s="15">
        <f t="shared" si="15"/>
        <v>24</v>
      </c>
      <c r="I68" s="15">
        <f t="shared" si="15"/>
        <v>17514903</v>
      </c>
      <c r="J68" s="15">
        <f t="shared" si="15"/>
        <v>1097809</v>
      </c>
      <c r="K68" s="15">
        <f t="shared" si="15"/>
        <v>6109688</v>
      </c>
      <c r="L68" s="15">
        <f t="shared" si="15"/>
        <v>0</v>
      </c>
      <c r="M68" s="15">
        <f t="shared" si="15"/>
        <v>0</v>
      </c>
      <c r="N68" s="15">
        <f>SUM(D68:M68)</f>
        <v>54180699</v>
      </c>
      <c r="O68" s="38">
        <f t="shared" si="7"/>
        <v>3255.8559581755903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91</v>
      </c>
      <c r="M70" s="48"/>
      <c r="N70" s="48"/>
      <c r="O70" s="43">
        <v>16641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L70:N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10246334</v>
      </c>
      <c r="E5" s="27">
        <f t="shared" si="0"/>
        <v>802858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49850</v>
      </c>
      <c r="J5" s="27">
        <f t="shared" si="0"/>
        <v>0</v>
      </c>
      <c r="K5" s="27">
        <f t="shared" si="0"/>
        <v>510431</v>
      </c>
      <c r="L5" s="27">
        <f t="shared" si="0"/>
        <v>0</v>
      </c>
      <c r="M5" s="27">
        <f t="shared" si="0"/>
        <v>0</v>
      </c>
      <c r="N5" s="28">
        <f>SUM(D5:M5)</f>
        <v>11609473</v>
      </c>
      <c r="O5" s="33">
        <f t="shared" ref="O5:O36" si="1">(N5/O$72)</f>
        <v>683.3523456354111</v>
      </c>
      <c r="P5" s="6"/>
    </row>
    <row r="6" spans="1:133">
      <c r="A6" s="12"/>
      <c r="B6" s="25">
        <v>311</v>
      </c>
      <c r="C6" s="20" t="s">
        <v>3</v>
      </c>
      <c r="D6" s="46">
        <v>7508812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7508812</v>
      </c>
      <c r="O6" s="47">
        <f t="shared" si="1"/>
        <v>441.98081111307317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559547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559547</v>
      </c>
      <c r="O7" s="47">
        <f t="shared" si="1"/>
        <v>32.935840838189414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243311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243311</v>
      </c>
      <c r="O8" s="47">
        <f t="shared" si="1"/>
        <v>14.321678733298016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322615</v>
      </c>
      <c r="L9" s="46">
        <v>0</v>
      </c>
      <c r="M9" s="46">
        <v>0</v>
      </c>
      <c r="N9" s="46">
        <f>SUM(D9:M9)</f>
        <v>322615</v>
      </c>
      <c r="O9" s="47">
        <f t="shared" si="1"/>
        <v>18.989640355524163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187816</v>
      </c>
      <c r="L10" s="46">
        <v>0</v>
      </c>
      <c r="M10" s="46">
        <v>0</v>
      </c>
      <c r="N10" s="46">
        <f>SUM(D10:M10)</f>
        <v>187816</v>
      </c>
      <c r="O10" s="47">
        <f t="shared" si="1"/>
        <v>11.055153334510566</v>
      </c>
      <c r="P10" s="9"/>
    </row>
    <row r="11" spans="1:133">
      <c r="A11" s="12"/>
      <c r="B11" s="25">
        <v>314.10000000000002</v>
      </c>
      <c r="C11" s="20" t="s">
        <v>13</v>
      </c>
      <c r="D11" s="46">
        <v>1163039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1163039</v>
      </c>
      <c r="O11" s="47">
        <f t="shared" si="1"/>
        <v>68.458355406439466</v>
      </c>
      <c r="P11" s="9"/>
    </row>
    <row r="12" spans="1:133">
      <c r="A12" s="12"/>
      <c r="B12" s="25">
        <v>314.3</v>
      </c>
      <c r="C12" s="20" t="s">
        <v>14</v>
      </c>
      <c r="D12" s="46">
        <v>509574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509574</v>
      </c>
      <c r="O12" s="47">
        <f t="shared" si="1"/>
        <v>29.994349284831362</v>
      </c>
      <c r="P12" s="9"/>
    </row>
    <row r="13" spans="1:133">
      <c r="A13" s="12"/>
      <c r="B13" s="25">
        <v>314.8</v>
      </c>
      <c r="C13" s="20" t="s">
        <v>15</v>
      </c>
      <c r="D13" s="46">
        <v>36045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36045</v>
      </c>
      <c r="O13" s="47">
        <f t="shared" si="1"/>
        <v>2.1216669609747485</v>
      </c>
      <c r="P13" s="9"/>
    </row>
    <row r="14" spans="1:133">
      <c r="A14" s="12"/>
      <c r="B14" s="25">
        <v>315</v>
      </c>
      <c r="C14" s="20" t="s">
        <v>16</v>
      </c>
      <c r="D14" s="46">
        <v>929263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929263</v>
      </c>
      <c r="O14" s="47">
        <f t="shared" si="1"/>
        <v>54.697922184943195</v>
      </c>
      <c r="P14" s="9"/>
    </row>
    <row r="15" spans="1:133">
      <c r="A15" s="12"/>
      <c r="B15" s="25">
        <v>316</v>
      </c>
      <c r="C15" s="20" t="s">
        <v>17</v>
      </c>
      <c r="D15" s="46">
        <v>99601</v>
      </c>
      <c r="E15" s="46">
        <v>0</v>
      </c>
      <c r="F15" s="46">
        <v>0</v>
      </c>
      <c r="G15" s="46">
        <v>0</v>
      </c>
      <c r="H15" s="46">
        <v>0</v>
      </c>
      <c r="I15" s="46">
        <v>49850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149451</v>
      </c>
      <c r="O15" s="47">
        <f t="shared" si="1"/>
        <v>8.7969274236270536</v>
      </c>
      <c r="P15" s="9"/>
    </row>
    <row r="16" spans="1:133" ht="15.75">
      <c r="A16" s="29" t="s">
        <v>18</v>
      </c>
      <c r="B16" s="30"/>
      <c r="C16" s="31"/>
      <c r="D16" s="32">
        <f>SUM(D17:D26)</f>
        <v>1490496</v>
      </c>
      <c r="E16" s="32">
        <f t="shared" ref="E16:M16" si="3">SUM(E17:E26)</f>
        <v>268077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664955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2423528</v>
      </c>
      <c r="O16" s="45">
        <f t="shared" si="1"/>
        <v>142.65277532521043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282655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282655</v>
      </c>
      <c r="O17" s="47">
        <f t="shared" si="1"/>
        <v>16.637530166578376</v>
      </c>
      <c r="P17" s="9"/>
    </row>
    <row r="18" spans="1:16">
      <c r="A18" s="12"/>
      <c r="B18" s="25">
        <v>323.10000000000002</v>
      </c>
      <c r="C18" s="20" t="s">
        <v>19</v>
      </c>
      <c r="D18" s="46">
        <v>1435888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1435888</v>
      </c>
      <c r="O18" s="47">
        <f t="shared" si="1"/>
        <v>84.518688563187951</v>
      </c>
      <c r="P18" s="9"/>
    </row>
    <row r="19" spans="1:16">
      <c r="A19" s="12"/>
      <c r="B19" s="25">
        <v>323.39999999999998</v>
      </c>
      <c r="C19" s="20" t="s">
        <v>20</v>
      </c>
      <c r="D19" s="46">
        <v>12223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12223</v>
      </c>
      <c r="O19" s="47">
        <f t="shared" si="1"/>
        <v>0.71946553652363299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14410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14410</v>
      </c>
      <c r="O20" s="47">
        <f t="shared" si="1"/>
        <v>0.84819589145917951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26238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26238</v>
      </c>
      <c r="O21" s="47">
        <f t="shared" si="1"/>
        <v>1.5444110895285184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15614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15614</v>
      </c>
      <c r="O22" s="47">
        <f t="shared" si="1"/>
        <v>0.9190652775325211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223715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223715</v>
      </c>
      <c r="O23" s="47">
        <f t="shared" si="1"/>
        <v>13.168226499499676</v>
      </c>
      <c r="P23" s="9"/>
    </row>
    <row r="24" spans="1:16">
      <c r="A24" s="12"/>
      <c r="B24" s="25">
        <v>324.61</v>
      </c>
      <c r="C24" s="20" t="s">
        <v>25</v>
      </c>
      <c r="D24" s="46">
        <v>0</v>
      </c>
      <c r="E24" s="46">
        <v>2510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2510</v>
      </c>
      <c r="O24" s="47">
        <f t="shared" si="1"/>
        <v>0.14774265701336159</v>
      </c>
      <c r="P24" s="9"/>
    </row>
    <row r="25" spans="1:16">
      <c r="A25" s="12"/>
      <c r="B25" s="25">
        <v>325.2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354156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354156</v>
      </c>
      <c r="O25" s="47">
        <f t="shared" si="1"/>
        <v>20.846194596503619</v>
      </c>
      <c r="P25" s="9"/>
    </row>
    <row r="26" spans="1:16">
      <c r="A26" s="12"/>
      <c r="B26" s="25">
        <v>329</v>
      </c>
      <c r="C26" s="20" t="s">
        <v>27</v>
      </c>
      <c r="D26" s="46">
        <v>42385</v>
      </c>
      <c r="E26" s="46">
        <v>0</v>
      </c>
      <c r="F26" s="46">
        <v>0</v>
      </c>
      <c r="G26" s="46">
        <v>0</v>
      </c>
      <c r="H26" s="46">
        <v>0</v>
      </c>
      <c r="I26" s="46">
        <v>13734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56119</v>
      </c>
      <c r="O26" s="47">
        <f t="shared" si="1"/>
        <v>3.3032550473836011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SUM(D28:D42)</f>
        <v>3509955</v>
      </c>
      <c r="E27" s="32">
        <f t="shared" si="5"/>
        <v>1387998</v>
      </c>
      <c r="F27" s="32">
        <f t="shared" si="5"/>
        <v>0</v>
      </c>
      <c r="G27" s="32">
        <f t="shared" si="5"/>
        <v>1335138</v>
      </c>
      <c r="H27" s="32">
        <f t="shared" si="5"/>
        <v>0</v>
      </c>
      <c r="I27" s="32">
        <f t="shared" si="5"/>
        <v>275557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6508648</v>
      </c>
      <c r="O27" s="45">
        <f t="shared" si="1"/>
        <v>383.10954146800873</v>
      </c>
      <c r="P27" s="10"/>
    </row>
    <row r="28" spans="1:16">
      <c r="A28" s="12"/>
      <c r="B28" s="25">
        <v>331.2</v>
      </c>
      <c r="C28" s="20" t="s">
        <v>28</v>
      </c>
      <c r="D28" s="46">
        <v>24863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0" si="6">SUM(D28:M28)</f>
        <v>24863</v>
      </c>
      <c r="O28" s="47">
        <f t="shared" si="1"/>
        <v>1.4634763670610396</v>
      </c>
      <c r="P28" s="9"/>
    </row>
    <row r="29" spans="1:16">
      <c r="A29" s="12"/>
      <c r="B29" s="25">
        <v>331.5</v>
      </c>
      <c r="C29" s="20" t="s">
        <v>30</v>
      </c>
      <c r="D29" s="46">
        <v>0</v>
      </c>
      <c r="E29" s="46">
        <v>133398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133398</v>
      </c>
      <c r="O29" s="47">
        <f t="shared" si="1"/>
        <v>7.8520218965212782</v>
      </c>
      <c r="P29" s="9"/>
    </row>
    <row r="30" spans="1:16">
      <c r="A30" s="12"/>
      <c r="B30" s="25">
        <v>334.2</v>
      </c>
      <c r="C30" s="20" t="s">
        <v>31</v>
      </c>
      <c r="D30" s="46">
        <v>1280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1280</v>
      </c>
      <c r="O30" s="47">
        <f t="shared" si="1"/>
        <v>7.5342868915180411E-2</v>
      </c>
      <c r="P30" s="9"/>
    </row>
    <row r="31" spans="1:16">
      <c r="A31" s="12"/>
      <c r="B31" s="25">
        <v>334.31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275557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275557</v>
      </c>
      <c r="O31" s="47">
        <f t="shared" si="1"/>
        <v>16.219730413797162</v>
      </c>
      <c r="P31" s="9"/>
    </row>
    <row r="32" spans="1:16">
      <c r="A32" s="12"/>
      <c r="B32" s="25">
        <v>334.39</v>
      </c>
      <c r="C32" s="20" t="s">
        <v>33</v>
      </c>
      <c r="D32" s="46">
        <v>0</v>
      </c>
      <c r="E32" s="46">
        <v>0</v>
      </c>
      <c r="F32" s="46">
        <v>0</v>
      </c>
      <c r="G32" s="46">
        <v>1335138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1335138</v>
      </c>
      <c r="O32" s="47">
        <f t="shared" si="1"/>
        <v>78.588380716934481</v>
      </c>
      <c r="P32" s="9"/>
    </row>
    <row r="33" spans="1:16">
      <c r="A33" s="12"/>
      <c r="B33" s="25">
        <v>334.49</v>
      </c>
      <c r="C33" s="20" t="s">
        <v>34</v>
      </c>
      <c r="D33" s="46">
        <v>3246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3246</v>
      </c>
      <c r="O33" s="47">
        <f t="shared" si="1"/>
        <v>0.19106480663959033</v>
      </c>
      <c r="P33" s="9"/>
    </row>
    <row r="34" spans="1:16">
      <c r="A34" s="12"/>
      <c r="B34" s="25">
        <v>334.5</v>
      </c>
      <c r="C34" s="20" t="s">
        <v>35</v>
      </c>
      <c r="D34" s="46">
        <v>0</v>
      </c>
      <c r="E34" s="46">
        <v>4030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4030</v>
      </c>
      <c r="O34" s="47">
        <f t="shared" si="1"/>
        <v>0.23721231385013833</v>
      </c>
      <c r="P34" s="9"/>
    </row>
    <row r="35" spans="1:16">
      <c r="A35" s="12"/>
      <c r="B35" s="25">
        <v>335.12</v>
      </c>
      <c r="C35" s="20" t="s">
        <v>36</v>
      </c>
      <c r="D35" s="46">
        <v>519672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519672</v>
      </c>
      <c r="O35" s="47">
        <f t="shared" si="1"/>
        <v>30.588733886632529</v>
      </c>
      <c r="P35" s="9"/>
    </row>
    <row r="36" spans="1:16">
      <c r="A36" s="12"/>
      <c r="B36" s="25">
        <v>335.14</v>
      </c>
      <c r="C36" s="20" t="s">
        <v>37</v>
      </c>
      <c r="D36" s="46">
        <v>12916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12916</v>
      </c>
      <c r="O36" s="47">
        <f t="shared" si="1"/>
        <v>0.7602566366472423</v>
      </c>
      <c r="P36" s="9"/>
    </row>
    <row r="37" spans="1:16">
      <c r="A37" s="12"/>
      <c r="B37" s="25">
        <v>335.15</v>
      </c>
      <c r="C37" s="20" t="s">
        <v>38</v>
      </c>
      <c r="D37" s="46">
        <v>14218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14218</v>
      </c>
      <c r="O37" s="47">
        <f t="shared" ref="O37:O68" si="7">(N37/O$72)</f>
        <v>0.83689446112190236</v>
      </c>
      <c r="P37" s="9"/>
    </row>
    <row r="38" spans="1:16">
      <c r="A38" s="12"/>
      <c r="B38" s="25">
        <v>335.18</v>
      </c>
      <c r="C38" s="20" t="s">
        <v>39</v>
      </c>
      <c r="D38" s="46">
        <v>2874855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2874855</v>
      </c>
      <c r="O38" s="47">
        <f t="shared" si="7"/>
        <v>169.21861204308669</v>
      </c>
      <c r="P38" s="9"/>
    </row>
    <row r="39" spans="1:16">
      <c r="A39" s="12"/>
      <c r="B39" s="25">
        <v>335.21</v>
      </c>
      <c r="C39" s="20" t="s">
        <v>40</v>
      </c>
      <c r="D39" s="46">
        <v>2520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2520</v>
      </c>
      <c r="O39" s="47">
        <f t="shared" si="7"/>
        <v>0.14833127317676142</v>
      </c>
      <c r="P39" s="9"/>
    </row>
    <row r="40" spans="1:16">
      <c r="A40" s="12"/>
      <c r="B40" s="25">
        <v>335.49</v>
      </c>
      <c r="C40" s="20" t="s">
        <v>41</v>
      </c>
      <c r="D40" s="46">
        <v>19304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19304</v>
      </c>
      <c r="O40" s="47">
        <f t="shared" si="7"/>
        <v>1.1362646418270645</v>
      </c>
      <c r="P40" s="9"/>
    </row>
    <row r="41" spans="1:16">
      <c r="A41" s="12"/>
      <c r="B41" s="25">
        <v>338</v>
      </c>
      <c r="C41" s="20" t="s">
        <v>42</v>
      </c>
      <c r="D41" s="46">
        <v>951</v>
      </c>
      <c r="E41" s="46">
        <v>1250570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1251521</v>
      </c>
      <c r="O41" s="47">
        <f t="shared" si="7"/>
        <v>73.66654894343398</v>
      </c>
      <c r="P41" s="9"/>
    </row>
    <row r="42" spans="1:16">
      <c r="A42" s="12"/>
      <c r="B42" s="25">
        <v>339</v>
      </c>
      <c r="C42" s="20" t="s">
        <v>43</v>
      </c>
      <c r="D42" s="46">
        <v>36130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36130</v>
      </c>
      <c r="O42" s="47">
        <f t="shared" si="7"/>
        <v>2.1266701983636471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SUM(D44:D52)</f>
        <v>383255</v>
      </c>
      <c r="E43" s="32">
        <f t="shared" si="8"/>
        <v>2628379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16526640</v>
      </c>
      <c r="J43" s="32">
        <f t="shared" si="8"/>
        <v>1071685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20609959</v>
      </c>
      <c r="O43" s="45">
        <f t="shared" si="7"/>
        <v>1213.1354994408146</v>
      </c>
      <c r="P43" s="10"/>
    </row>
    <row r="44" spans="1:16">
      <c r="A44" s="12"/>
      <c r="B44" s="25">
        <v>341.2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1071685</v>
      </c>
      <c r="K44" s="46">
        <v>0</v>
      </c>
      <c r="L44" s="46">
        <v>0</v>
      </c>
      <c r="M44" s="46">
        <v>0</v>
      </c>
      <c r="N44" s="46">
        <f>SUM(D44:M44)</f>
        <v>1071685</v>
      </c>
      <c r="O44" s="47">
        <f t="shared" si="7"/>
        <v>63.081111307316498</v>
      </c>
      <c r="P44" s="9"/>
    </row>
    <row r="45" spans="1:16">
      <c r="A45" s="12"/>
      <c r="B45" s="25">
        <v>341.9</v>
      </c>
      <c r="C45" s="20" t="s">
        <v>52</v>
      </c>
      <c r="D45" s="46">
        <v>28699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9">SUM(D45:M45)</f>
        <v>28699</v>
      </c>
      <c r="O45" s="47">
        <f t="shared" si="7"/>
        <v>1.6892695273412208</v>
      </c>
      <c r="P45" s="9"/>
    </row>
    <row r="46" spans="1:16">
      <c r="A46" s="12"/>
      <c r="B46" s="25">
        <v>342.5</v>
      </c>
      <c r="C46" s="20" t="s">
        <v>53</v>
      </c>
      <c r="D46" s="46">
        <v>100</v>
      </c>
      <c r="E46" s="46">
        <v>0</v>
      </c>
      <c r="F46" s="46">
        <v>0</v>
      </c>
      <c r="G46" s="46">
        <v>0</v>
      </c>
      <c r="H46" s="46">
        <v>0</v>
      </c>
      <c r="I46" s="46">
        <v>99280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99380</v>
      </c>
      <c r="O46" s="47">
        <f t="shared" si="7"/>
        <v>5.8496674318676787</v>
      </c>
      <c r="P46" s="9"/>
    </row>
    <row r="47" spans="1:16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7706505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7706505</v>
      </c>
      <c r="O47" s="47">
        <f t="shared" si="7"/>
        <v>453.61734063217375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2871594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2871594</v>
      </c>
      <c r="O48" s="47">
        <f t="shared" si="7"/>
        <v>169.026664312202</v>
      </c>
      <c r="P48" s="9"/>
    </row>
    <row r="49" spans="1:16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5760716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5760716</v>
      </c>
      <c r="O49" s="47">
        <f t="shared" si="7"/>
        <v>339.08505503561128</v>
      </c>
      <c r="P49" s="9"/>
    </row>
    <row r="50" spans="1:16">
      <c r="A50" s="12"/>
      <c r="B50" s="25">
        <v>343.9</v>
      </c>
      <c r="C50" s="20" t="s">
        <v>57</v>
      </c>
      <c r="D50" s="46">
        <v>351290</v>
      </c>
      <c r="E50" s="46">
        <v>0</v>
      </c>
      <c r="F50" s="46">
        <v>0</v>
      </c>
      <c r="G50" s="46">
        <v>0</v>
      </c>
      <c r="H50" s="46">
        <v>0</v>
      </c>
      <c r="I50" s="46">
        <v>6663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357953</v>
      </c>
      <c r="O50" s="47">
        <f t="shared" si="7"/>
        <v>21.069692153746541</v>
      </c>
      <c r="P50" s="9"/>
    </row>
    <row r="51" spans="1:16">
      <c r="A51" s="12"/>
      <c r="B51" s="25">
        <v>347.4</v>
      </c>
      <c r="C51" s="20" t="s">
        <v>58</v>
      </c>
      <c r="D51" s="46">
        <v>3166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3166</v>
      </c>
      <c r="O51" s="47">
        <f t="shared" si="7"/>
        <v>0.18635587733239153</v>
      </c>
      <c r="P51" s="9"/>
    </row>
    <row r="52" spans="1:16">
      <c r="A52" s="12"/>
      <c r="B52" s="25">
        <v>349</v>
      </c>
      <c r="C52" s="20" t="s">
        <v>1</v>
      </c>
      <c r="D52" s="46">
        <v>0</v>
      </c>
      <c r="E52" s="46">
        <v>2628379</v>
      </c>
      <c r="F52" s="46">
        <v>0</v>
      </c>
      <c r="G52" s="46">
        <v>0</v>
      </c>
      <c r="H52" s="46">
        <v>0</v>
      </c>
      <c r="I52" s="46">
        <v>81882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0">SUM(D52:M52)</f>
        <v>2710261</v>
      </c>
      <c r="O52" s="47">
        <f t="shared" si="7"/>
        <v>159.53034316322325</v>
      </c>
      <c r="P52" s="9"/>
    </row>
    <row r="53" spans="1:16" ht="15.75">
      <c r="A53" s="29" t="s">
        <v>49</v>
      </c>
      <c r="B53" s="30"/>
      <c r="C53" s="31"/>
      <c r="D53" s="32">
        <f t="shared" ref="D53:M53" si="11">SUM(D54:D57)</f>
        <v>126734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650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127384</v>
      </c>
      <c r="O53" s="45">
        <f t="shared" si="7"/>
        <v>7.4980281358526106</v>
      </c>
      <c r="P53" s="10"/>
    </row>
    <row r="54" spans="1:16">
      <c r="A54" s="13"/>
      <c r="B54" s="39">
        <v>351.1</v>
      </c>
      <c r="C54" s="21" t="s">
        <v>61</v>
      </c>
      <c r="D54" s="46">
        <v>87495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87495</v>
      </c>
      <c r="O54" s="47">
        <f t="shared" si="7"/>
        <v>5.1500971216669607</v>
      </c>
      <c r="P54" s="9"/>
    </row>
    <row r="55" spans="1:16">
      <c r="A55" s="13"/>
      <c r="B55" s="39">
        <v>351.3</v>
      </c>
      <c r="C55" s="21" t="s">
        <v>62</v>
      </c>
      <c r="D55" s="46">
        <v>5615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5615</v>
      </c>
      <c r="O55" s="47">
        <f t="shared" si="7"/>
        <v>0.33050797574901408</v>
      </c>
      <c r="P55" s="9"/>
    </row>
    <row r="56" spans="1:16">
      <c r="A56" s="13"/>
      <c r="B56" s="39">
        <v>351.4</v>
      </c>
      <c r="C56" s="21" t="s">
        <v>63</v>
      </c>
      <c r="D56" s="46">
        <v>72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72</v>
      </c>
      <c r="O56" s="47">
        <f t="shared" si="7"/>
        <v>4.2380363764788981E-3</v>
      </c>
      <c r="P56" s="9"/>
    </row>
    <row r="57" spans="1:16">
      <c r="A57" s="13"/>
      <c r="B57" s="39">
        <v>354</v>
      </c>
      <c r="C57" s="21" t="s">
        <v>64</v>
      </c>
      <c r="D57" s="46">
        <v>33552</v>
      </c>
      <c r="E57" s="46">
        <v>0</v>
      </c>
      <c r="F57" s="46">
        <v>0</v>
      </c>
      <c r="G57" s="46">
        <v>0</v>
      </c>
      <c r="H57" s="46">
        <v>0</v>
      </c>
      <c r="I57" s="46">
        <v>650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34202</v>
      </c>
      <c r="O57" s="47">
        <f t="shared" si="7"/>
        <v>2.0131850020601565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SUM(D59:D65)</f>
        <v>2953482</v>
      </c>
      <c r="E58" s="32">
        <f t="shared" si="12"/>
        <v>1927633</v>
      </c>
      <c r="F58" s="32">
        <f t="shared" si="12"/>
        <v>0</v>
      </c>
      <c r="G58" s="32">
        <f t="shared" si="12"/>
        <v>0</v>
      </c>
      <c r="H58" s="32">
        <f t="shared" si="12"/>
        <v>82</v>
      </c>
      <c r="I58" s="32">
        <f t="shared" si="12"/>
        <v>465742</v>
      </c>
      <c r="J58" s="32">
        <f t="shared" si="12"/>
        <v>2380</v>
      </c>
      <c r="K58" s="32">
        <f t="shared" si="12"/>
        <v>3189115</v>
      </c>
      <c r="L58" s="32">
        <f t="shared" si="12"/>
        <v>0</v>
      </c>
      <c r="M58" s="32">
        <f t="shared" si="12"/>
        <v>0</v>
      </c>
      <c r="N58" s="32">
        <f t="shared" si="10"/>
        <v>8538434</v>
      </c>
      <c r="O58" s="45">
        <f t="shared" si="7"/>
        <v>502.58602625228087</v>
      </c>
      <c r="P58" s="10"/>
    </row>
    <row r="59" spans="1:16">
      <c r="A59" s="12"/>
      <c r="B59" s="25">
        <v>361.1</v>
      </c>
      <c r="C59" s="20" t="s">
        <v>65</v>
      </c>
      <c r="D59" s="46">
        <v>26131</v>
      </c>
      <c r="E59" s="46">
        <v>40856</v>
      </c>
      <c r="F59" s="46">
        <v>0</v>
      </c>
      <c r="G59" s="46">
        <v>0</v>
      </c>
      <c r="H59" s="46">
        <v>82</v>
      </c>
      <c r="I59" s="46">
        <v>144879</v>
      </c>
      <c r="J59" s="46">
        <v>2761</v>
      </c>
      <c r="K59" s="46">
        <v>964619</v>
      </c>
      <c r="L59" s="46">
        <v>0</v>
      </c>
      <c r="M59" s="46">
        <v>0</v>
      </c>
      <c r="N59" s="46">
        <f t="shared" si="10"/>
        <v>1179328</v>
      </c>
      <c r="O59" s="47">
        <f t="shared" si="7"/>
        <v>69.41715227500147</v>
      </c>
      <c r="P59" s="9"/>
    </row>
    <row r="60" spans="1:16">
      <c r="A60" s="12"/>
      <c r="B60" s="25">
        <v>361.3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-917111</v>
      </c>
      <c r="L60" s="46">
        <v>0</v>
      </c>
      <c r="M60" s="46">
        <v>0</v>
      </c>
      <c r="N60" s="46">
        <f t="shared" ref="N60:N65" si="13">SUM(D60:M60)</f>
        <v>-917111</v>
      </c>
      <c r="O60" s="47">
        <f t="shared" si="7"/>
        <v>-53.982635823179706</v>
      </c>
      <c r="P60" s="9"/>
    </row>
    <row r="61" spans="1:16">
      <c r="A61" s="12"/>
      <c r="B61" s="25">
        <v>362</v>
      </c>
      <c r="C61" s="20" t="s">
        <v>67</v>
      </c>
      <c r="D61" s="46">
        <v>106366</v>
      </c>
      <c r="E61" s="46">
        <v>22489</v>
      </c>
      <c r="F61" s="46">
        <v>0</v>
      </c>
      <c r="G61" s="46">
        <v>0</v>
      </c>
      <c r="H61" s="46">
        <v>0</v>
      </c>
      <c r="I61" s="46">
        <v>226034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354889</v>
      </c>
      <c r="O61" s="47">
        <f t="shared" si="7"/>
        <v>20.889340161280828</v>
      </c>
      <c r="P61" s="9"/>
    </row>
    <row r="62" spans="1:16">
      <c r="A62" s="12"/>
      <c r="B62" s="25">
        <v>364</v>
      </c>
      <c r="C62" s="20" t="s">
        <v>68</v>
      </c>
      <c r="D62" s="46">
        <v>31946</v>
      </c>
      <c r="E62" s="46">
        <v>2798</v>
      </c>
      <c r="F62" s="46">
        <v>0</v>
      </c>
      <c r="G62" s="46">
        <v>0</v>
      </c>
      <c r="H62" s="46">
        <v>0</v>
      </c>
      <c r="I62" s="46">
        <v>4260</v>
      </c>
      <c r="J62" s="46">
        <v>-381</v>
      </c>
      <c r="K62" s="46">
        <v>0</v>
      </c>
      <c r="L62" s="46">
        <v>0</v>
      </c>
      <c r="M62" s="46">
        <v>0</v>
      </c>
      <c r="N62" s="46">
        <f t="shared" si="13"/>
        <v>38623</v>
      </c>
      <c r="O62" s="47">
        <f t="shared" si="7"/>
        <v>2.2734122078992289</v>
      </c>
      <c r="P62" s="9"/>
    </row>
    <row r="63" spans="1:16">
      <c r="A63" s="12"/>
      <c r="B63" s="25">
        <v>366</v>
      </c>
      <c r="C63" s="20" t="s">
        <v>69</v>
      </c>
      <c r="D63" s="46">
        <v>17811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17811</v>
      </c>
      <c r="O63" s="47">
        <f t="shared" si="7"/>
        <v>1.0483842486314674</v>
      </c>
      <c r="P63" s="9"/>
    </row>
    <row r="64" spans="1:16">
      <c r="A64" s="12"/>
      <c r="B64" s="25">
        <v>368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3141607</v>
      </c>
      <c r="L64" s="46">
        <v>0</v>
      </c>
      <c r="M64" s="46">
        <v>0</v>
      </c>
      <c r="N64" s="46">
        <f t="shared" si="13"/>
        <v>3141607</v>
      </c>
      <c r="O64" s="47">
        <f t="shared" si="7"/>
        <v>184.92006592501031</v>
      </c>
      <c r="P64" s="9"/>
    </row>
    <row r="65" spans="1:119">
      <c r="A65" s="12"/>
      <c r="B65" s="25">
        <v>369.9</v>
      </c>
      <c r="C65" s="20" t="s">
        <v>71</v>
      </c>
      <c r="D65" s="46">
        <v>2771228</v>
      </c>
      <c r="E65" s="46">
        <v>1861490</v>
      </c>
      <c r="F65" s="46">
        <v>0</v>
      </c>
      <c r="G65" s="46">
        <v>0</v>
      </c>
      <c r="H65" s="46">
        <v>0</v>
      </c>
      <c r="I65" s="46">
        <v>90569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4723287</v>
      </c>
      <c r="O65" s="47">
        <f t="shared" si="7"/>
        <v>278.02030725763728</v>
      </c>
      <c r="P65" s="9"/>
    </row>
    <row r="66" spans="1:119" ht="15.75">
      <c r="A66" s="29" t="s">
        <v>50</v>
      </c>
      <c r="B66" s="30"/>
      <c r="C66" s="31"/>
      <c r="D66" s="32">
        <f t="shared" ref="D66:M66" si="14">SUM(D67:D69)</f>
        <v>110000</v>
      </c>
      <c r="E66" s="32">
        <f t="shared" si="14"/>
        <v>562664</v>
      </c>
      <c r="F66" s="32">
        <f t="shared" si="14"/>
        <v>1389763</v>
      </c>
      <c r="G66" s="32">
        <f t="shared" si="14"/>
        <v>8981632</v>
      </c>
      <c r="H66" s="32">
        <f t="shared" si="14"/>
        <v>0</v>
      </c>
      <c r="I66" s="32">
        <f t="shared" si="14"/>
        <v>1181192</v>
      </c>
      <c r="J66" s="32">
        <f t="shared" si="14"/>
        <v>184459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12409710</v>
      </c>
      <c r="O66" s="45">
        <f t="shared" si="7"/>
        <v>730.45558891047153</v>
      </c>
      <c r="P66" s="9"/>
    </row>
    <row r="67" spans="1:119">
      <c r="A67" s="12"/>
      <c r="B67" s="25">
        <v>381</v>
      </c>
      <c r="C67" s="20" t="s">
        <v>72</v>
      </c>
      <c r="D67" s="46">
        <v>110000</v>
      </c>
      <c r="E67" s="46">
        <v>562664</v>
      </c>
      <c r="F67" s="46">
        <v>1389763</v>
      </c>
      <c r="G67" s="46">
        <v>1981632</v>
      </c>
      <c r="H67" s="46">
        <v>0</v>
      </c>
      <c r="I67" s="46">
        <v>0</v>
      </c>
      <c r="J67" s="46">
        <v>184459</v>
      </c>
      <c r="K67" s="46">
        <v>0</v>
      </c>
      <c r="L67" s="46">
        <v>0</v>
      </c>
      <c r="M67" s="46">
        <v>0</v>
      </c>
      <c r="N67" s="46">
        <f>SUM(D67:M67)</f>
        <v>4228518</v>
      </c>
      <c r="O67" s="47">
        <f t="shared" si="7"/>
        <v>248.8974042027194</v>
      </c>
      <c r="P67" s="9"/>
    </row>
    <row r="68" spans="1:119">
      <c r="A68" s="12"/>
      <c r="B68" s="25">
        <v>384</v>
      </c>
      <c r="C68" s="20" t="s">
        <v>73</v>
      </c>
      <c r="D68" s="46">
        <v>0</v>
      </c>
      <c r="E68" s="46">
        <v>0</v>
      </c>
      <c r="F68" s="46">
        <v>0</v>
      </c>
      <c r="G68" s="46">
        <v>7000000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7000000</v>
      </c>
      <c r="O68" s="47">
        <f t="shared" si="7"/>
        <v>412.03131437989288</v>
      </c>
      <c r="P68" s="9"/>
    </row>
    <row r="69" spans="1:119" ht="15.75" thickBot="1">
      <c r="A69" s="12"/>
      <c r="B69" s="25">
        <v>389.4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1181192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1181192</v>
      </c>
      <c r="O69" s="47">
        <f>(N69/O$72)</f>
        <v>69.5268703278592</v>
      </c>
      <c r="P69" s="9"/>
    </row>
    <row r="70" spans="1:119" ht="16.5" thickBot="1">
      <c r="A70" s="14" t="s">
        <v>59</v>
      </c>
      <c r="B70" s="23"/>
      <c r="C70" s="22"/>
      <c r="D70" s="15">
        <f t="shared" ref="D70:M70" si="15">SUM(D5,D16,D27,D43,D53,D58,D66)</f>
        <v>18820256</v>
      </c>
      <c r="E70" s="15">
        <f t="shared" si="15"/>
        <v>7577609</v>
      </c>
      <c r="F70" s="15">
        <f t="shared" si="15"/>
        <v>1389763</v>
      </c>
      <c r="G70" s="15">
        <f t="shared" si="15"/>
        <v>10316770</v>
      </c>
      <c r="H70" s="15">
        <f t="shared" si="15"/>
        <v>82</v>
      </c>
      <c r="I70" s="15">
        <f t="shared" si="15"/>
        <v>19164586</v>
      </c>
      <c r="J70" s="15">
        <f t="shared" si="15"/>
        <v>1258524</v>
      </c>
      <c r="K70" s="15">
        <f t="shared" si="15"/>
        <v>3699546</v>
      </c>
      <c r="L70" s="15">
        <f t="shared" si="15"/>
        <v>0</v>
      </c>
      <c r="M70" s="15">
        <f t="shared" si="15"/>
        <v>0</v>
      </c>
      <c r="N70" s="15">
        <f>SUM(D70:M70)</f>
        <v>62227136</v>
      </c>
      <c r="O70" s="38">
        <f>(N70/O$72)</f>
        <v>3662.78980516805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81</v>
      </c>
      <c r="M72" s="48"/>
      <c r="N72" s="48"/>
      <c r="O72" s="43">
        <v>16989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9928267</v>
      </c>
      <c r="E5" s="27">
        <f t="shared" si="0"/>
        <v>831151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50825</v>
      </c>
      <c r="J5" s="27">
        <f t="shared" si="0"/>
        <v>0</v>
      </c>
      <c r="K5" s="27">
        <f t="shared" si="0"/>
        <v>534303</v>
      </c>
      <c r="L5" s="27">
        <f t="shared" si="0"/>
        <v>0</v>
      </c>
      <c r="M5" s="27">
        <f t="shared" si="0"/>
        <v>0</v>
      </c>
      <c r="N5" s="28">
        <f>SUM(D5:M5)</f>
        <v>11344546</v>
      </c>
      <c r="O5" s="33">
        <f t="shared" ref="O5:O36" si="1">(N5/O$71)</f>
        <v>642.71406719166055</v>
      </c>
      <c r="P5" s="6"/>
    </row>
    <row r="6" spans="1:133">
      <c r="A6" s="12"/>
      <c r="B6" s="25">
        <v>311</v>
      </c>
      <c r="C6" s="20" t="s">
        <v>3</v>
      </c>
      <c r="D6" s="46">
        <v>7319612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7319612</v>
      </c>
      <c r="O6" s="47">
        <f t="shared" si="1"/>
        <v>414.68540026060845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561708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561708</v>
      </c>
      <c r="O7" s="47">
        <f t="shared" si="1"/>
        <v>31.823012860461162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269443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269443</v>
      </c>
      <c r="O8" s="47">
        <f t="shared" si="1"/>
        <v>15.26502747719676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337692</v>
      </c>
      <c r="L9" s="46">
        <v>0</v>
      </c>
      <c r="M9" s="46">
        <v>0</v>
      </c>
      <c r="N9" s="46">
        <f>SUM(D9:M9)</f>
        <v>337692</v>
      </c>
      <c r="O9" s="47">
        <f t="shared" si="1"/>
        <v>19.131607274375391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196611</v>
      </c>
      <c r="L10" s="46">
        <v>0</v>
      </c>
      <c r="M10" s="46">
        <v>0</v>
      </c>
      <c r="N10" s="46">
        <f>SUM(D10:M10)</f>
        <v>196611</v>
      </c>
      <c r="O10" s="47">
        <f t="shared" si="1"/>
        <v>11.138802334145375</v>
      </c>
      <c r="P10" s="9"/>
    </row>
    <row r="11" spans="1:133">
      <c r="A11" s="12"/>
      <c r="B11" s="25">
        <v>314.10000000000002</v>
      </c>
      <c r="C11" s="20" t="s">
        <v>13</v>
      </c>
      <c r="D11" s="46">
        <v>1112626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1112626</v>
      </c>
      <c r="O11" s="47">
        <f t="shared" si="1"/>
        <v>63.034728910543315</v>
      </c>
      <c r="P11" s="9"/>
    </row>
    <row r="12" spans="1:133">
      <c r="A12" s="12"/>
      <c r="B12" s="25">
        <v>314.3</v>
      </c>
      <c r="C12" s="20" t="s">
        <v>14</v>
      </c>
      <c r="D12" s="46">
        <v>435525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435525</v>
      </c>
      <c r="O12" s="47">
        <f t="shared" si="1"/>
        <v>24.674239419862896</v>
      </c>
      <c r="P12" s="9"/>
    </row>
    <row r="13" spans="1:133">
      <c r="A13" s="12"/>
      <c r="B13" s="25">
        <v>314.8</v>
      </c>
      <c r="C13" s="20" t="s">
        <v>15</v>
      </c>
      <c r="D13" s="46">
        <v>37884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37884</v>
      </c>
      <c r="O13" s="47">
        <f t="shared" si="1"/>
        <v>2.1462806639850434</v>
      </c>
      <c r="P13" s="9"/>
    </row>
    <row r="14" spans="1:133">
      <c r="A14" s="12"/>
      <c r="B14" s="25">
        <v>315</v>
      </c>
      <c r="C14" s="20" t="s">
        <v>16</v>
      </c>
      <c r="D14" s="46">
        <v>931558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931558</v>
      </c>
      <c r="O14" s="47">
        <f t="shared" si="1"/>
        <v>52.776499915018981</v>
      </c>
      <c r="P14" s="9"/>
    </row>
    <row r="15" spans="1:133">
      <c r="A15" s="12"/>
      <c r="B15" s="25">
        <v>316</v>
      </c>
      <c r="C15" s="20" t="s">
        <v>17</v>
      </c>
      <c r="D15" s="46">
        <v>91062</v>
      </c>
      <c r="E15" s="46">
        <v>0</v>
      </c>
      <c r="F15" s="46">
        <v>0</v>
      </c>
      <c r="G15" s="46">
        <v>0</v>
      </c>
      <c r="H15" s="46">
        <v>0</v>
      </c>
      <c r="I15" s="46">
        <v>50825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141887</v>
      </c>
      <c r="O15" s="47">
        <f t="shared" si="1"/>
        <v>8.0384680754631468</v>
      </c>
      <c r="P15" s="9"/>
    </row>
    <row r="16" spans="1:133" ht="15.75">
      <c r="A16" s="29" t="s">
        <v>114</v>
      </c>
      <c r="B16" s="30"/>
      <c r="C16" s="31"/>
      <c r="D16" s="32">
        <f t="shared" ref="D16:M16" si="3">SUM(D17:D21)</f>
        <v>1411185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639714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2050899</v>
      </c>
      <c r="O16" s="45">
        <f t="shared" si="1"/>
        <v>116.19166052914849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581087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581087</v>
      </c>
      <c r="O17" s="47">
        <f t="shared" si="1"/>
        <v>32.920910996544109</v>
      </c>
      <c r="P17" s="9"/>
    </row>
    <row r="18" spans="1:16">
      <c r="A18" s="12"/>
      <c r="B18" s="25">
        <v>323.10000000000002</v>
      </c>
      <c r="C18" s="20" t="s">
        <v>19</v>
      </c>
      <c r="D18" s="46">
        <v>1350700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1350700</v>
      </c>
      <c r="O18" s="47">
        <f t="shared" si="1"/>
        <v>76.522576624553849</v>
      </c>
      <c r="P18" s="9"/>
    </row>
    <row r="19" spans="1:16">
      <c r="A19" s="12"/>
      <c r="B19" s="25">
        <v>323.39999999999998</v>
      </c>
      <c r="C19" s="20" t="s">
        <v>20</v>
      </c>
      <c r="D19" s="46">
        <v>14584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14584</v>
      </c>
      <c r="O19" s="47">
        <f t="shared" si="1"/>
        <v>0.82624213925556622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13757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13757</v>
      </c>
      <c r="O20" s="47">
        <f t="shared" si="1"/>
        <v>0.7793892697297603</v>
      </c>
      <c r="P20" s="9"/>
    </row>
    <row r="21" spans="1:16">
      <c r="A21" s="12"/>
      <c r="B21" s="25">
        <v>329</v>
      </c>
      <c r="C21" s="20" t="s">
        <v>115</v>
      </c>
      <c r="D21" s="46">
        <v>45901</v>
      </c>
      <c r="E21" s="46">
        <v>0</v>
      </c>
      <c r="F21" s="46">
        <v>0</v>
      </c>
      <c r="G21" s="46">
        <v>0</v>
      </c>
      <c r="H21" s="46">
        <v>0</v>
      </c>
      <c r="I21" s="46">
        <v>44870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90771</v>
      </c>
      <c r="O21" s="47">
        <f t="shared" si="1"/>
        <v>5.1425414990652092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SUM(D23:D38)</f>
        <v>3923231</v>
      </c>
      <c r="E22" s="32">
        <f t="shared" si="5"/>
        <v>1596048</v>
      </c>
      <c r="F22" s="32">
        <f t="shared" si="5"/>
        <v>0</v>
      </c>
      <c r="G22" s="32">
        <f t="shared" si="5"/>
        <v>819611</v>
      </c>
      <c r="H22" s="32">
        <f t="shared" si="5"/>
        <v>0</v>
      </c>
      <c r="I22" s="32">
        <f t="shared" si="5"/>
        <v>661059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6999949</v>
      </c>
      <c r="O22" s="45">
        <f t="shared" si="1"/>
        <v>396.57520820350123</v>
      </c>
      <c r="P22" s="10"/>
    </row>
    <row r="23" spans="1:16">
      <c r="A23" s="12"/>
      <c r="B23" s="25">
        <v>331.2</v>
      </c>
      <c r="C23" s="20" t="s">
        <v>28</v>
      </c>
      <c r="D23" s="46">
        <v>44326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5" si="6">SUM(D23:M23)</f>
        <v>44326</v>
      </c>
      <c r="O23" s="47">
        <f t="shared" si="1"/>
        <v>2.5112458217664724</v>
      </c>
      <c r="P23" s="9"/>
    </row>
    <row r="24" spans="1:16">
      <c r="A24" s="12"/>
      <c r="B24" s="25">
        <v>331.5</v>
      </c>
      <c r="C24" s="20" t="s">
        <v>30</v>
      </c>
      <c r="D24" s="46">
        <v>0</v>
      </c>
      <c r="E24" s="46">
        <v>352950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352950</v>
      </c>
      <c r="O24" s="47">
        <f t="shared" si="1"/>
        <v>19.996034219024416</v>
      </c>
      <c r="P24" s="9"/>
    </row>
    <row r="25" spans="1:16">
      <c r="A25" s="12"/>
      <c r="B25" s="25">
        <v>334.2</v>
      </c>
      <c r="C25" s="20" t="s">
        <v>31</v>
      </c>
      <c r="D25" s="46">
        <v>16001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16001</v>
      </c>
      <c r="O25" s="47">
        <f t="shared" si="1"/>
        <v>0.90652087700413575</v>
      </c>
      <c r="P25" s="9"/>
    </row>
    <row r="26" spans="1:16">
      <c r="A26" s="12"/>
      <c r="B26" s="25">
        <v>334.31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661059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661059</v>
      </c>
      <c r="O26" s="47">
        <f t="shared" si="1"/>
        <v>37.451645799104867</v>
      </c>
      <c r="P26" s="9"/>
    </row>
    <row r="27" spans="1:16">
      <c r="A27" s="12"/>
      <c r="B27" s="25">
        <v>334.39</v>
      </c>
      <c r="C27" s="20" t="s">
        <v>33</v>
      </c>
      <c r="D27" s="46">
        <v>0</v>
      </c>
      <c r="E27" s="46">
        <v>0</v>
      </c>
      <c r="F27" s="46">
        <v>0</v>
      </c>
      <c r="G27" s="46">
        <v>819611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819611</v>
      </c>
      <c r="O27" s="47">
        <f t="shared" si="1"/>
        <v>46.43425301682624</v>
      </c>
      <c r="P27" s="9"/>
    </row>
    <row r="28" spans="1:16">
      <c r="A28" s="12"/>
      <c r="B28" s="25">
        <v>334.49</v>
      </c>
      <c r="C28" s="20" t="s">
        <v>34</v>
      </c>
      <c r="D28" s="46">
        <v>2874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2874</v>
      </c>
      <c r="O28" s="47">
        <f t="shared" si="1"/>
        <v>0.16282363605461447</v>
      </c>
      <c r="P28" s="9"/>
    </row>
    <row r="29" spans="1:16">
      <c r="A29" s="12"/>
      <c r="B29" s="25">
        <v>334.5</v>
      </c>
      <c r="C29" s="20" t="s">
        <v>35</v>
      </c>
      <c r="D29" s="46">
        <v>0</v>
      </c>
      <c r="E29" s="46">
        <v>6539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6539</v>
      </c>
      <c r="O29" s="47">
        <f t="shared" si="1"/>
        <v>0.37046059713330687</v>
      </c>
      <c r="P29" s="9"/>
    </row>
    <row r="30" spans="1:16">
      <c r="A30" s="12"/>
      <c r="B30" s="25">
        <v>335.12</v>
      </c>
      <c r="C30" s="20" t="s">
        <v>36</v>
      </c>
      <c r="D30" s="46">
        <v>538684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538684</v>
      </c>
      <c r="O30" s="47">
        <f t="shared" si="1"/>
        <v>30.518610843578269</v>
      </c>
      <c r="P30" s="9"/>
    </row>
    <row r="31" spans="1:16">
      <c r="A31" s="12"/>
      <c r="B31" s="25">
        <v>335.14</v>
      </c>
      <c r="C31" s="20" t="s">
        <v>37</v>
      </c>
      <c r="D31" s="46">
        <v>12452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12452</v>
      </c>
      <c r="O31" s="47">
        <f t="shared" si="1"/>
        <v>0.7054557815421223</v>
      </c>
      <c r="P31" s="9"/>
    </row>
    <row r="32" spans="1:16">
      <c r="A32" s="12"/>
      <c r="B32" s="25">
        <v>335.15</v>
      </c>
      <c r="C32" s="20" t="s">
        <v>38</v>
      </c>
      <c r="D32" s="46">
        <v>13536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13536</v>
      </c>
      <c r="O32" s="47">
        <f t="shared" si="1"/>
        <v>0.76686873264970823</v>
      </c>
      <c r="P32" s="9"/>
    </row>
    <row r="33" spans="1:16">
      <c r="A33" s="12"/>
      <c r="B33" s="25">
        <v>335.18</v>
      </c>
      <c r="C33" s="20" t="s">
        <v>39</v>
      </c>
      <c r="D33" s="46">
        <v>3192142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3192142</v>
      </c>
      <c r="O33" s="47">
        <f t="shared" si="1"/>
        <v>180.84765735652371</v>
      </c>
      <c r="P33" s="9"/>
    </row>
    <row r="34" spans="1:16">
      <c r="A34" s="12"/>
      <c r="B34" s="25">
        <v>335.21</v>
      </c>
      <c r="C34" s="20" t="s">
        <v>40</v>
      </c>
      <c r="D34" s="46">
        <v>2520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2520</v>
      </c>
      <c r="O34" s="47">
        <f t="shared" si="1"/>
        <v>0.14276811512095633</v>
      </c>
      <c r="P34" s="9"/>
    </row>
    <row r="35" spans="1:16">
      <c r="A35" s="12"/>
      <c r="B35" s="25">
        <v>335.49</v>
      </c>
      <c r="C35" s="20" t="s">
        <v>41</v>
      </c>
      <c r="D35" s="46">
        <v>19764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19764</v>
      </c>
      <c r="O35" s="47">
        <f t="shared" si="1"/>
        <v>1.1197099314486432</v>
      </c>
      <c r="P35" s="9"/>
    </row>
    <row r="36" spans="1:16">
      <c r="A36" s="12"/>
      <c r="B36" s="25">
        <v>337.2</v>
      </c>
      <c r="C36" s="20" t="s">
        <v>89</v>
      </c>
      <c r="D36" s="46">
        <v>72783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72783</v>
      </c>
      <c r="O36" s="47">
        <f t="shared" si="1"/>
        <v>4.1234490963684776</v>
      </c>
      <c r="P36" s="9"/>
    </row>
    <row r="37" spans="1:16">
      <c r="A37" s="12"/>
      <c r="B37" s="25">
        <v>338</v>
      </c>
      <c r="C37" s="20" t="s">
        <v>42</v>
      </c>
      <c r="D37" s="46">
        <v>914</v>
      </c>
      <c r="E37" s="46">
        <v>1236559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1237473</v>
      </c>
      <c r="O37" s="47">
        <f t="shared" ref="O37:O68" si="7">(N37/O$71)</f>
        <v>70.107812588521895</v>
      </c>
      <c r="P37" s="9"/>
    </row>
    <row r="38" spans="1:16">
      <c r="A38" s="12"/>
      <c r="B38" s="25">
        <v>339</v>
      </c>
      <c r="C38" s="20" t="s">
        <v>43</v>
      </c>
      <c r="D38" s="46">
        <v>7235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7235</v>
      </c>
      <c r="O38" s="47">
        <f t="shared" si="7"/>
        <v>0.40989179083338056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SUM(D40:D48)</f>
        <v>369828</v>
      </c>
      <c r="E39" s="32">
        <f t="shared" si="8"/>
        <v>2627815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14613575</v>
      </c>
      <c r="J39" s="32">
        <f t="shared" si="8"/>
        <v>1645578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19256796</v>
      </c>
      <c r="O39" s="45">
        <f t="shared" si="7"/>
        <v>1090.9747889637981</v>
      </c>
      <c r="P39" s="10"/>
    </row>
    <row r="40" spans="1:16">
      <c r="A40" s="12"/>
      <c r="B40" s="25">
        <v>341.2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1645578</v>
      </c>
      <c r="K40" s="46">
        <v>0</v>
      </c>
      <c r="L40" s="46">
        <v>0</v>
      </c>
      <c r="M40" s="46">
        <v>0</v>
      </c>
      <c r="N40" s="46">
        <f>SUM(D40:M40)</f>
        <v>1645578</v>
      </c>
      <c r="O40" s="47">
        <f t="shared" si="7"/>
        <v>93.228598946235337</v>
      </c>
      <c r="P40" s="9"/>
    </row>
    <row r="41" spans="1:16">
      <c r="A41" s="12"/>
      <c r="B41" s="25">
        <v>341.9</v>
      </c>
      <c r="C41" s="20" t="s">
        <v>52</v>
      </c>
      <c r="D41" s="46">
        <v>46274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2" si="9">SUM(D41:M41)</f>
        <v>46274</v>
      </c>
      <c r="O41" s="47">
        <f t="shared" si="7"/>
        <v>2.6216078409155288</v>
      </c>
      <c r="P41" s="9"/>
    </row>
    <row r="42" spans="1:16">
      <c r="A42" s="12"/>
      <c r="B42" s="25">
        <v>342.5</v>
      </c>
      <c r="C42" s="20" t="s">
        <v>53</v>
      </c>
      <c r="D42" s="46">
        <v>250</v>
      </c>
      <c r="E42" s="46">
        <v>0</v>
      </c>
      <c r="F42" s="46">
        <v>0</v>
      </c>
      <c r="G42" s="46">
        <v>0</v>
      </c>
      <c r="H42" s="46">
        <v>0</v>
      </c>
      <c r="I42" s="46">
        <v>133617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133867</v>
      </c>
      <c r="O42" s="47">
        <f t="shared" si="7"/>
        <v>7.584102883689309</v>
      </c>
      <c r="P42" s="9"/>
    </row>
    <row r="43" spans="1:16">
      <c r="A43" s="12"/>
      <c r="B43" s="25">
        <v>343.3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6674718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6674718</v>
      </c>
      <c r="O43" s="47">
        <f t="shared" si="7"/>
        <v>378.14956659679336</v>
      </c>
      <c r="P43" s="9"/>
    </row>
    <row r="44" spans="1:16">
      <c r="A44" s="12"/>
      <c r="B44" s="25">
        <v>343.4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2837052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2837052</v>
      </c>
      <c r="O44" s="47">
        <f t="shared" si="7"/>
        <v>160.73038354767436</v>
      </c>
      <c r="P44" s="9"/>
    </row>
    <row r="45" spans="1:16">
      <c r="A45" s="12"/>
      <c r="B45" s="25">
        <v>343.5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4943039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4943039</v>
      </c>
      <c r="O45" s="47">
        <f t="shared" si="7"/>
        <v>280.04300039657812</v>
      </c>
      <c r="P45" s="9"/>
    </row>
    <row r="46" spans="1:16">
      <c r="A46" s="12"/>
      <c r="B46" s="25">
        <v>343.9</v>
      </c>
      <c r="C46" s="20" t="s">
        <v>57</v>
      </c>
      <c r="D46" s="46">
        <v>320504</v>
      </c>
      <c r="E46" s="46">
        <v>0</v>
      </c>
      <c r="F46" s="46">
        <v>0</v>
      </c>
      <c r="G46" s="46">
        <v>0</v>
      </c>
      <c r="H46" s="46">
        <v>0</v>
      </c>
      <c r="I46" s="46">
        <v>6399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326903</v>
      </c>
      <c r="O46" s="47">
        <f t="shared" si="7"/>
        <v>18.520367118010309</v>
      </c>
      <c r="P46" s="9"/>
    </row>
    <row r="47" spans="1:16">
      <c r="A47" s="12"/>
      <c r="B47" s="25">
        <v>347.4</v>
      </c>
      <c r="C47" s="20" t="s">
        <v>58</v>
      </c>
      <c r="D47" s="46">
        <v>2800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2800</v>
      </c>
      <c r="O47" s="47">
        <f t="shared" si="7"/>
        <v>0.1586312390232848</v>
      </c>
      <c r="P47" s="9"/>
    </row>
    <row r="48" spans="1:16">
      <c r="A48" s="12"/>
      <c r="B48" s="25">
        <v>349</v>
      </c>
      <c r="C48" s="20" t="s">
        <v>1</v>
      </c>
      <c r="D48" s="46">
        <v>0</v>
      </c>
      <c r="E48" s="46">
        <v>2627815</v>
      </c>
      <c r="F48" s="46">
        <v>0</v>
      </c>
      <c r="G48" s="46">
        <v>0</v>
      </c>
      <c r="H48" s="46">
        <v>0</v>
      </c>
      <c r="I48" s="46">
        <v>18750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2646565</v>
      </c>
      <c r="O48" s="47">
        <f t="shared" si="7"/>
        <v>149.93853039487848</v>
      </c>
      <c r="P48" s="9"/>
    </row>
    <row r="49" spans="1:16" ht="15.75">
      <c r="A49" s="29" t="s">
        <v>49</v>
      </c>
      <c r="B49" s="30"/>
      <c r="C49" s="31"/>
      <c r="D49" s="32">
        <f t="shared" ref="D49:M49" si="10">SUM(D50:D53)</f>
        <v>167949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19450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187399</v>
      </c>
      <c r="O49" s="45">
        <f t="shared" si="7"/>
        <v>10.616905557758766</v>
      </c>
      <c r="P49" s="10"/>
    </row>
    <row r="50" spans="1:16">
      <c r="A50" s="13"/>
      <c r="B50" s="39">
        <v>351.1</v>
      </c>
      <c r="C50" s="21" t="s">
        <v>61</v>
      </c>
      <c r="D50" s="46">
        <v>133949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133949</v>
      </c>
      <c r="O50" s="47">
        <f t="shared" si="7"/>
        <v>7.5887485128321339</v>
      </c>
      <c r="P50" s="9"/>
    </row>
    <row r="51" spans="1:16">
      <c r="A51" s="13"/>
      <c r="B51" s="39">
        <v>351.3</v>
      </c>
      <c r="C51" s="21" t="s">
        <v>62</v>
      </c>
      <c r="D51" s="46">
        <v>7284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7284</v>
      </c>
      <c r="O51" s="47">
        <f t="shared" si="7"/>
        <v>0.41266783751628805</v>
      </c>
      <c r="P51" s="9"/>
    </row>
    <row r="52" spans="1:16">
      <c r="A52" s="13"/>
      <c r="B52" s="39">
        <v>351.4</v>
      </c>
      <c r="C52" s="21" t="s">
        <v>63</v>
      </c>
      <c r="D52" s="46">
        <v>836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836</v>
      </c>
      <c r="O52" s="47">
        <f t="shared" si="7"/>
        <v>4.7362755651237889E-2</v>
      </c>
      <c r="P52" s="9"/>
    </row>
    <row r="53" spans="1:16">
      <c r="A53" s="13"/>
      <c r="B53" s="39">
        <v>354</v>
      </c>
      <c r="C53" s="21" t="s">
        <v>64</v>
      </c>
      <c r="D53" s="46">
        <v>25880</v>
      </c>
      <c r="E53" s="46">
        <v>0</v>
      </c>
      <c r="F53" s="46">
        <v>0</v>
      </c>
      <c r="G53" s="46">
        <v>0</v>
      </c>
      <c r="H53" s="46">
        <v>0</v>
      </c>
      <c r="I53" s="46">
        <v>19450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45330</v>
      </c>
      <c r="O53" s="47">
        <f t="shared" si="7"/>
        <v>2.5681264517591069</v>
      </c>
      <c r="P53" s="9"/>
    </row>
    <row r="54" spans="1:16" ht="15.75">
      <c r="A54" s="29" t="s">
        <v>4</v>
      </c>
      <c r="B54" s="30"/>
      <c r="C54" s="31"/>
      <c r="D54" s="32">
        <f t="shared" ref="D54:M54" si="11">SUM(D55:D64)</f>
        <v>2952567</v>
      </c>
      <c r="E54" s="32">
        <f t="shared" si="11"/>
        <v>422340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2004348</v>
      </c>
      <c r="J54" s="32">
        <f t="shared" si="11"/>
        <v>9407</v>
      </c>
      <c r="K54" s="32">
        <f t="shared" si="11"/>
        <v>-2052043</v>
      </c>
      <c r="L54" s="32">
        <f t="shared" si="11"/>
        <v>258</v>
      </c>
      <c r="M54" s="32">
        <f t="shared" si="11"/>
        <v>0</v>
      </c>
      <c r="N54" s="32">
        <f>SUM(D54:M54)</f>
        <v>3336877</v>
      </c>
      <c r="O54" s="45">
        <f t="shared" si="7"/>
        <v>189.04747606367911</v>
      </c>
      <c r="P54" s="10"/>
    </row>
    <row r="55" spans="1:16">
      <c r="A55" s="12"/>
      <c r="B55" s="25">
        <v>361.1</v>
      </c>
      <c r="C55" s="20" t="s">
        <v>65</v>
      </c>
      <c r="D55" s="46">
        <v>100443</v>
      </c>
      <c r="E55" s="46">
        <v>153184</v>
      </c>
      <c r="F55" s="46">
        <v>0</v>
      </c>
      <c r="G55" s="46">
        <v>0</v>
      </c>
      <c r="H55" s="46">
        <v>0</v>
      </c>
      <c r="I55" s="46">
        <v>546820</v>
      </c>
      <c r="J55" s="46">
        <v>9407</v>
      </c>
      <c r="K55" s="46">
        <v>-4614141</v>
      </c>
      <c r="L55" s="46">
        <v>258</v>
      </c>
      <c r="M55" s="46">
        <v>0</v>
      </c>
      <c r="N55" s="46">
        <f>SUM(D55:M55)</f>
        <v>-3804029</v>
      </c>
      <c r="O55" s="47">
        <f t="shared" si="7"/>
        <v>-215.51351198232393</v>
      </c>
      <c r="P55" s="9"/>
    </row>
    <row r="56" spans="1:16">
      <c r="A56" s="12"/>
      <c r="B56" s="25">
        <v>362</v>
      </c>
      <c r="C56" s="20" t="s">
        <v>67</v>
      </c>
      <c r="D56" s="46">
        <v>95885</v>
      </c>
      <c r="E56" s="46">
        <v>15500</v>
      </c>
      <c r="F56" s="46">
        <v>0</v>
      </c>
      <c r="G56" s="46">
        <v>0</v>
      </c>
      <c r="H56" s="46">
        <v>0</v>
      </c>
      <c r="I56" s="46">
        <v>216772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4" si="12">SUM(D56:M56)</f>
        <v>328157</v>
      </c>
      <c r="O56" s="47">
        <f t="shared" si="7"/>
        <v>18.591411251487166</v>
      </c>
      <c r="P56" s="9"/>
    </row>
    <row r="57" spans="1:16">
      <c r="A57" s="12"/>
      <c r="B57" s="25">
        <v>363.22</v>
      </c>
      <c r="C57" s="20" t="s">
        <v>116</v>
      </c>
      <c r="D57" s="46">
        <v>0</v>
      </c>
      <c r="E57" s="46">
        <v>20759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20759</v>
      </c>
      <c r="O57" s="47">
        <f t="shared" si="7"/>
        <v>1.1760806753158461</v>
      </c>
      <c r="P57" s="9"/>
    </row>
    <row r="58" spans="1:16">
      <c r="A58" s="12"/>
      <c r="B58" s="25">
        <v>363.23</v>
      </c>
      <c r="C58" s="20" t="s">
        <v>117</v>
      </c>
      <c r="D58" s="46">
        <v>0</v>
      </c>
      <c r="E58" s="46">
        <v>25824</v>
      </c>
      <c r="F58" s="46">
        <v>0</v>
      </c>
      <c r="G58" s="46">
        <v>0</v>
      </c>
      <c r="H58" s="46">
        <v>0</v>
      </c>
      <c r="I58" s="46">
        <v>916395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942219</v>
      </c>
      <c r="O58" s="47">
        <f t="shared" si="7"/>
        <v>53.380488357600136</v>
      </c>
      <c r="P58" s="9"/>
    </row>
    <row r="59" spans="1:16">
      <c r="A59" s="12"/>
      <c r="B59" s="25">
        <v>363.24</v>
      </c>
      <c r="C59" s="20" t="s">
        <v>118</v>
      </c>
      <c r="D59" s="46">
        <v>0</v>
      </c>
      <c r="E59" s="46">
        <v>141088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141088</v>
      </c>
      <c r="O59" s="47">
        <f t="shared" si="7"/>
        <v>7.9932015183275738</v>
      </c>
      <c r="P59" s="9"/>
    </row>
    <row r="60" spans="1:16">
      <c r="A60" s="12"/>
      <c r="B60" s="25">
        <v>363.27</v>
      </c>
      <c r="C60" s="20" t="s">
        <v>119</v>
      </c>
      <c r="D60" s="46">
        <v>0</v>
      </c>
      <c r="E60" s="46">
        <v>7369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7369</v>
      </c>
      <c r="O60" s="47">
        <f t="shared" si="7"/>
        <v>0.41748342870092348</v>
      </c>
      <c r="P60" s="9"/>
    </row>
    <row r="61" spans="1:16">
      <c r="A61" s="12"/>
      <c r="B61" s="25">
        <v>364</v>
      </c>
      <c r="C61" s="20" t="s">
        <v>68</v>
      </c>
      <c r="D61" s="46">
        <v>22243</v>
      </c>
      <c r="E61" s="46">
        <v>3946</v>
      </c>
      <c r="F61" s="46">
        <v>0</v>
      </c>
      <c r="G61" s="46">
        <v>0</v>
      </c>
      <c r="H61" s="46">
        <v>0</v>
      </c>
      <c r="I61" s="46">
        <v>35868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62057</v>
      </c>
      <c r="O61" s="47">
        <f t="shared" si="7"/>
        <v>3.5157781428814232</v>
      </c>
      <c r="P61" s="9"/>
    </row>
    <row r="62" spans="1:16">
      <c r="A62" s="12"/>
      <c r="B62" s="25">
        <v>366</v>
      </c>
      <c r="C62" s="20" t="s">
        <v>69</v>
      </c>
      <c r="D62" s="46">
        <v>7000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7000</v>
      </c>
      <c r="O62" s="47">
        <f t="shared" si="7"/>
        <v>0.39657809755821199</v>
      </c>
      <c r="P62" s="9"/>
    </row>
    <row r="63" spans="1:16">
      <c r="A63" s="12"/>
      <c r="B63" s="25">
        <v>368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2562098</v>
      </c>
      <c r="L63" s="46">
        <v>0</v>
      </c>
      <c r="M63" s="46">
        <v>0</v>
      </c>
      <c r="N63" s="46">
        <f t="shared" si="12"/>
        <v>2562098</v>
      </c>
      <c r="O63" s="47">
        <f t="shared" si="7"/>
        <v>145.15313579967142</v>
      </c>
      <c r="P63" s="9"/>
    </row>
    <row r="64" spans="1:16">
      <c r="A64" s="12"/>
      <c r="B64" s="25">
        <v>369.9</v>
      </c>
      <c r="C64" s="20" t="s">
        <v>71</v>
      </c>
      <c r="D64" s="46">
        <v>2726996</v>
      </c>
      <c r="E64" s="46">
        <v>54670</v>
      </c>
      <c r="F64" s="46">
        <v>0</v>
      </c>
      <c r="G64" s="46">
        <v>0</v>
      </c>
      <c r="H64" s="46">
        <v>0</v>
      </c>
      <c r="I64" s="46">
        <v>288493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3070159</v>
      </c>
      <c r="O64" s="47">
        <f t="shared" si="7"/>
        <v>173.93683077446036</v>
      </c>
      <c r="P64" s="9"/>
    </row>
    <row r="65" spans="1:119" ht="15.75">
      <c r="A65" s="29" t="s">
        <v>50</v>
      </c>
      <c r="B65" s="30"/>
      <c r="C65" s="31"/>
      <c r="D65" s="32">
        <f t="shared" ref="D65:M65" si="13">SUM(D66:D68)</f>
        <v>132000</v>
      </c>
      <c r="E65" s="32">
        <f t="shared" si="13"/>
        <v>1007966</v>
      </c>
      <c r="F65" s="32">
        <f t="shared" si="13"/>
        <v>1813092</v>
      </c>
      <c r="G65" s="32">
        <f t="shared" si="13"/>
        <v>15179284</v>
      </c>
      <c r="H65" s="32">
        <f t="shared" si="13"/>
        <v>0</v>
      </c>
      <c r="I65" s="32">
        <f t="shared" si="13"/>
        <v>4814496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22946838</v>
      </c>
      <c r="O65" s="45">
        <f t="shared" si="7"/>
        <v>1300.030479859498</v>
      </c>
      <c r="P65" s="9"/>
    </row>
    <row r="66" spans="1:119">
      <c r="A66" s="12"/>
      <c r="B66" s="25">
        <v>381</v>
      </c>
      <c r="C66" s="20" t="s">
        <v>72</v>
      </c>
      <c r="D66" s="46">
        <v>132000</v>
      </c>
      <c r="E66" s="46">
        <v>1007966</v>
      </c>
      <c r="F66" s="46">
        <v>0</v>
      </c>
      <c r="G66" s="46">
        <v>2564284</v>
      </c>
      <c r="H66" s="46">
        <v>0</v>
      </c>
      <c r="I66" s="46">
        <v>15000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3719250</v>
      </c>
      <c r="O66" s="47">
        <f t="shared" si="7"/>
        <v>210.71044133476857</v>
      </c>
      <c r="P66" s="9"/>
    </row>
    <row r="67" spans="1:119">
      <c r="A67" s="12"/>
      <c r="B67" s="25">
        <v>384</v>
      </c>
      <c r="C67" s="20" t="s">
        <v>73</v>
      </c>
      <c r="D67" s="46">
        <v>0</v>
      </c>
      <c r="E67" s="46">
        <v>0</v>
      </c>
      <c r="F67" s="46">
        <v>1813092</v>
      </c>
      <c r="G67" s="46">
        <v>12615000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14428092</v>
      </c>
      <c r="O67" s="47">
        <f t="shared" si="7"/>
        <v>817.409325250694</v>
      </c>
      <c r="P67" s="9"/>
    </row>
    <row r="68" spans="1:119" ht="15.75" thickBot="1">
      <c r="A68" s="12"/>
      <c r="B68" s="25">
        <v>389.4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4799496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4799496</v>
      </c>
      <c r="O68" s="47">
        <f t="shared" si="7"/>
        <v>271.91071327403546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4">SUM(D5,D16,D22,D39,D49,D54,D65)</f>
        <v>18885027</v>
      </c>
      <c r="E69" s="15">
        <f t="shared" si="14"/>
        <v>6485320</v>
      </c>
      <c r="F69" s="15">
        <f t="shared" si="14"/>
        <v>1813092</v>
      </c>
      <c r="G69" s="15">
        <f t="shared" si="14"/>
        <v>15998895</v>
      </c>
      <c r="H69" s="15">
        <f t="shared" si="14"/>
        <v>0</v>
      </c>
      <c r="I69" s="15">
        <f t="shared" si="14"/>
        <v>22803467</v>
      </c>
      <c r="J69" s="15">
        <f t="shared" si="14"/>
        <v>1654985</v>
      </c>
      <c r="K69" s="15">
        <f t="shared" si="14"/>
        <v>-1517740</v>
      </c>
      <c r="L69" s="15">
        <f t="shared" si="14"/>
        <v>258</v>
      </c>
      <c r="M69" s="15">
        <f t="shared" si="14"/>
        <v>0</v>
      </c>
      <c r="N69" s="15">
        <f>SUM(D69:M69)</f>
        <v>66123304</v>
      </c>
      <c r="O69" s="38">
        <f>(N69/O$71)</f>
        <v>3746.150586369044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120</v>
      </c>
      <c r="M71" s="48"/>
      <c r="N71" s="48"/>
      <c r="O71" s="43">
        <v>17651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154</v>
      </c>
      <c r="N4" s="35" t="s">
        <v>10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 t="shared" ref="D5:N5" si="0">SUM(D6:D15)</f>
        <v>15113779</v>
      </c>
      <c r="E5" s="27">
        <f t="shared" si="0"/>
        <v>892873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470621</v>
      </c>
      <c r="M5" s="27">
        <f t="shared" si="0"/>
        <v>0</v>
      </c>
      <c r="N5" s="27">
        <f t="shared" si="0"/>
        <v>0</v>
      </c>
      <c r="O5" s="28">
        <f>SUM(D5:N5)</f>
        <v>16477273</v>
      </c>
      <c r="P5" s="33">
        <f t="shared" ref="P5:P36" si="1">(O5/P$73)</f>
        <v>839.09319142435197</v>
      </c>
      <c r="Q5" s="6"/>
    </row>
    <row r="6" spans="1:134">
      <c r="A6" s="12"/>
      <c r="B6" s="25">
        <v>311</v>
      </c>
      <c r="C6" s="20" t="s">
        <v>3</v>
      </c>
      <c r="D6" s="46">
        <v>11538370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11538370</v>
      </c>
      <c r="P6" s="47">
        <f t="shared" si="1"/>
        <v>587.58313387992052</v>
      </c>
      <c r="Q6" s="9"/>
    </row>
    <row r="7" spans="1:134">
      <c r="A7" s="12"/>
      <c r="B7" s="25">
        <v>312.41000000000003</v>
      </c>
      <c r="C7" s="20" t="s">
        <v>157</v>
      </c>
      <c r="D7" s="46">
        <v>0</v>
      </c>
      <c r="E7" s="46">
        <v>612602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612602</v>
      </c>
      <c r="P7" s="47">
        <f t="shared" si="1"/>
        <v>31.196313082446402</v>
      </c>
      <c r="Q7" s="9"/>
    </row>
    <row r="8" spans="1:134">
      <c r="A8" s="12"/>
      <c r="B8" s="25">
        <v>312.43</v>
      </c>
      <c r="C8" s="20" t="s">
        <v>158</v>
      </c>
      <c r="D8" s="46">
        <v>0</v>
      </c>
      <c r="E8" s="46">
        <v>280271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280271</v>
      </c>
      <c r="P8" s="47">
        <f t="shared" si="1"/>
        <v>14.272597647298467</v>
      </c>
      <c r="Q8" s="9"/>
    </row>
    <row r="9" spans="1:134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247184</v>
      </c>
      <c r="M9" s="46">
        <v>0</v>
      </c>
      <c r="N9" s="46">
        <v>0</v>
      </c>
      <c r="O9" s="46">
        <f t="shared" si="2"/>
        <v>247184</v>
      </c>
      <c r="P9" s="47">
        <f t="shared" si="1"/>
        <v>12.587666140449151</v>
      </c>
      <c r="Q9" s="9"/>
    </row>
    <row r="10" spans="1:134">
      <c r="A10" s="12"/>
      <c r="B10" s="25">
        <v>312.52</v>
      </c>
      <c r="C10" s="20" t="s">
        <v>99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223437</v>
      </c>
      <c r="M10" s="46">
        <v>0</v>
      </c>
      <c r="N10" s="46">
        <v>0</v>
      </c>
      <c r="O10" s="46">
        <f t="shared" si="2"/>
        <v>223437</v>
      </c>
      <c r="P10" s="47">
        <f t="shared" si="1"/>
        <v>11.378367367724195</v>
      </c>
      <c r="Q10" s="9"/>
    </row>
    <row r="11" spans="1:134">
      <c r="A11" s="12"/>
      <c r="B11" s="25">
        <v>314.10000000000002</v>
      </c>
      <c r="C11" s="20" t="s">
        <v>13</v>
      </c>
      <c r="D11" s="46">
        <v>1883281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1883281</v>
      </c>
      <c r="P11" s="47">
        <f t="shared" si="1"/>
        <v>95.904720680348319</v>
      </c>
      <c r="Q11" s="9"/>
    </row>
    <row r="12" spans="1:134">
      <c r="A12" s="12"/>
      <c r="B12" s="25">
        <v>314.3</v>
      </c>
      <c r="C12" s="20" t="s">
        <v>14</v>
      </c>
      <c r="D12" s="46">
        <v>744363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744363</v>
      </c>
      <c r="P12" s="47">
        <f t="shared" si="1"/>
        <v>37.906146560065181</v>
      </c>
      <c r="Q12" s="9"/>
    </row>
    <row r="13" spans="1:134">
      <c r="A13" s="12"/>
      <c r="B13" s="25">
        <v>314.8</v>
      </c>
      <c r="C13" s="20" t="s">
        <v>15</v>
      </c>
      <c r="D13" s="46">
        <v>50096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50096</v>
      </c>
      <c r="P13" s="47">
        <f t="shared" si="1"/>
        <v>2.5511025105667873</v>
      </c>
      <c r="Q13" s="9"/>
    </row>
    <row r="14" spans="1:134">
      <c r="A14" s="12"/>
      <c r="B14" s="25">
        <v>315.10000000000002</v>
      </c>
      <c r="C14" s="20" t="s">
        <v>159</v>
      </c>
      <c r="D14" s="46">
        <v>797269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797269</v>
      </c>
      <c r="P14" s="47">
        <f t="shared" si="1"/>
        <v>40.600346285074096</v>
      </c>
      <c r="Q14" s="9"/>
    </row>
    <row r="15" spans="1:134">
      <c r="A15" s="12"/>
      <c r="B15" s="25">
        <v>316</v>
      </c>
      <c r="C15" s="20" t="s">
        <v>101</v>
      </c>
      <c r="D15" s="46">
        <v>100400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100400</v>
      </c>
      <c r="P15" s="47">
        <f t="shared" si="1"/>
        <v>5.1127972704588274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SUM(D17:D28)</f>
        <v>1557689</v>
      </c>
      <c r="E16" s="32">
        <f t="shared" si="3"/>
        <v>620128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2608800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4786617</v>
      </c>
      <c r="P16" s="45">
        <f t="shared" si="1"/>
        <v>243.75500331007791</v>
      </c>
      <c r="Q16" s="10"/>
    </row>
    <row r="17" spans="1:17">
      <c r="A17" s="12"/>
      <c r="B17" s="25">
        <v>322</v>
      </c>
      <c r="C17" s="20" t="s">
        <v>160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1351071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1351071</v>
      </c>
      <c r="P17" s="47">
        <f t="shared" si="1"/>
        <v>68.802311962112341</v>
      </c>
      <c r="Q17" s="9"/>
    </row>
    <row r="18" spans="1:17">
      <c r="A18" s="12"/>
      <c r="B18" s="25">
        <v>323.10000000000002</v>
      </c>
      <c r="C18" s="20" t="s">
        <v>19</v>
      </c>
      <c r="D18" s="46">
        <v>1490578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4">SUM(D18:N18)</f>
        <v>1490578</v>
      </c>
      <c r="P18" s="47">
        <f t="shared" si="1"/>
        <v>75.906604878545608</v>
      </c>
      <c r="Q18" s="9"/>
    </row>
    <row r="19" spans="1:17">
      <c r="A19" s="12"/>
      <c r="B19" s="25">
        <v>323.39999999999998</v>
      </c>
      <c r="C19" s="20" t="s">
        <v>20</v>
      </c>
      <c r="D19" s="46">
        <v>26155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26155</v>
      </c>
      <c r="P19" s="47">
        <f t="shared" si="1"/>
        <v>1.3319244283750065</v>
      </c>
      <c r="Q19" s="9"/>
    </row>
    <row r="20" spans="1:17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37560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37560</v>
      </c>
      <c r="P20" s="47">
        <f t="shared" si="1"/>
        <v>1.9127157916178643</v>
      </c>
      <c r="Q20" s="9"/>
    </row>
    <row r="21" spans="1:17">
      <c r="A21" s="12"/>
      <c r="B21" s="25">
        <v>324.11</v>
      </c>
      <c r="C21" s="20" t="s">
        <v>22</v>
      </c>
      <c r="D21" s="46">
        <v>0</v>
      </c>
      <c r="E21" s="46">
        <v>258992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258992</v>
      </c>
      <c r="P21" s="47">
        <f t="shared" si="1"/>
        <v>13.188979986759689</v>
      </c>
      <c r="Q21" s="9"/>
    </row>
    <row r="22" spans="1:17">
      <c r="A22" s="12"/>
      <c r="B22" s="25">
        <v>324.12</v>
      </c>
      <c r="C22" s="20" t="s">
        <v>150</v>
      </c>
      <c r="D22" s="46">
        <v>0</v>
      </c>
      <c r="E22" s="46">
        <v>7889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7889</v>
      </c>
      <c r="P22" s="47">
        <f t="shared" si="1"/>
        <v>0.40174161022559451</v>
      </c>
      <c r="Q22" s="9"/>
    </row>
    <row r="23" spans="1:17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1107322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1107322</v>
      </c>
      <c r="P23" s="47">
        <f t="shared" si="1"/>
        <v>56.389570708356672</v>
      </c>
      <c r="Q23" s="9"/>
    </row>
    <row r="24" spans="1:17">
      <c r="A24" s="12"/>
      <c r="B24" s="25">
        <v>324.22000000000003</v>
      </c>
      <c r="C24" s="20" t="s">
        <v>87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30772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30772</v>
      </c>
      <c r="P24" s="47">
        <f t="shared" si="1"/>
        <v>1.5670418088302693</v>
      </c>
      <c r="Q24" s="9"/>
    </row>
    <row r="25" spans="1:17">
      <c r="A25" s="12"/>
      <c r="B25" s="25">
        <v>324.31</v>
      </c>
      <c r="C25" s="20" t="s">
        <v>24</v>
      </c>
      <c r="D25" s="46">
        <v>0</v>
      </c>
      <c r="E25" s="46">
        <v>147413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147413</v>
      </c>
      <c r="P25" s="47">
        <f t="shared" si="1"/>
        <v>7.5069002393440956</v>
      </c>
      <c r="Q25" s="9"/>
    </row>
    <row r="26" spans="1:17">
      <c r="A26" s="12"/>
      <c r="B26" s="25">
        <v>324.32</v>
      </c>
      <c r="C26" s="20" t="s">
        <v>151</v>
      </c>
      <c r="D26" s="46">
        <v>0</v>
      </c>
      <c r="E26" s="46">
        <v>37396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37396</v>
      </c>
      <c r="P26" s="47">
        <f t="shared" si="1"/>
        <v>1.9043642104191068</v>
      </c>
      <c r="Q26" s="9"/>
    </row>
    <row r="27" spans="1:17">
      <c r="A27" s="12"/>
      <c r="B27" s="25">
        <v>324.61</v>
      </c>
      <c r="C27" s="20" t="s">
        <v>25</v>
      </c>
      <c r="D27" s="46">
        <v>0</v>
      </c>
      <c r="E27" s="46">
        <v>168438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168438</v>
      </c>
      <c r="P27" s="47">
        <f t="shared" si="1"/>
        <v>8.5775831338799211</v>
      </c>
      <c r="Q27" s="9"/>
    </row>
    <row r="28" spans="1:17">
      <c r="A28" s="12"/>
      <c r="B28" s="25">
        <v>329.1</v>
      </c>
      <c r="C28" s="20" t="s">
        <v>161</v>
      </c>
      <c r="D28" s="46">
        <v>40956</v>
      </c>
      <c r="E28" s="46">
        <v>0</v>
      </c>
      <c r="F28" s="46">
        <v>0</v>
      </c>
      <c r="G28" s="46">
        <v>0</v>
      </c>
      <c r="H28" s="46">
        <v>0</v>
      </c>
      <c r="I28" s="46">
        <v>82075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123031</v>
      </c>
      <c r="P28" s="47">
        <f t="shared" si="1"/>
        <v>6.2652645516117529</v>
      </c>
      <c r="Q28" s="9"/>
    </row>
    <row r="29" spans="1:17" ht="15.75">
      <c r="A29" s="29" t="s">
        <v>162</v>
      </c>
      <c r="B29" s="30"/>
      <c r="C29" s="31"/>
      <c r="D29" s="32">
        <f t="shared" ref="D29:N29" si="5">SUM(D30:D45)</f>
        <v>2886184</v>
      </c>
      <c r="E29" s="32">
        <f t="shared" si="5"/>
        <v>6558136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18863</v>
      </c>
      <c r="J29" s="32">
        <f t="shared" si="5"/>
        <v>-133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9463050</v>
      </c>
      <c r="P29" s="45">
        <f t="shared" si="1"/>
        <v>481.89896623720529</v>
      </c>
      <c r="Q29" s="10"/>
    </row>
    <row r="30" spans="1:17">
      <c r="A30" s="12"/>
      <c r="B30" s="25">
        <v>331.1</v>
      </c>
      <c r="C30" s="20" t="s">
        <v>146</v>
      </c>
      <c r="D30" s="46">
        <v>32227</v>
      </c>
      <c r="E30" s="46">
        <v>0</v>
      </c>
      <c r="F30" s="46">
        <v>0</v>
      </c>
      <c r="G30" s="46">
        <v>0</v>
      </c>
      <c r="H30" s="46">
        <v>0</v>
      </c>
      <c r="I30" s="46">
        <v>7675</v>
      </c>
      <c r="J30" s="46">
        <v>-133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39769</v>
      </c>
      <c r="P30" s="47">
        <f t="shared" si="1"/>
        <v>2.0252075164230789</v>
      </c>
      <c r="Q30" s="9"/>
    </row>
    <row r="31" spans="1:17">
      <c r="A31" s="12"/>
      <c r="B31" s="25">
        <v>331.2</v>
      </c>
      <c r="C31" s="20" t="s">
        <v>28</v>
      </c>
      <c r="D31" s="46">
        <v>64626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64626</v>
      </c>
      <c r="P31" s="47">
        <f t="shared" si="1"/>
        <v>3.291032235066456</v>
      </c>
      <c r="Q31" s="9"/>
    </row>
    <row r="32" spans="1:17">
      <c r="A32" s="12"/>
      <c r="B32" s="25">
        <v>331.31</v>
      </c>
      <c r="C32" s="20" t="s">
        <v>126</v>
      </c>
      <c r="D32" s="46">
        <v>0</v>
      </c>
      <c r="E32" s="46">
        <v>788218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9" si="6">SUM(D32:N32)</f>
        <v>788218</v>
      </c>
      <c r="P32" s="47">
        <f t="shared" si="1"/>
        <v>40.13943066659877</v>
      </c>
      <c r="Q32" s="9"/>
    </row>
    <row r="33" spans="1:17">
      <c r="A33" s="12"/>
      <c r="B33" s="25">
        <v>331.49</v>
      </c>
      <c r="C33" s="20" t="s">
        <v>102</v>
      </c>
      <c r="D33" s="46">
        <v>17744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17744</v>
      </c>
      <c r="P33" s="47">
        <f t="shared" si="1"/>
        <v>0.90360034628507413</v>
      </c>
      <c r="Q33" s="9"/>
    </row>
    <row r="34" spans="1:17">
      <c r="A34" s="12"/>
      <c r="B34" s="25">
        <v>334.31</v>
      </c>
      <c r="C34" s="20" t="s">
        <v>32</v>
      </c>
      <c r="D34" s="46">
        <v>0</v>
      </c>
      <c r="E34" s="46">
        <v>338240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338240</v>
      </c>
      <c r="P34" s="47">
        <f t="shared" si="1"/>
        <v>17.224626979681215</v>
      </c>
      <c r="Q34" s="9"/>
    </row>
    <row r="35" spans="1:17">
      <c r="A35" s="12"/>
      <c r="B35" s="25">
        <v>335.125</v>
      </c>
      <c r="C35" s="20" t="s">
        <v>163</v>
      </c>
      <c r="D35" s="46">
        <v>674661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674661</v>
      </c>
      <c r="P35" s="47">
        <f t="shared" si="1"/>
        <v>34.356622702042067</v>
      </c>
      <c r="Q35" s="9"/>
    </row>
    <row r="36" spans="1:17">
      <c r="A36" s="12"/>
      <c r="B36" s="25">
        <v>335.14</v>
      </c>
      <c r="C36" s="20" t="s">
        <v>104</v>
      </c>
      <c r="D36" s="46">
        <v>21154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21154</v>
      </c>
      <c r="P36" s="47">
        <f t="shared" si="1"/>
        <v>1.0772521260885064</v>
      </c>
      <c r="Q36" s="9"/>
    </row>
    <row r="37" spans="1:17">
      <c r="A37" s="12"/>
      <c r="B37" s="25">
        <v>335.15</v>
      </c>
      <c r="C37" s="20" t="s">
        <v>105</v>
      </c>
      <c r="D37" s="46">
        <v>22526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22526</v>
      </c>
      <c r="P37" s="47">
        <f t="shared" ref="P37:P68" si="7">(O37/P$73)</f>
        <v>1.1471202322146967</v>
      </c>
      <c r="Q37" s="9"/>
    </row>
    <row r="38" spans="1:17">
      <c r="A38" s="12"/>
      <c r="B38" s="25">
        <v>335.18</v>
      </c>
      <c r="C38" s="20" t="s">
        <v>164</v>
      </c>
      <c r="D38" s="46">
        <v>2001045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2001045</v>
      </c>
      <c r="P38" s="47">
        <f t="shared" si="7"/>
        <v>101.9017670723634</v>
      </c>
      <c r="Q38" s="9"/>
    </row>
    <row r="39" spans="1:17">
      <c r="A39" s="12"/>
      <c r="B39" s="25">
        <v>335.21</v>
      </c>
      <c r="C39" s="20" t="s">
        <v>40</v>
      </c>
      <c r="D39" s="46">
        <v>5540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5540</v>
      </c>
      <c r="P39" s="47">
        <f t="shared" si="7"/>
        <v>0.28212048683607477</v>
      </c>
      <c r="Q39" s="9"/>
    </row>
    <row r="40" spans="1:17">
      <c r="A40" s="12"/>
      <c r="B40" s="25">
        <v>335.45</v>
      </c>
      <c r="C40" s="20" t="s">
        <v>165</v>
      </c>
      <c r="D40" s="46">
        <v>24471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6" si="8">SUM(D40:N40)</f>
        <v>24471</v>
      </c>
      <c r="P40" s="47">
        <f t="shared" si="7"/>
        <v>1.246167948260936</v>
      </c>
      <c r="Q40" s="9"/>
    </row>
    <row r="41" spans="1:17">
      <c r="A41" s="12"/>
      <c r="B41" s="25">
        <v>337.2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11188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11188</v>
      </c>
      <c r="P41" s="47">
        <f t="shared" si="7"/>
        <v>0.56974079543718492</v>
      </c>
      <c r="Q41" s="9"/>
    </row>
    <row r="42" spans="1:17">
      <c r="A42" s="12"/>
      <c r="B42" s="25">
        <v>337.3</v>
      </c>
      <c r="C42" s="20" t="s">
        <v>133</v>
      </c>
      <c r="D42" s="46">
        <v>0</v>
      </c>
      <c r="E42" s="46">
        <v>155830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155830</v>
      </c>
      <c r="P42" s="47">
        <f t="shared" si="7"/>
        <v>7.9355298670876406</v>
      </c>
      <c r="Q42" s="9"/>
    </row>
    <row r="43" spans="1:17">
      <c r="A43" s="12"/>
      <c r="B43" s="25">
        <v>337.9</v>
      </c>
      <c r="C43" s="20" t="s">
        <v>129</v>
      </c>
      <c r="D43" s="46">
        <v>7913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7913</v>
      </c>
      <c r="P43" s="47">
        <f t="shared" si="7"/>
        <v>0.40296379284004685</v>
      </c>
      <c r="Q43" s="9"/>
    </row>
    <row r="44" spans="1:17">
      <c r="A44" s="12"/>
      <c r="B44" s="25">
        <v>338</v>
      </c>
      <c r="C44" s="20" t="s">
        <v>42</v>
      </c>
      <c r="D44" s="46">
        <v>1700</v>
      </c>
      <c r="E44" s="46">
        <v>5275848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5277548</v>
      </c>
      <c r="P44" s="47">
        <f t="shared" si="7"/>
        <v>268.75530885573153</v>
      </c>
      <c r="Q44" s="9"/>
    </row>
    <row r="45" spans="1:17">
      <c r="A45" s="12"/>
      <c r="B45" s="25">
        <v>339</v>
      </c>
      <c r="C45" s="20" t="s">
        <v>43</v>
      </c>
      <c r="D45" s="46">
        <v>12577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12577</v>
      </c>
      <c r="P45" s="47">
        <f t="shared" si="7"/>
        <v>0.6404746142486123</v>
      </c>
      <c r="Q45" s="9"/>
    </row>
    <row r="46" spans="1:17" ht="15.75">
      <c r="A46" s="29" t="s">
        <v>48</v>
      </c>
      <c r="B46" s="30"/>
      <c r="C46" s="31"/>
      <c r="D46" s="32">
        <f t="shared" ref="D46:N46" si="9">SUM(D47:D55)</f>
        <v>411014</v>
      </c>
      <c r="E46" s="32">
        <f t="shared" si="9"/>
        <v>3943832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23620049</v>
      </c>
      <c r="J46" s="32">
        <f t="shared" si="9"/>
        <v>1832710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8"/>
        <v>29807605</v>
      </c>
      <c r="P46" s="45">
        <f t="shared" si="7"/>
        <v>1517.9306920609054</v>
      </c>
      <c r="Q46" s="10"/>
    </row>
    <row r="47" spans="1:17">
      <c r="A47" s="12"/>
      <c r="B47" s="25">
        <v>341.2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1832710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5" si="10">SUM(D47:N47)</f>
        <v>1832710</v>
      </c>
      <c r="P47" s="47">
        <f t="shared" si="7"/>
        <v>93.329429138870495</v>
      </c>
      <c r="Q47" s="9"/>
    </row>
    <row r="48" spans="1:17">
      <c r="A48" s="12"/>
      <c r="B48" s="25">
        <v>341.9</v>
      </c>
      <c r="C48" s="20" t="s">
        <v>108</v>
      </c>
      <c r="D48" s="46">
        <v>110443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110443</v>
      </c>
      <c r="P48" s="47">
        <f t="shared" si="7"/>
        <v>5.6242297703315174</v>
      </c>
      <c r="Q48" s="9"/>
    </row>
    <row r="49" spans="1:17">
      <c r="A49" s="12"/>
      <c r="B49" s="25">
        <v>342.5</v>
      </c>
      <c r="C49" s="20" t="s">
        <v>53</v>
      </c>
      <c r="D49" s="46">
        <v>150</v>
      </c>
      <c r="E49" s="46">
        <v>0</v>
      </c>
      <c r="F49" s="46">
        <v>0</v>
      </c>
      <c r="G49" s="46">
        <v>0</v>
      </c>
      <c r="H49" s="46">
        <v>0</v>
      </c>
      <c r="I49" s="46">
        <v>52004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52154</v>
      </c>
      <c r="P49" s="47">
        <f t="shared" si="7"/>
        <v>2.6559046697560729</v>
      </c>
      <c r="Q49" s="9"/>
    </row>
    <row r="50" spans="1:17">
      <c r="A50" s="12"/>
      <c r="B50" s="25">
        <v>343.3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11595730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11595730</v>
      </c>
      <c r="P50" s="47">
        <f t="shared" si="7"/>
        <v>590.50415032846161</v>
      </c>
      <c r="Q50" s="9"/>
    </row>
    <row r="51" spans="1:17">
      <c r="A51" s="12"/>
      <c r="B51" s="25">
        <v>343.4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3836704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3836704</v>
      </c>
      <c r="P51" s="47">
        <f t="shared" si="7"/>
        <v>195.38137189998471</v>
      </c>
      <c r="Q51" s="9"/>
    </row>
    <row r="52" spans="1:17">
      <c r="A52" s="12"/>
      <c r="B52" s="25">
        <v>343.5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8094741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8094741</v>
      </c>
      <c r="P52" s="47">
        <f t="shared" si="7"/>
        <v>412.21882161226256</v>
      </c>
      <c r="Q52" s="9"/>
    </row>
    <row r="53" spans="1:17">
      <c r="A53" s="12"/>
      <c r="B53" s="25">
        <v>343.9</v>
      </c>
      <c r="C53" s="20" t="s">
        <v>57</v>
      </c>
      <c r="D53" s="46">
        <v>296046</v>
      </c>
      <c r="E53" s="46">
        <v>0</v>
      </c>
      <c r="F53" s="46">
        <v>0</v>
      </c>
      <c r="G53" s="46">
        <v>0</v>
      </c>
      <c r="H53" s="46">
        <v>0</v>
      </c>
      <c r="I53" s="46">
        <v>12812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308858</v>
      </c>
      <c r="P53" s="47">
        <f t="shared" si="7"/>
        <v>15.728369913937975</v>
      </c>
      <c r="Q53" s="9"/>
    </row>
    <row r="54" spans="1:17">
      <c r="A54" s="12"/>
      <c r="B54" s="25">
        <v>347.4</v>
      </c>
      <c r="C54" s="20" t="s">
        <v>58</v>
      </c>
      <c r="D54" s="46">
        <v>4375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4375</v>
      </c>
      <c r="P54" s="47">
        <f t="shared" si="7"/>
        <v>0.22279370575953558</v>
      </c>
      <c r="Q54" s="9"/>
    </row>
    <row r="55" spans="1:17">
      <c r="A55" s="12"/>
      <c r="B55" s="25">
        <v>349</v>
      </c>
      <c r="C55" s="20" t="s">
        <v>166</v>
      </c>
      <c r="D55" s="46">
        <v>0</v>
      </c>
      <c r="E55" s="46">
        <v>3943832</v>
      </c>
      <c r="F55" s="46">
        <v>0</v>
      </c>
      <c r="G55" s="46">
        <v>0</v>
      </c>
      <c r="H55" s="46">
        <v>0</v>
      </c>
      <c r="I55" s="46">
        <v>28058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3971890</v>
      </c>
      <c r="P55" s="47">
        <f t="shared" si="7"/>
        <v>202.26562102154097</v>
      </c>
      <c r="Q55" s="9"/>
    </row>
    <row r="56" spans="1:17" ht="15.75">
      <c r="A56" s="29" t="s">
        <v>49</v>
      </c>
      <c r="B56" s="30"/>
      <c r="C56" s="31"/>
      <c r="D56" s="32">
        <f t="shared" ref="D56:N56" si="11">SUM(D57:D59)</f>
        <v>106273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si="11"/>
        <v>0</v>
      </c>
      <c r="O56" s="32">
        <f t="shared" ref="O56:O61" si="12">SUM(D56:N56)</f>
        <v>106273</v>
      </c>
      <c r="P56" s="45">
        <f t="shared" si="7"/>
        <v>5.4118755410704287</v>
      </c>
      <c r="Q56" s="10"/>
    </row>
    <row r="57" spans="1:17">
      <c r="A57" s="13"/>
      <c r="B57" s="39">
        <v>351.1</v>
      </c>
      <c r="C57" s="21" t="s">
        <v>61</v>
      </c>
      <c r="D57" s="46">
        <v>16650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16650</v>
      </c>
      <c r="P57" s="47">
        <f t="shared" si="7"/>
        <v>0.8478891887762896</v>
      </c>
      <c r="Q57" s="9"/>
    </row>
    <row r="58" spans="1:17">
      <c r="A58" s="13"/>
      <c r="B58" s="39">
        <v>351.3</v>
      </c>
      <c r="C58" s="21" t="s">
        <v>62</v>
      </c>
      <c r="D58" s="46">
        <v>1034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1034</v>
      </c>
      <c r="P58" s="47">
        <f t="shared" si="7"/>
        <v>5.2655700972653666E-2</v>
      </c>
      <c r="Q58" s="9"/>
    </row>
    <row r="59" spans="1:17">
      <c r="A59" s="13"/>
      <c r="B59" s="39">
        <v>354</v>
      </c>
      <c r="C59" s="21" t="s">
        <v>64</v>
      </c>
      <c r="D59" s="46">
        <v>88589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88589</v>
      </c>
      <c r="P59" s="47">
        <f t="shared" si="7"/>
        <v>4.5113306513214848</v>
      </c>
      <c r="Q59" s="9"/>
    </row>
    <row r="60" spans="1:17" ht="15.75">
      <c r="A60" s="29" t="s">
        <v>4</v>
      </c>
      <c r="B60" s="30"/>
      <c r="C60" s="31"/>
      <c r="D60" s="32">
        <f t="shared" ref="D60:N60" si="13">SUM(D61:D67)</f>
        <v>3907104</v>
      </c>
      <c r="E60" s="32">
        <f t="shared" si="13"/>
        <v>397361</v>
      </c>
      <c r="F60" s="32">
        <f t="shared" si="13"/>
        <v>0</v>
      </c>
      <c r="G60" s="32">
        <f t="shared" si="13"/>
        <v>74</v>
      </c>
      <c r="H60" s="32">
        <f t="shared" si="13"/>
        <v>7</v>
      </c>
      <c r="I60" s="32">
        <f t="shared" si="13"/>
        <v>635954</v>
      </c>
      <c r="J60" s="32">
        <f t="shared" si="13"/>
        <v>1593</v>
      </c>
      <c r="K60" s="32">
        <f t="shared" si="13"/>
        <v>0</v>
      </c>
      <c r="L60" s="32">
        <f t="shared" si="13"/>
        <v>20250747</v>
      </c>
      <c r="M60" s="32">
        <f t="shared" si="13"/>
        <v>0</v>
      </c>
      <c r="N60" s="32">
        <f t="shared" si="13"/>
        <v>0</v>
      </c>
      <c r="O60" s="32">
        <f t="shared" si="12"/>
        <v>25192840</v>
      </c>
      <c r="P60" s="45">
        <f t="shared" si="7"/>
        <v>1282.9271273616132</v>
      </c>
      <c r="Q60" s="10"/>
    </row>
    <row r="61" spans="1:17">
      <c r="A61" s="12"/>
      <c r="B61" s="25">
        <v>361.1</v>
      </c>
      <c r="C61" s="20" t="s">
        <v>65</v>
      </c>
      <c r="D61" s="46">
        <v>12622</v>
      </c>
      <c r="E61" s="46">
        <v>31582</v>
      </c>
      <c r="F61" s="46">
        <v>0</v>
      </c>
      <c r="G61" s="46">
        <v>0</v>
      </c>
      <c r="H61" s="46">
        <v>7</v>
      </c>
      <c r="I61" s="46">
        <v>44128</v>
      </c>
      <c r="J61" s="46">
        <v>0</v>
      </c>
      <c r="K61" s="46">
        <v>0</v>
      </c>
      <c r="L61" s="46">
        <v>16849530</v>
      </c>
      <c r="M61" s="46">
        <v>0</v>
      </c>
      <c r="N61" s="46">
        <v>0</v>
      </c>
      <c r="O61" s="46">
        <f t="shared" si="12"/>
        <v>16937869</v>
      </c>
      <c r="P61" s="47">
        <f t="shared" si="7"/>
        <v>862.54870906961344</v>
      </c>
      <c r="Q61" s="9"/>
    </row>
    <row r="62" spans="1:17">
      <c r="A62" s="12"/>
      <c r="B62" s="25">
        <v>362</v>
      </c>
      <c r="C62" s="20" t="s">
        <v>67</v>
      </c>
      <c r="D62" s="46">
        <v>128295</v>
      </c>
      <c r="E62" s="46">
        <v>314518</v>
      </c>
      <c r="F62" s="46">
        <v>0</v>
      </c>
      <c r="G62" s="46">
        <v>0</v>
      </c>
      <c r="H62" s="46">
        <v>0</v>
      </c>
      <c r="I62" s="46">
        <v>473004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:O67" si="14">SUM(D62:N62)</f>
        <v>915817</v>
      </c>
      <c r="P62" s="47">
        <f t="shared" si="7"/>
        <v>46.637317309161276</v>
      </c>
      <c r="Q62" s="9"/>
    </row>
    <row r="63" spans="1:17">
      <c r="A63" s="12"/>
      <c r="B63" s="25">
        <v>364</v>
      </c>
      <c r="C63" s="20" t="s">
        <v>109</v>
      </c>
      <c r="D63" s="46">
        <v>26735</v>
      </c>
      <c r="E63" s="46">
        <v>4701</v>
      </c>
      <c r="F63" s="46">
        <v>0</v>
      </c>
      <c r="G63" s="46">
        <v>0</v>
      </c>
      <c r="H63" s="46">
        <v>0</v>
      </c>
      <c r="I63" s="46">
        <v>17081</v>
      </c>
      <c r="J63" s="46">
        <v>153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48670</v>
      </c>
      <c r="P63" s="47">
        <f t="shared" si="7"/>
        <v>2.4784844935580792</v>
      </c>
      <c r="Q63" s="9"/>
    </row>
    <row r="64" spans="1:17">
      <c r="A64" s="12"/>
      <c r="B64" s="25">
        <v>365</v>
      </c>
      <c r="C64" s="20" t="s">
        <v>110</v>
      </c>
      <c r="D64" s="46">
        <v>252</v>
      </c>
      <c r="E64" s="46">
        <v>0</v>
      </c>
      <c r="F64" s="46">
        <v>0</v>
      </c>
      <c r="G64" s="46">
        <v>0</v>
      </c>
      <c r="H64" s="46">
        <v>0</v>
      </c>
      <c r="I64" s="46">
        <v>9381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4"/>
        <v>9633</v>
      </c>
      <c r="P64" s="47">
        <f t="shared" si="7"/>
        <v>0.49055354687579567</v>
      </c>
      <c r="Q64" s="9"/>
    </row>
    <row r="65" spans="1:120">
      <c r="A65" s="12"/>
      <c r="B65" s="25">
        <v>366</v>
      </c>
      <c r="C65" s="20" t="s">
        <v>69</v>
      </c>
      <c r="D65" s="46">
        <v>13531</v>
      </c>
      <c r="E65" s="46">
        <v>6980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20511</v>
      </c>
      <c r="P65" s="47">
        <f t="shared" si="7"/>
        <v>1.0445078168763049</v>
      </c>
      <c r="Q65" s="9"/>
    </row>
    <row r="66" spans="1:120">
      <c r="A66" s="12"/>
      <c r="B66" s="25">
        <v>368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3401217</v>
      </c>
      <c r="M66" s="46">
        <v>0</v>
      </c>
      <c r="N66" s="46">
        <v>0</v>
      </c>
      <c r="O66" s="46">
        <f t="shared" si="14"/>
        <v>3401217</v>
      </c>
      <c r="P66" s="47">
        <f t="shared" si="7"/>
        <v>173.20451189081837</v>
      </c>
      <c r="Q66" s="9"/>
    </row>
    <row r="67" spans="1:120">
      <c r="A67" s="12"/>
      <c r="B67" s="25">
        <v>369.9</v>
      </c>
      <c r="C67" s="20" t="s">
        <v>71</v>
      </c>
      <c r="D67" s="46">
        <v>3725669</v>
      </c>
      <c r="E67" s="46">
        <v>39580</v>
      </c>
      <c r="F67" s="46">
        <v>0</v>
      </c>
      <c r="G67" s="46">
        <v>74</v>
      </c>
      <c r="H67" s="46">
        <v>0</v>
      </c>
      <c r="I67" s="46">
        <v>92360</v>
      </c>
      <c r="J67" s="46">
        <v>1440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3859123</v>
      </c>
      <c r="P67" s="47">
        <f t="shared" si="7"/>
        <v>196.52304323470997</v>
      </c>
      <c r="Q67" s="9"/>
    </row>
    <row r="68" spans="1:120" ht="15.75">
      <c r="A68" s="29" t="s">
        <v>50</v>
      </c>
      <c r="B68" s="30"/>
      <c r="C68" s="31"/>
      <c r="D68" s="32">
        <f t="shared" ref="D68:N68" si="15">SUM(D69:D70)</f>
        <v>502008</v>
      </c>
      <c r="E68" s="32">
        <f t="shared" si="15"/>
        <v>1314656</v>
      </c>
      <c r="F68" s="32">
        <f t="shared" si="15"/>
        <v>1501720</v>
      </c>
      <c r="G68" s="32">
        <f t="shared" si="15"/>
        <v>1973380</v>
      </c>
      <c r="H68" s="32">
        <f t="shared" si="15"/>
        <v>0</v>
      </c>
      <c r="I68" s="32">
        <f t="shared" si="15"/>
        <v>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5"/>
        <v>0</v>
      </c>
      <c r="O68" s="32">
        <f>SUM(D68:N68)</f>
        <v>5291764</v>
      </c>
      <c r="P68" s="45">
        <f t="shared" si="7"/>
        <v>269.47924835769209</v>
      </c>
      <c r="Q68" s="9"/>
    </row>
    <row r="69" spans="1:120">
      <c r="A69" s="12"/>
      <c r="B69" s="25">
        <v>381</v>
      </c>
      <c r="C69" s="20" t="s">
        <v>72</v>
      </c>
      <c r="D69" s="46">
        <v>502008</v>
      </c>
      <c r="E69" s="46">
        <v>1297628</v>
      </c>
      <c r="F69" s="46">
        <v>1501720</v>
      </c>
      <c r="G69" s="46">
        <v>1973380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5274736</v>
      </c>
      <c r="P69" s="47">
        <f t="shared" ref="P69:P71" si="16">(O69/P$73)</f>
        <v>268.61210979273818</v>
      </c>
      <c r="Q69" s="9"/>
    </row>
    <row r="70" spans="1:120" ht="15.75" thickBot="1">
      <c r="A70" s="12"/>
      <c r="B70" s="25">
        <v>384</v>
      </c>
      <c r="C70" s="20" t="s">
        <v>73</v>
      </c>
      <c r="D70" s="46">
        <v>0</v>
      </c>
      <c r="E70" s="46">
        <v>17028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17028</v>
      </c>
      <c r="P70" s="47">
        <f t="shared" si="16"/>
        <v>0.8671385649539135</v>
      </c>
      <c r="Q70" s="9"/>
    </row>
    <row r="71" spans="1:120" ht="16.5" thickBot="1">
      <c r="A71" s="14" t="s">
        <v>59</v>
      </c>
      <c r="B71" s="23"/>
      <c r="C71" s="22"/>
      <c r="D71" s="15">
        <f t="shared" ref="D71:N71" si="17">SUM(D5,D16,D29,D46,D56,D60,D68)</f>
        <v>24484051</v>
      </c>
      <c r="E71" s="15">
        <f t="shared" si="17"/>
        <v>13726986</v>
      </c>
      <c r="F71" s="15">
        <f t="shared" si="17"/>
        <v>1501720</v>
      </c>
      <c r="G71" s="15">
        <f t="shared" si="17"/>
        <v>1973454</v>
      </c>
      <c r="H71" s="15">
        <f t="shared" si="17"/>
        <v>7</v>
      </c>
      <c r="I71" s="15">
        <f t="shared" si="17"/>
        <v>26883666</v>
      </c>
      <c r="J71" s="15">
        <f t="shared" si="17"/>
        <v>1834170</v>
      </c>
      <c r="K71" s="15">
        <f t="shared" si="17"/>
        <v>0</v>
      </c>
      <c r="L71" s="15">
        <f t="shared" si="17"/>
        <v>20721368</v>
      </c>
      <c r="M71" s="15">
        <f t="shared" si="17"/>
        <v>0</v>
      </c>
      <c r="N71" s="15">
        <f t="shared" si="17"/>
        <v>0</v>
      </c>
      <c r="O71" s="15">
        <f>SUM(D71:N71)</f>
        <v>91125422</v>
      </c>
      <c r="P71" s="38">
        <f t="shared" si="16"/>
        <v>4640.4961042929162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152</v>
      </c>
      <c r="N73" s="48"/>
      <c r="O73" s="48"/>
      <c r="P73" s="43">
        <v>19637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14645230</v>
      </c>
      <c r="E5" s="27">
        <f t="shared" si="0"/>
        <v>824552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438540</v>
      </c>
      <c r="L5" s="27">
        <f t="shared" si="0"/>
        <v>0</v>
      </c>
      <c r="M5" s="27">
        <f t="shared" si="0"/>
        <v>0</v>
      </c>
      <c r="N5" s="28">
        <f>SUM(D5:M5)</f>
        <v>15908322</v>
      </c>
      <c r="O5" s="33">
        <f t="shared" ref="O5:O36" si="1">(N5/O$73)</f>
        <v>779.62862043616758</v>
      </c>
      <c r="P5" s="6"/>
    </row>
    <row r="6" spans="1:133">
      <c r="A6" s="12"/>
      <c r="B6" s="25">
        <v>311</v>
      </c>
      <c r="C6" s="20" t="s">
        <v>3</v>
      </c>
      <c r="D6" s="46">
        <v>11032152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11032152</v>
      </c>
      <c r="O6" s="47">
        <f t="shared" si="1"/>
        <v>540.65925018377845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564949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564949</v>
      </c>
      <c r="O7" s="47">
        <f t="shared" si="1"/>
        <v>27.68679245283019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259603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259603</v>
      </c>
      <c r="O8" s="47">
        <f t="shared" si="1"/>
        <v>12.722518990443518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215770</v>
      </c>
      <c r="L9" s="46">
        <v>0</v>
      </c>
      <c r="M9" s="46">
        <v>0</v>
      </c>
      <c r="N9" s="46">
        <f>SUM(D9:M9)</f>
        <v>215770</v>
      </c>
      <c r="O9" s="47">
        <f t="shared" si="1"/>
        <v>10.574369027199216</v>
      </c>
      <c r="P9" s="9"/>
    </row>
    <row r="10" spans="1:133">
      <c r="A10" s="12"/>
      <c r="B10" s="25">
        <v>312.52</v>
      </c>
      <c r="C10" s="20" t="s">
        <v>99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222770</v>
      </c>
      <c r="L10" s="46">
        <v>0</v>
      </c>
      <c r="M10" s="46">
        <v>0</v>
      </c>
      <c r="N10" s="46">
        <f>SUM(D10:M10)</f>
        <v>222770</v>
      </c>
      <c r="O10" s="47">
        <f t="shared" si="1"/>
        <v>10.917422200441068</v>
      </c>
      <c r="P10" s="9"/>
    </row>
    <row r="11" spans="1:133">
      <c r="A11" s="12"/>
      <c r="B11" s="25">
        <v>314.10000000000002</v>
      </c>
      <c r="C11" s="20" t="s">
        <v>13</v>
      </c>
      <c r="D11" s="46">
        <v>1861646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1861646</v>
      </c>
      <c r="O11" s="47">
        <f t="shared" si="1"/>
        <v>91.234795393285964</v>
      </c>
      <c r="P11" s="9"/>
    </row>
    <row r="12" spans="1:133">
      <c r="A12" s="12"/>
      <c r="B12" s="25">
        <v>314.3</v>
      </c>
      <c r="C12" s="20" t="s">
        <v>14</v>
      </c>
      <c r="D12" s="46">
        <v>741226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741226</v>
      </c>
      <c r="O12" s="47">
        <f t="shared" si="1"/>
        <v>36.32570448419505</v>
      </c>
      <c r="P12" s="9"/>
    </row>
    <row r="13" spans="1:133">
      <c r="A13" s="12"/>
      <c r="B13" s="25">
        <v>314.8</v>
      </c>
      <c r="C13" s="20" t="s">
        <v>15</v>
      </c>
      <c r="D13" s="46">
        <v>49341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49341</v>
      </c>
      <c r="O13" s="47">
        <f t="shared" si="1"/>
        <v>2.4180838029894636</v>
      </c>
      <c r="P13" s="9"/>
    </row>
    <row r="14" spans="1:133">
      <c r="A14" s="12"/>
      <c r="B14" s="25">
        <v>315</v>
      </c>
      <c r="C14" s="20" t="s">
        <v>100</v>
      </c>
      <c r="D14" s="46">
        <v>859895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859895</v>
      </c>
      <c r="O14" s="47">
        <f t="shared" si="1"/>
        <v>42.141386914971818</v>
      </c>
      <c r="P14" s="9"/>
    </row>
    <row r="15" spans="1:133">
      <c r="A15" s="12"/>
      <c r="B15" s="25">
        <v>316</v>
      </c>
      <c r="C15" s="20" t="s">
        <v>101</v>
      </c>
      <c r="D15" s="46">
        <v>100970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100970</v>
      </c>
      <c r="O15" s="47">
        <f t="shared" si="1"/>
        <v>4.948296986032835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1479006</v>
      </c>
      <c r="E16" s="32">
        <f t="shared" si="3"/>
        <v>198659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2945402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4623067</v>
      </c>
      <c r="O16" s="45">
        <f t="shared" si="1"/>
        <v>226.56540063709875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837534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837534</v>
      </c>
      <c r="O17" s="47">
        <f t="shared" si="1"/>
        <v>41.045528056848809</v>
      </c>
      <c r="P17" s="9"/>
    </row>
    <row r="18" spans="1:16">
      <c r="A18" s="12"/>
      <c r="B18" s="25">
        <v>323.10000000000002</v>
      </c>
      <c r="C18" s="20" t="s">
        <v>19</v>
      </c>
      <c r="D18" s="46">
        <v>1418507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1418507</v>
      </c>
      <c r="O18" s="47">
        <f t="shared" si="1"/>
        <v>69.517618230825775</v>
      </c>
      <c r="P18" s="9"/>
    </row>
    <row r="19" spans="1:16">
      <c r="A19" s="12"/>
      <c r="B19" s="25">
        <v>323.39999999999998</v>
      </c>
      <c r="C19" s="20" t="s">
        <v>20</v>
      </c>
      <c r="D19" s="46">
        <v>21843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21843</v>
      </c>
      <c r="O19" s="47">
        <f t="shared" si="1"/>
        <v>1.0704729233031121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28224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28224</v>
      </c>
      <c r="O20" s="47">
        <f t="shared" si="1"/>
        <v>1.3831903945111492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49690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49690</v>
      </c>
      <c r="O21" s="47">
        <f t="shared" si="1"/>
        <v>2.4351874540553786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2014019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2014019</v>
      </c>
      <c r="O22" s="47">
        <f t="shared" si="1"/>
        <v>98.702229845626078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57839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57839</v>
      </c>
      <c r="O23" s="47">
        <f t="shared" si="1"/>
        <v>2.8345503553050722</v>
      </c>
      <c r="P23" s="9"/>
    </row>
    <row r="24" spans="1:16">
      <c r="A24" s="12"/>
      <c r="B24" s="25">
        <v>324.61</v>
      </c>
      <c r="C24" s="20" t="s">
        <v>25</v>
      </c>
      <c r="D24" s="46">
        <v>0</v>
      </c>
      <c r="E24" s="46">
        <v>91130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91130</v>
      </c>
      <c r="O24" s="47">
        <f t="shared" si="1"/>
        <v>4.4660622396471457</v>
      </c>
      <c r="P24" s="9"/>
    </row>
    <row r="25" spans="1:16">
      <c r="A25" s="12"/>
      <c r="B25" s="25">
        <v>329</v>
      </c>
      <c r="C25" s="20" t="s">
        <v>27</v>
      </c>
      <c r="D25" s="46">
        <v>38656</v>
      </c>
      <c r="E25" s="46">
        <v>0</v>
      </c>
      <c r="F25" s="46">
        <v>0</v>
      </c>
      <c r="G25" s="46">
        <v>0</v>
      </c>
      <c r="H25" s="46">
        <v>0</v>
      </c>
      <c r="I25" s="46">
        <v>65625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104281</v>
      </c>
      <c r="O25" s="47">
        <f t="shared" si="1"/>
        <v>5.1105611369762309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SUM(D27:D44)</f>
        <v>2565025</v>
      </c>
      <c r="E26" s="32">
        <f t="shared" si="6"/>
        <v>6040237</v>
      </c>
      <c r="F26" s="32">
        <f t="shared" si="6"/>
        <v>0</v>
      </c>
      <c r="G26" s="32">
        <f t="shared" si="6"/>
        <v>650367</v>
      </c>
      <c r="H26" s="32">
        <f t="shared" si="6"/>
        <v>0</v>
      </c>
      <c r="I26" s="32">
        <f t="shared" si="6"/>
        <v>5027226</v>
      </c>
      <c r="J26" s="32">
        <f t="shared" si="6"/>
        <v>18525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14301380</v>
      </c>
      <c r="O26" s="45">
        <f t="shared" si="1"/>
        <v>700.8762558196521</v>
      </c>
      <c r="P26" s="10"/>
    </row>
    <row r="27" spans="1:16">
      <c r="A27" s="12"/>
      <c r="B27" s="25">
        <v>331.1</v>
      </c>
      <c r="C27" s="20" t="s">
        <v>146</v>
      </c>
      <c r="D27" s="46">
        <v>33806</v>
      </c>
      <c r="E27" s="46">
        <v>2561</v>
      </c>
      <c r="F27" s="46">
        <v>0</v>
      </c>
      <c r="G27" s="46">
        <v>0</v>
      </c>
      <c r="H27" s="46">
        <v>0</v>
      </c>
      <c r="I27" s="46">
        <v>38373</v>
      </c>
      <c r="J27" s="46">
        <v>18525</v>
      </c>
      <c r="K27" s="46">
        <v>0</v>
      </c>
      <c r="L27" s="46">
        <v>0</v>
      </c>
      <c r="M27" s="46">
        <v>0</v>
      </c>
      <c r="N27" s="46">
        <f t="shared" si="5"/>
        <v>93265</v>
      </c>
      <c r="O27" s="47">
        <f t="shared" si="1"/>
        <v>4.5706934574859099</v>
      </c>
      <c r="P27" s="9"/>
    </row>
    <row r="28" spans="1:16">
      <c r="A28" s="12"/>
      <c r="B28" s="25">
        <v>331.2</v>
      </c>
      <c r="C28" s="20" t="s">
        <v>28</v>
      </c>
      <c r="D28" s="46">
        <v>85324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85324</v>
      </c>
      <c r="O28" s="47">
        <f t="shared" si="1"/>
        <v>4.1815241362411175</v>
      </c>
      <c r="P28" s="9"/>
    </row>
    <row r="29" spans="1:16">
      <c r="A29" s="12"/>
      <c r="B29" s="25">
        <v>331.31</v>
      </c>
      <c r="C29" s="20" t="s">
        <v>126</v>
      </c>
      <c r="D29" s="46">
        <v>0</v>
      </c>
      <c r="E29" s="46">
        <v>648150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648150</v>
      </c>
      <c r="O29" s="47">
        <f t="shared" si="1"/>
        <v>31.764273462386669</v>
      </c>
      <c r="P29" s="9"/>
    </row>
    <row r="30" spans="1:16">
      <c r="A30" s="12"/>
      <c r="B30" s="25">
        <v>331.5</v>
      </c>
      <c r="C30" s="20" t="s">
        <v>30</v>
      </c>
      <c r="D30" s="46">
        <v>0</v>
      </c>
      <c r="E30" s="46">
        <v>299745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299745</v>
      </c>
      <c r="O30" s="47">
        <f t="shared" si="1"/>
        <v>14.68978191619701</v>
      </c>
      <c r="P30" s="9"/>
    </row>
    <row r="31" spans="1:16">
      <c r="A31" s="12"/>
      <c r="B31" s="25">
        <v>334.2</v>
      </c>
      <c r="C31" s="20" t="s">
        <v>31</v>
      </c>
      <c r="D31" s="46">
        <v>1455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1455</v>
      </c>
      <c r="O31" s="47">
        <f t="shared" si="1"/>
        <v>7.1306052438127904E-2</v>
      </c>
      <c r="P31" s="9"/>
    </row>
    <row r="32" spans="1:16">
      <c r="A32" s="12"/>
      <c r="B32" s="25">
        <v>334.31</v>
      </c>
      <c r="C32" s="20" t="s">
        <v>32</v>
      </c>
      <c r="D32" s="46">
        <v>0</v>
      </c>
      <c r="E32" s="46">
        <v>378180</v>
      </c>
      <c r="F32" s="46">
        <v>0</v>
      </c>
      <c r="G32" s="46">
        <v>0</v>
      </c>
      <c r="H32" s="46">
        <v>0</v>
      </c>
      <c r="I32" s="46">
        <v>4975046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5353226</v>
      </c>
      <c r="O32" s="47">
        <f t="shared" si="1"/>
        <v>262.34873805439844</v>
      </c>
      <c r="P32" s="9"/>
    </row>
    <row r="33" spans="1:16">
      <c r="A33" s="12"/>
      <c r="B33" s="25">
        <v>334.49</v>
      </c>
      <c r="C33" s="20" t="s">
        <v>34</v>
      </c>
      <c r="D33" s="46">
        <v>0</v>
      </c>
      <c r="E33" s="46">
        <v>0</v>
      </c>
      <c r="F33" s="46">
        <v>0</v>
      </c>
      <c r="G33" s="46">
        <v>650367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650367</v>
      </c>
      <c r="O33" s="47">
        <f t="shared" si="1"/>
        <v>31.872923303111982</v>
      </c>
      <c r="P33" s="9"/>
    </row>
    <row r="34" spans="1:16">
      <c r="A34" s="12"/>
      <c r="B34" s="25">
        <v>334.5</v>
      </c>
      <c r="C34" s="20" t="s">
        <v>35</v>
      </c>
      <c r="D34" s="46">
        <v>0</v>
      </c>
      <c r="E34" s="46">
        <v>11143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11143</v>
      </c>
      <c r="O34" s="47">
        <f t="shared" si="1"/>
        <v>0.54609164420485179</v>
      </c>
      <c r="P34" s="9"/>
    </row>
    <row r="35" spans="1:16">
      <c r="A35" s="12"/>
      <c r="B35" s="25">
        <v>335.12</v>
      </c>
      <c r="C35" s="20" t="s">
        <v>103</v>
      </c>
      <c r="D35" s="46">
        <v>597262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597262</v>
      </c>
      <c r="O35" s="47">
        <f t="shared" si="1"/>
        <v>29.270374908110757</v>
      </c>
      <c r="P35" s="9"/>
    </row>
    <row r="36" spans="1:16">
      <c r="A36" s="12"/>
      <c r="B36" s="25">
        <v>335.14</v>
      </c>
      <c r="C36" s="20" t="s">
        <v>104</v>
      </c>
      <c r="D36" s="46">
        <v>17366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17366</v>
      </c>
      <c r="O36" s="47">
        <f t="shared" si="1"/>
        <v>0.85106591521685859</v>
      </c>
      <c r="P36" s="9"/>
    </row>
    <row r="37" spans="1:16">
      <c r="A37" s="12"/>
      <c r="B37" s="25">
        <v>335.15</v>
      </c>
      <c r="C37" s="20" t="s">
        <v>105</v>
      </c>
      <c r="D37" s="46">
        <v>21743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21743</v>
      </c>
      <c r="O37" s="47">
        <f t="shared" ref="O37:O68" si="8">(N37/O$73)</f>
        <v>1.0655721636853712</v>
      </c>
      <c r="P37" s="9"/>
    </row>
    <row r="38" spans="1:16">
      <c r="A38" s="12"/>
      <c r="B38" s="25">
        <v>335.18</v>
      </c>
      <c r="C38" s="20" t="s">
        <v>106</v>
      </c>
      <c r="D38" s="46">
        <v>1670760</v>
      </c>
      <c r="E38" s="46">
        <v>3123417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4794177</v>
      </c>
      <c r="O38" s="47">
        <f t="shared" si="8"/>
        <v>234.95109041901495</v>
      </c>
      <c r="P38" s="9"/>
    </row>
    <row r="39" spans="1:16">
      <c r="A39" s="12"/>
      <c r="B39" s="25">
        <v>335.21</v>
      </c>
      <c r="C39" s="20" t="s">
        <v>40</v>
      </c>
      <c r="D39" s="46">
        <v>5602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5602</v>
      </c>
      <c r="O39" s="47">
        <f t="shared" si="8"/>
        <v>0.27454055378583681</v>
      </c>
      <c r="P39" s="9"/>
    </row>
    <row r="40" spans="1:16">
      <c r="A40" s="12"/>
      <c r="B40" s="25">
        <v>335.49</v>
      </c>
      <c r="C40" s="20" t="s">
        <v>41</v>
      </c>
      <c r="D40" s="46">
        <v>24156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24156</v>
      </c>
      <c r="O40" s="47">
        <f t="shared" si="8"/>
        <v>1.1838274932614554</v>
      </c>
      <c r="P40" s="9"/>
    </row>
    <row r="41" spans="1:16">
      <c r="A41" s="12"/>
      <c r="B41" s="25">
        <v>337.2</v>
      </c>
      <c r="C41" s="20" t="s">
        <v>89</v>
      </c>
      <c r="D41" s="46">
        <v>95079</v>
      </c>
      <c r="E41" s="46">
        <v>0</v>
      </c>
      <c r="F41" s="46">
        <v>0</v>
      </c>
      <c r="G41" s="46">
        <v>0</v>
      </c>
      <c r="H41" s="46">
        <v>0</v>
      </c>
      <c r="I41" s="46">
        <v>13807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108886</v>
      </c>
      <c r="O41" s="47">
        <f t="shared" si="8"/>
        <v>5.3362411173731932</v>
      </c>
      <c r="P41" s="9"/>
    </row>
    <row r="42" spans="1:16">
      <c r="A42" s="12"/>
      <c r="B42" s="25">
        <v>337.3</v>
      </c>
      <c r="C42" s="20" t="s">
        <v>133</v>
      </c>
      <c r="D42" s="46">
        <v>0</v>
      </c>
      <c r="E42" s="46">
        <v>200439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200439</v>
      </c>
      <c r="O42" s="47">
        <f t="shared" si="8"/>
        <v>9.823033570203382</v>
      </c>
      <c r="P42" s="9"/>
    </row>
    <row r="43" spans="1:16">
      <c r="A43" s="12"/>
      <c r="B43" s="25">
        <v>338</v>
      </c>
      <c r="C43" s="20" t="s">
        <v>42</v>
      </c>
      <c r="D43" s="46">
        <v>1641</v>
      </c>
      <c r="E43" s="46">
        <v>1376602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1378243</v>
      </c>
      <c r="O43" s="47">
        <f t="shared" si="8"/>
        <v>67.54437637833864</v>
      </c>
      <c r="P43" s="9"/>
    </row>
    <row r="44" spans="1:16">
      <c r="A44" s="12"/>
      <c r="B44" s="25">
        <v>339</v>
      </c>
      <c r="C44" s="20" t="s">
        <v>43</v>
      </c>
      <c r="D44" s="46">
        <v>10831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10831</v>
      </c>
      <c r="O44" s="47">
        <f t="shared" si="8"/>
        <v>0.53080127419750056</v>
      </c>
      <c r="P44" s="9"/>
    </row>
    <row r="45" spans="1:16" ht="15.75">
      <c r="A45" s="29" t="s">
        <v>48</v>
      </c>
      <c r="B45" s="30"/>
      <c r="C45" s="31"/>
      <c r="D45" s="32">
        <f t="shared" ref="D45:M45" si="9">SUM(D46:D54)</f>
        <v>407980</v>
      </c>
      <c r="E45" s="32">
        <f t="shared" si="9"/>
        <v>4540943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22886463</v>
      </c>
      <c r="J45" s="32">
        <f t="shared" si="9"/>
        <v>1756055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29591441</v>
      </c>
      <c r="O45" s="45">
        <f t="shared" si="8"/>
        <v>1450.2053908355795</v>
      </c>
      <c r="P45" s="10"/>
    </row>
    <row r="46" spans="1:16">
      <c r="A46" s="12"/>
      <c r="B46" s="25">
        <v>341.2</v>
      </c>
      <c r="C46" s="20" t="s">
        <v>107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1756055</v>
      </c>
      <c r="K46" s="46">
        <v>0</v>
      </c>
      <c r="L46" s="46">
        <v>0</v>
      </c>
      <c r="M46" s="46">
        <v>0</v>
      </c>
      <c r="N46" s="46">
        <f t="shared" ref="N46:N54" si="10">SUM(D46:M46)</f>
        <v>1756055</v>
      </c>
      <c r="O46" s="47">
        <f t="shared" si="8"/>
        <v>86.06003430531733</v>
      </c>
      <c r="P46" s="9"/>
    </row>
    <row r="47" spans="1:16">
      <c r="A47" s="12"/>
      <c r="B47" s="25">
        <v>341.9</v>
      </c>
      <c r="C47" s="20" t="s">
        <v>108</v>
      </c>
      <c r="D47" s="46">
        <v>98426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98426</v>
      </c>
      <c r="O47" s="47">
        <f t="shared" si="8"/>
        <v>4.8236216613575102</v>
      </c>
      <c r="P47" s="9"/>
    </row>
    <row r="48" spans="1:16">
      <c r="A48" s="12"/>
      <c r="B48" s="25">
        <v>342.5</v>
      </c>
      <c r="C48" s="20" t="s">
        <v>53</v>
      </c>
      <c r="D48" s="46">
        <v>25</v>
      </c>
      <c r="E48" s="46">
        <v>0</v>
      </c>
      <c r="F48" s="46">
        <v>0</v>
      </c>
      <c r="G48" s="46">
        <v>0</v>
      </c>
      <c r="H48" s="46">
        <v>0</v>
      </c>
      <c r="I48" s="46">
        <v>38077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38102</v>
      </c>
      <c r="O48" s="47">
        <f t="shared" si="8"/>
        <v>1.8672874295515804</v>
      </c>
      <c r="P48" s="9"/>
    </row>
    <row r="49" spans="1:16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11310685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11310685</v>
      </c>
      <c r="O49" s="47">
        <f t="shared" si="8"/>
        <v>554.30948296986037</v>
      </c>
      <c r="P49" s="9"/>
    </row>
    <row r="50" spans="1:16">
      <c r="A50" s="12"/>
      <c r="B50" s="25">
        <v>343.4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3718266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3718266</v>
      </c>
      <c r="O50" s="47">
        <f t="shared" si="8"/>
        <v>182.22327860818427</v>
      </c>
      <c r="P50" s="9"/>
    </row>
    <row r="51" spans="1:16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7788001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7788001</v>
      </c>
      <c r="O51" s="47">
        <f t="shared" si="8"/>
        <v>381.67120803724578</v>
      </c>
      <c r="P51" s="9"/>
    </row>
    <row r="52" spans="1:16">
      <c r="A52" s="12"/>
      <c r="B52" s="25">
        <v>343.9</v>
      </c>
      <c r="C52" s="20" t="s">
        <v>57</v>
      </c>
      <c r="D52" s="46">
        <v>307254</v>
      </c>
      <c r="E52" s="46">
        <v>0</v>
      </c>
      <c r="F52" s="46">
        <v>0</v>
      </c>
      <c r="G52" s="46">
        <v>0</v>
      </c>
      <c r="H52" s="46">
        <v>0</v>
      </c>
      <c r="I52" s="46">
        <v>1896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309150</v>
      </c>
      <c r="O52" s="47">
        <f t="shared" si="8"/>
        <v>15.150698358245528</v>
      </c>
      <c r="P52" s="9"/>
    </row>
    <row r="53" spans="1:16">
      <c r="A53" s="12"/>
      <c r="B53" s="25">
        <v>347.4</v>
      </c>
      <c r="C53" s="20" t="s">
        <v>58</v>
      </c>
      <c r="D53" s="46">
        <v>2275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2275</v>
      </c>
      <c r="O53" s="47">
        <f t="shared" si="8"/>
        <v>0.11149228130360206</v>
      </c>
      <c r="P53" s="9"/>
    </row>
    <row r="54" spans="1:16">
      <c r="A54" s="12"/>
      <c r="B54" s="25">
        <v>349</v>
      </c>
      <c r="C54" s="20" t="s">
        <v>1</v>
      </c>
      <c r="D54" s="46">
        <v>0</v>
      </c>
      <c r="E54" s="46">
        <v>4540943</v>
      </c>
      <c r="F54" s="46">
        <v>0</v>
      </c>
      <c r="G54" s="46">
        <v>0</v>
      </c>
      <c r="H54" s="46">
        <v>0</v>
      </c>
      <c r="I54" s="46">
        <v>29538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4570481</v>
      </c>
      <c r="O54" s="47">
        <f t="shared" si="8"/>
        <v>223.98828718451361</v>
      </c>
      <c r="P54" s="9"/>
    </row>
    <row r="55" spans="1:16" ht="15.75">
      <c r="A55" s="29" t="s">
        <v>49</v>
      </c>
      <c r="B55" s="30"/>
      <c r="C55" s="31"/>
      <c r="D55" s="32">
        <f t="shared" ref="D55:M55" si="11">SUM(D56:D58)</f>
        <v>36234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0" si="12">SUM(D55:M55)</f>
        <v>36234</v>
      </c>
      <c r="O55" s="45">
        <f t="shared" si="8"/>
        <v>1.7757412398921832</v>
      </c>
      <c r="P55" s="10"/>
    </row>
    <row r="56" spans="1:16">
      <c r="A56" s="13"/>
      <c r="B56" s="39">
        <v>351.1</v>
      </c>
      <c r="C56" s="21" t="s">
        <v>61</v>
      </c>
      <c r="D56" s="46">
        <v>11542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11542</v>
      </c>
      <c r="O56" s="47">
        <f t="shared" si="8"/>
        <v>0.56564567507963737</v>
      </c>
      <c r="P56" s="9"/>
    </row>
    <row r="57" spans="1:16">
      <c r="A57" s="13"/>
      <c r="B57" s="39">
        <v>351.3</v>
      </c>
      <c r="C57" s="21" t="s">
        <v>62</v>
      </c>
      <c r="D57" s="46">
        <v>1001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1001</v>
      </c>
      <c r="O57" s="47">
        <f t="shared" si="8"/>
        <v>4.9056603773584909E-2</v>
      </c>
      <c r="P57" s="9"/>
    </row>
    <row r="58" spans="1:16">
      <c r="A58" s="13"/>
      <c r="B58" s="39">
        <v>354</v>
      </c>
      <c r="C58" s="21" t="s">
        <v>64</v>
      </c>
      <c r="D58" s="46">
        <v>23691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23691</v>
      </c>
      <c r="O58" s="47">
        <f t="shared" si="8"/>
        <v>1.1610389610389611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SUM(D60:D66)</f>
        <v>3862974</v>
      </c>
      <c r="E59" s="32">
        <f t="shared" si="13"/>
        <v>604140</v>
      </c>
      <c r="F59" s="32">
        <f t="shared" si="13"/>
        <v>0</v>
      </c>
      <c r="G59" s="32">
        <f t="shared" si="13"/>
        <v>0</v>
      </c>
      <c r="H59" s="32">
        <f t="shared" si="13"/>
        <v>59</v>
      </c>
      <c r="I59" s="32">
        <f t="shared" si="13"/>
        <v>1798985</v>
      </c>
      <c r="J59" s="32">
        <f t="shared" si="13"/>
        <v>255</v>
      </c>
      <c r="K59" s="32">
        <f t="shared" si="13"/>
        <v>12318230</v>
      </c>
      <c r="L59" s="32">
        <f t="shared" si="13"/>
        <v>0</v>
      </c>
      <c r="M59" s="32">
        <f t="shared" si="13"/>
        <v>0</v>
      </c>
      <c r="N59" s="32">
        <f t="shared" si="12"/>
        <v>18584643</v>
      </c>
      <c r="O59" s="45">
        <f t="shared" si="8"/>
        <v>910.78867924528299</v>
      </c>
      <c r="P59" s="10"/>
    </row>
    <row r="60" spans="1:16">
      <c r="A60" s="12"/>
      <c r="B60" s="25">
        <v>361.1</v>
      </c>
      <c r="C60" s="20" t="s">
        <v>65</v>
      </c>
      <c r="D60" s="46">
        <v>95251</v>
      </c>
      <c r="E60" s="46">
        <v>232224</v>
      </c>
      <c r="F60" s="46">
        <v>0</v>
      </c>
      <c r="G60" s="46">
        <v>0</v>
      </c>
      <c r="H60" s="46">
        <v>59</v>
      </c>
      <c r="I60" s="46">
        <v>187527</v>
      </c>
      <c r="J60" s="46">
        <v>0</v>
      </c>
      <c r="K60" s="46">
        <v>8942679</v>
      </c>
      <c r="L60" s="46">
        <v>0</v>
      </c>
      <c r="M60" s="46">
        <v>0</v>
      </c>
      <c r="N60" s="46">
        <f t="shared" si="12"/>
        <v>9457740</v>
      </c>
      <c r="O60" s="47">
        <f t="shared" si="8"/>
        <v>463.50110267091401</v>
      </c>
      <c r="P60" s="9"/>
    </row>
    <row r="61" spans="1:16">
      <c r="A61" s="12"/>
      <c r="B61" s="25">
        <v>362</v>
      </c>
      <c r="C61" s="20" t="s">
        <v>67</v>
      </c>
      <c r="D61" s="46">
        <v>119041</v>
      </c>
      <c r="E61" s="46">
        <v>328981</v>
      </c>
      <c r="F61" s="46">
        <v>0</v>
      </c>
      <c r="G61" s="46">
        <v>0</v>
      </c>
      <c r="H61" s="46">
        <v>0</v>
      </c>
      <c r="I61" s="46">
        <v>519221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4">SUM(D61:M61)</f>
        <v>967243</v>
      </c>
      <c r="O61" s="47">
        <f t="shared" si="8"/>
        <v>47.402254349424162</v>
      </c>
      <c r="P61" s="9"/>
    </row>
    <row r="62" spans="1:16">
      <c r="A62" s="12"/>
      <c r="B62" s="25">
        <v>364</v>
      </c>
      <c r="C62" s="20" t="s">
        <v>109</v>
      </c>
      <c r="D62" s="46">
        <v>29315</v>
      </c>
      <c r="E62" s="46">
        <v>11595</v>
      </c>
      <c r="F62" s="46">
        <v>0</v>
      </c>
      <c r="G62" s="46">
        <v>0</v>
      </c>
      <c r="H62" s="46">
        <v>0</v>
      </c>
      <c r="I62" s="46">
        <v>47483</v>
      </c>
      <c r="J62" s="46">
        <v>15</v>
      </c>
      <c r="K62" s="46">
        <v>0</v>
      </c>
      <c r="L62" s="46">
        <v>0</v>
      </c>
      <c r="M62" s="46">
        <v>0</v>
      </c>
      <c r="N62" s="46">
        <f t="shared" si="14"/>
        <v>88408</v>
      </c>
      <c r="O62" s="47">
        <f t="shared" si="8"/>
        <v>4.3326635628522423</v>
      </c>
      <c r="P62" s="9"/>
    </row>
    <row r="63" spans="1:16">
      <c r="A63" s="12"/>
      <c r="B63" s="25">
        <v>365</v>
      </c>
      <c r="C63" s="20" t="s">
        <v>110</v>
      </c>
      <c r="D63" s="46">
        <v>367</v>
      </c>
      <c r="E63" s="46">
        <v>0</v>
      </c>
      <c r="F63" s="46">
        <v>0</v>
      </c>
      <c r="G63" s="46">
        <v>0</v>
      </c>
      <c r="H63" s="46">
        <v>0</v>
      </c>
      <c r="I63" s="46">
        <v>7103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7470</v>
      </c>
      <c r="O63" s="47">
        <f t="shared" si="8"/>
        <v>0.36608674344523401</v>
      </c>
      <c r="P63" s="9"/>
    </row>
    <row r="64" spans="1:16">
      <c r="A64" s="12"/>
      <c r="B64" s="25">
        <v>366</v>
      </c>
      <c r="C64" s="20" t="s">
        <v>69</v>
      </c>
      <c r="D64" s="46">
        <v>6721</v>
      </c>
      <c r="E64" s="46">
        <v>0</v>
      </c>
      <c r="F64" s="46">
        <v>0</v>
      </c>
      <c r="G64" s="46">
        <v>0</v>
      </c>
      <c r="H64" s="46">
        <v>0</v>
      </c>
      <c r="I64" s="46">
        <v>726350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733071</v>
      </c>
      <c r="O64" s="47">
        <f t="shared" si="8"/>
        <v>35.926047537368291</v>
      </c>
      <c r="P64" s="9"/>
    </row>
    <row r="65" spans="1:119">
      <c r="A65" s="12"/>
      <c r="B65" s="25">
        <v>368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3375551</v>
      </c>
      <c r="L65" s="46">
        <v>0</v>
      </c>
      <c r="M65" s="46">
        <v>0</v>
      </c>
      <c r="N65" s="46">
        <f t="shared" si="14"/>
        <v>3375551</v>
      </c>
      <c r="O65" s="47">
        <f t="shared" si="8"/>
        <v>165.42764028424406</v>
      </c>
      <c r="P65" s="9"/>
    </row>
    <row r="66" spans="1:119">
      <c r="A66" s="12"/>
      <c r="B66" s="25">
        <v>369.9</v>
      </c>
      <c r="C66" s="20" t="s">
        <v>71</v>
      </c>
      <c r="D66" s="46">
        <v>3612279</v>
      </c>
      <c r="E66" s="46">
        <v>31340</v>
      </c>
      <c r="F66" s="46">
        <v>0</v>
      </c>
      <c r="G66" s="46">
        <v>0</v>
      </c>
      <c r="H66" s="46">
        <v>0</v>
      </c>
      <c r="I66" s="46">
        <v>311301</v>
      </c>
      <c r="J66" s="46">
        <v>240</v>
      </c>
      <c r="K66" s="46">
        <v>0</v>
      </c>
      <c r="L66" s="46">
        <v>0</v>
      </c>
      <c r="M66" s="46">
        <v>0</v>
      </c>
      <c r="N66" s="46">
        <f t="shared" si="14"/>
        <v>3955160</v>
      </c>
      <c r="O66" s="47">
        <f t="shared" si="8"/>
        <v>193.83288409703505</v>
      </c>
      <c r="P66" s="9"/>
    </row>
    <row r="67" spans="1:119" ht="15.75">
      <c r="A67" s="29" t="s">
        <v>50</v>
      </c>
      <c r="B67" s="30"/>
      <c r="C67" s="31"/>
      <c r="D67" s="32">
        <f t="shared" ref="D67:M67" si="15">SUM(D68:D70)</f>
        <v>311510</v>
      </c>
      <c r="E67" s="32">
        <f t="shared" si="15"/>
        <v>1600642</v>
      </c>
      <c r="F67" s="32">
        <f t="shared" si="15"/>
        <v>1538766</v>
      </c>
      <c r="G67" s="32">
        <f t="shared" si="15"/>
        <v>1937174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5388092</v>
      </c>
      <c r="O67" s="45">
        <f t="shared" si="8"/>
        <v>264.05743690271993</v>
      </c>
      <c r="P67" s="9"/>
    </row>
    <row r="68" spans="1:119">
      <c r="A68" s="12"/>
      <c r="B68" s="25">
        <v>381</v>
      </c>
      <c r="C68" s="20" t="s">
        <v>72</v>
      </c>
      <c r="D68" s="46">
        <v>270416</v>
      </c>
      <c r="E68" s="46">
        <v>1578291</v>
      </c>
      <c r="F68" s="46">
        <v>1538766</v>
      </c>
      <c r="G68" s="46">
        <v>1937174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5324647</v>
      </c>
      <c r="O68" s="47">
        <f t="shared" si="8"/>
        <v>260.9481499632443</v>
      </c>
      <c r="P68" s="9"/>
    </row>
    <row r="69" spans="1:119">
      <c r="A69" s="12"/>
      <c r="B69" s="25">
        <v>384</v>
      </c>
      <c r="C69" s="20" t="s">
        <v>73</v>
      </c>
      <c r="D69" s="46">
        <v>0</v>
      </c>
      <c r="E69" s="46">
        <v>22351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22351</v>
      </c>
      <c r="O69" s="47">
        <f>(N69/O$73)</f>
        <v>1.095368782161235</v>
      </c>
      <c r="P69" s="9"/>
    </row>
    <row r="70" spans="1:119" ht="15.75" thickBot="1">
      <c r="A70" s="12"/>
      <c r="B70" s="25">
        <v>385</v>
      </c>
      <c r="C70" s="20" t="s">
        <v>147</v>
      </c>
      <c r="D70" s="46">
        <v>41094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41094</v>
      </c>
      <c r="O70" s="47">
        <f>(N70/O$73)</f>
        <v>2.0139181573143836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6">SUM(D5,D16,D26,D45,D55,D59,D67)</f>
        <v>23307959</v>
      </c>
      <c r="E71" s="15">
        <f t="shared" si="16"/>
        <v>13809173</v>
      </c>
      <c r="F71" s="15">
        <f t="shared" si="16"/>
        <v>1538766</v>
      </c>
      <c r="G71" s="15">
        <f t="shared" si="16"/>
        <v>2587541</v>
      </c>
      <c r="H71" s="15">
        <f t="shared" si="16"/>
        <v>59</v>
      </c>
      <c r="I71" s="15">
        <f t="shared" si="16"/>
        <v>32658076</v>
      </c>
      <c r="J71" s="15">
        <f t="shared" si="16"/>
        <v>1774835</v>
      </c>
      <c r="K71" s="15">
        <f t="shared" si="16"/>
        <v>12756770</v>
      </c>
      <c r="L71" s="15">
        <f t="shared" si="16"/>
        <v>0</v>
      </c>
      <c r="M71" s="15">
        <f t="shared" si="16"/>
        <v>0</v>
      </c>
      <c r="N71" s="15">
        <f>SUM(D71:M71)</f>
        <v>88433179</v>
      </c>
      <c r="O71" s="38">
        <f>(N71/O$73)</f>
        <v>4333.8975251163929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148</v>
      </c>
      <c r="M73" s="48"/>
      <c r="N73" s="48"/>
      <c r="O73" s="43">
        <v>20405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13159514</v>
      </c>
      <c r="E5" s="27">
        <f t="shared" si="0"/>
        <v>871468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399659</v>
      </c>
      <c r="L5" s="27">
        <f t="shared" si="0"/>
        <v>0</v>
      </c>
      <c r="M5" s="27">
        <f t="shared" si="0"/>
        <v>0</v>
      </c>
      <c r="N5" s="28">
        <f>SUM(D5:M5)</f>
        <v>14430641</v>
      </c>
      <c r="O5" s="33">
        <f t="shared" ref="O5:O36" si="1">(N5/O$73)</f>
        <v>722.94178648364311</v>
      </c>
      <c r="P5" s="6"/>
    </row>
    <row r="6" spans="1:133">
      <c r="A6" s="12"/>
      <c r="B6" s="25">
        <v>311</v>
      </c>
      <c r="C6" s="20" t="s">
        <v>3</v>
      </c>
      <c r="D6" s="46">
        <v>9590484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9590484</v>
      </c>
      <c r="O6" s="47">
        <f t="shared" si="1"/>
        <v>480.46109914332948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598659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598659</v>
      </c>
      <c r="O7" s="47">
        <f t="shared" si="1"/>
        <v>29.991433294925105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272809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272809</v>
      </c>
      <c r="O8" s="47">
        <f t="shared" si="1"/>
        <v>13.667100846650969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198399</v>
      </c>
      <c r="L9" s="46">
        <v>0</v>
      </c>
      <c r="M9" s="46">
        <v>0</v>
      </c>
      <c r="N9" s="46">
        <f>SUM(D9:M9)</f>
        <v>198399</v>
      </c>
      <c r="O9" s="47">
        <f t="shared" si="1"/>
        <v>9.939331696808777</v>
      </c>
      <c r="P9" s="9"/>
    </row>
    <row r="10" spans="1:133">
      <c r="A10" s="12"/>
      <c r="B10" s="25">
        <v>312.52</v>
      </c>
      <c r="C10" s="20" t="s">
        <v>99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201260</v>
      </c>
      <c r="L10" s="46">
        <v>0</v>
      </c>
      <c r="M10" s="46">
        <v>0</v>
      </c>
      <c r="N10" s="46">
        <f>SUM(D10:M10)</f>
        <v>201260</v>
      </c>
      <c r="O10" s="47">
        <f t="shared" si="1"/>
        <v>10.082661189319172</v>
      </c>
      <c r="P10" s="9"/>
    </row>
    <row r="11" spans="1:133">
      <c r="A11" s="12"/>
      <c r="B11" s="25">
        <v>314.10000000000002</v>
      </c>
      <c r="C11" s="20" t="s">
        <v>13</v>
      </c>
      <c r="D11" s="46">
        <v>1814887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1814887</v>
      </c>
      <c r="O11" s="47">
        <f t="shared" si="1"/>
        <v>90.921647212063519</v>
      </c>
      <c r="P11" s="9"/>
    </row>
    <row r="12" spans="1:133">
      <c r="A12" s="12"/>
      <c r="B12" s="25">
        <v>314.3</v>
      </c>
      <c r="C12" s="20" t="s">
        <v>14</v>
      </c>
      <c r="D12" s="46">
        <v>682069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682069</v>
      </c>
      <c r="O12" s="47">
        <f t="shared" si="1"/>
        <v>34.170081659235507</v>
      </c>
      <c r="P12" s="9"/>
    </row>
    <row r="13" spans="1:133">
      <c r="A13" s="12"/>
      <c r="B13" s="25">
        <v>314.8</v>
      </c>
      <c r="C13" s="20" t="s">
        <v>15</v>
      </c>
      <c r="D13" s="46">
        <v>49454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49454</v>
      </c>
      <c r="O13" s="47">
        <f t="shared" si="1"/>
        <v>2.4775311858123339</v>
      </c>
      <c r="P13" s="9"/>
    </row>
    <row r="14" spans="1:133">
      <c r="A14" s="12"/>
      <c r="B14" s="25">
        <v>315</v>
      </c>
      <c r="C14" s="20" t="s">
        <v>100</v>
      </c>
      <c r="D14" s="46">
        <v>903485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903485</v>
      </c>
      <c r="O14" s="47">
        <f t="shared" si="1"/>
        <v>45.262511898201495</v>
      </c>
      <c r="P14" s="9"/>
    </row>
    <row r="15" spans="1:133">
      <c r="A15" s="12"/>
      <c r="B15" s="25">
        <v>316</v>
      </c>
      <c r="C15" s="20" t="s">
        <v>101</v>
      </c>
      <c r="D15" s="46">
        <v>119135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119135</v>
      </c>
      <c r="O15" s="47">
        <f t="shared" si="1"/>
        <v>5.9683883572967282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1514666</v>
      </c>
      <c r="E16" s="32">
        <f t="shared" si="3"/>
        <v>141854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2610354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4266874</v>
      </c>
      <c r="O16" s="45">
        <f t="shared" si="1"/>
        <v>213.76053303942689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1081360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1081360</v>
      </c>
      <c r="O17" s="47">
        <f t="shared" si="1"/>
        <v>54.173638595260762</v>
      </c>
      <c r="P17" s="9"/>
    </row>
    <row r="18" spans="1:16">
      <c r="A18" s="12"/>
      <c r="B18" s="25">
        <v>323.10000000000002</v>
      </c>
      <c r="C18" s="20" t="s">
        <v>19</v>
      </c>
      <c r="D18" s="46">
        <v>1459808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1459808</v>
      </c>
      <c r="O18" s="47">
        <f t="shared" si="1"/>
        <v>73.133009368268119</v>
      </c>
      <c r="P18" s="9"/>
    </row>
    <row r="19" spans="1:16">
      <c r="A19" s="12"/>
      <c r="B19" s="25">
        <v>323.39999999999998</v>
      </c>
      <c r="C19" s="20" t="s">
        <v>20</v>
      </c>
      <c r="D19" s="46">
        <v>22701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22701</v>
      </c>
      <c r="O19" s="47">
        <f t="shared" si="1"/>
        <v>1.1372676719603225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20235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20235</v>
      </c>
      <c r="O20" s="47">
        <f t="shared" si="1"/>
        <v>1.0137267671960322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1438984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1438984</v>
      </c>
      <c r="O21" s="47">
        <f t="shared" si="1"/>
        <v>72.089775061369664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58819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58819</v>
      </c>
      <c r="O22" s="47">
        <f t="shared" si="1"/>
        <v>2.9466960573117578</v>
      </c>
      <c r="P22" s="9"/>
    </row>
    <row r="23" spans="1:16">
      <c r="A23" s="12"/>
      <c r="B23" s="25">
        <v>324.61</v>
      </c>
      <c r="C23" s="20" t="s">
        <v>25</v>
      </c>
      <c r="D23" s="46">
        <v>0</v>
      </c>
      <c r="E23" s="46">
        <v>83035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83035</v>
      </c>
      <c r="O23" s="47">
        <f t="shared" si="1"/>
        <v>4.1598617303742298</v>
      </c>
      <c r="P23" s="9"/>
    </row>
    <row r="24" spans="1:16">
      <c r="A24" s="12"/>
      <c r="B24" s="25">
        <v>329</v>
      </c>
      <c r="C24" s="20" t="s">
        <v>27</v>
      </c>
      <c r="D24" s="46">
        <v>32157</v>
      </c>
      <c r="E24" s="46">
        <v>0</v>
      </c>
      <c r="F24" s="46">
        <v>0</v>
      </c>
      <c r="G24" s="46">
        <v>0</v>
      </c>
      <c r="H24" s="46">
        <v>0</v>
      </c>
      <c r="I24" s="46">
        <v>69775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5">SUM(D24:M24)</f>
        <v>101932</v>
      </c>
      <c r="O24" s="47">
        <f t="shared" si="1"/>
        <v>5.106557787685988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SUM(D26:D44)</f>
        <v>2791424</v>
      </c>
      <c r="E25" s="32">
        <f t="shared" si="6"/>
        <v>29609599</v>
      </c>
      <c r="F25" s="32">
        <f t="shared" si="6"/>
        <v>0</v>
      </c>
      <c r="G25" s="32">
        <f t="shared" si="6"/>
        <v>131656</v>
      </c>
      <c r="H25" s="32">
        <f t="shared" si="6"/>
        <v>0</v>
      </c>
      <c r="I25" s="32">
        <f t="shared" si="6"/>
        <v>11589702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44122381</v>
      </c>
      <c r="O25" s="45">
        <f t="shared" si="1"/>
        <v>2210.4293873052452</v>
      </c>
      <c r="P25" s="10"/>
    </row>
    <row r="26" spans="1:16">
      <c r="A26" s="12"/>
      <c r="B26" s="25">
        <v>331.2</v>
      </c>
      <c r="C26" s="20" t="s">
        <v>28</v>
      </c>
      <c r="D26" s="46">
        <v>37569</v>
      </c>
      <c r="E26" s="46">
        <v>534265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571834</v>
      </c>
      <c r="O26" s="47">
        <f t="shared" si="1"/>
        <v>28.647562747357348</v>
      </c>
      <c r="P26" s="9"/>
    </row>
    <row r="27" spans="1:16">
      <c r="A27" s="12"/>
      <c r="B27" s="25">
        <v>331.39</v>
      </c>
      <c r="C27" s="20" t="s">
        <v>127</v>
      </c>
      <c r="D27" s="46">
        <v>132482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132482</v>
      </c>
      <c r="O27" s="47">
        <f t="shared" si="1"/>
        <v>6.6370422323530889</v>
      </c>
      <c r="P27" s="9"/>
    </row>
    <row r="28" spans="1:16">
      <c r="A28" s="12"/>
      <c r="B28" s="25">
        <v>331.5</v>
      </c>
      <c r="C28" s="20" t="s">
        <v>30</v>
      </c>
      <c r="D28" s="46">
        <v>0</v>
      </c>
      <c r="E28" s="46">
        <v>44895</v>
      </c>
      <c r="F28" s="46">
        <v>0</v>
      </c>
      <c r="G28" s="46">
        <v>0</v>
      </c>
      <c r="H28" s="46">
        <v>0</v>
      </c>
      <c r="I28" s="46">
        <v>74997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119892</v>
      </c>
      <c r="O28" s="47">
        <f t="shared" si="1"/>
        <v>6.0063123090025554</v>
      </c>
      <c r="P28" s="9"/>
    </row>
    <row r="29" spans="1:16">
      <c r="A29" s="12"/>
      <c r="B29" s="25">
        <v>331.9</v>
      </c>
      <c r="C29" s="20" t="s">
        <v>88</v>
      </c>
      <c r="D29" s="46">
        <v>0</v>
      </c>
      <c r="E29" s="46">
        <v>22918900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22918900</v>
      </c>
      <c r="O29" s="47">
        <f t="shared" si="1"/>
        <v>1148.1839587195029</v>
      </c>
      <c r="P29" s="9"/>
    </row>
    <row r="30" spans="1:16">
      <c r="A30" s="12"/>
      <c r="B30" s="25">
        <v>334.31</v>
      </c>
      <c r="C30" s="20" t="s">
        <v>32</v>
      </c>
      <c r="D30" s="46">
        <v>0</v>
      </c>
      <c r="E30" s="46">
        <v>207510</v>
      </c>
      <c r="F30" s="46">
        <v>0</v>
      </c>
      <c r="G30" s="46">
        <v>0</v>
      </c>
      <c r="H30" s="46">
        <v>0</v>
      </c>
      <c r="I30" s="46">
        <v>11506620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11714130</v>
      </c>
      <c r="O30" s="47">
        <f t="shared" si="1"/>
        <v>586.85085917539197</v>
      </c>
      <c r="P30" s="9"/>
    </row>
    <row r="31" spans="1:16">
      <c r="A31" s="12"/>
      <c r="B31" s="25">
        <v>334.39</v>
      </c>
      <c r="C31" s="20" t="s">
        <v>33</v>
      </c>
      <c r="D31" s="46">
        <v>74968</v>
      </c>
      <c r="E31" s="46">
        <v>0</v>
      </c>
      <c r="F31" s="46">
        <v>0</v>
      </c>
      <c r="G31" s="46">
        <v>0</v>
      </c>
      <c r="H31" s="46">
        <v>0</v>
      </c>
      <c r="I31" s="46">
        <v>3960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78928</v>
      </c>
      <c r="O31" s="47">
        <f t="shared" si="1"/>
        <v>3.9541105155052354</v>
      </c>
      <c r="P31" s="9"/>
    </row>
    <row r="32" spans="1:16">
      <c r="A32" s="12"/>
      <c r="B32" s="25">
        <v>334.49</v>
      </c>
      <c r="C32" s="20" t="s">
        <v>34</v>
      </c>
      <c r="D32" s="46">
        <v>0</v>
      </c>
      <c r="E32" s="46">
        <v>0</v>
      </c>
      <c r="F32" s="46">
        <v>0</v>
      </c>
      <c r="G32" s="46">
        <v>131656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131656</v>
      </c>
      <c r="O32" s="47">
        <f t="shared" si="1"/>
        <v>6.5956615400030056</v>
      </c>
      <c r="P32" s="9"/>
    </row>
    <row r="33" spans="1:16">
      <c r="A33" s="12"/>
      <c r="B33" s="25">
        <v>334.9</v>
      </c>
      <c r="C33" s="20" t="s">
        <v>141</v>
      </c>
      <c r="D33" s="46">
        <v>0</v>
      </c>
      <c r="E33" s="46">
        <v>1264702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1264702</v>
      </c>
      <c r="O33" s="47">
        <f t="shared" si="1"/>
        <v>63.358649366264217</v>
      </c>
      <c r="P33" s="9"/>
    </row>
    <row r="34" spans="1:16">
      <c r="A34" s="12"/>
      <c r="B34" s="25">
        <v>335.12</v>
      </c>
      <c r="C34" s="20" t="s">
        <v>103</v>
      </c>
      <c r="D34" s="46">
        <v>622730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622730</v>
      </c>
      <c r="O34" s="47">
        <f t="shared" si="1"/>
        <v>31.197334802865587</v>
      </c>
      <c r="P34" s="9"/>
    </row>
    <row r="35" spans="1:16">
      <c r="A35" s="12"/>
      <c r="B35" s="25">
        <v>335.14</v>
      </c>
      <c r="C35" s="20" t="s">
        <v>104</v>
      </c>
      <c r="D35" s="46">
        <v>18450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18450</v>
      </c>
      <c r="O35" s="47">
        <f t="shared" si="1"/>
        <v>0.92430238965983669</v>
      </c>
      <c r="P35" s="9"/>
    </row>
    <row r="36" spans="1:16">
      <c r="A36" s="12"/>
      <c r="B36" s="25">
        <v>335.15</v>
      </c>
      <c r="C36" s="20" t="s">
        <v>105</v>
      </c>
      <c r="D36" s="46">
        <v>18349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18349</v>
      </c>
      <c r="O36" s="47">
        <f t="shared" si="1"/>
        <v>0.91924252291969344</v>
      </c>
      <c r="P36" s="9"/>
    </row>
    <row r="37" spans="1:16">
      <c r="A37" s="12"/>
      <c r="B37" s="25">
        <v>335.18</v>
      </c>
      <c r="C37" s="20" t="s">
        <v>106</v>
      </c>
      <c r="D37" s="46">
        <v>1720452</v>
      </c>
      <c r="E37" s="46">
        <v>3151919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4872371</v>
      </c>
      <c r="O37" s="47">
        <f t="shared" ref="O37:O68" si="8">(N37/O$73)</f>
        <v>244.09453434196683</v>
      </c>
      <c r="P37" s="9"/>
    </row>
    <row r="38" spans="1:16">
      <c r="A38" s="12"/>
      <c r="B38" s="25">
        <v>335.21</v>
      </c>
      <c r="C38" s="20" t="s">
        <v>40</v>
      </c>
      <c r="D38" s="46">
        <v>4320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4320</v>
      </c>
      <c r="O38" s="47">
        <f t="shared" si="8"/>
        <v>0.21642202294474225</v>
      </c>
      <c r="P38" s="9"/>
    </row>
    <row r="39" spans="1:16">
      <c r="A39" s="12"/>
      <c r="B39" s="25">
        <v>335.49</v>
      </c>
      <c r="C39" s="20" t="s">
        <v>41</v>
      </c>
      <c r="D39" s="46">
        <v>23334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23334</v>
      </c>
      <c r="O39" s="47">
        <f t="shared" si="8"/>
        <v>1.168979510044587</v>
      </c>
      <c r="P39" s="9"/>
    </row>
    <row r="40" spans="1:16">
      <c r="A40" s="12"/>
      <c r="B40" s="25">
        <v>337.2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4125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9">SUM(D40:M40)</f>
        <v>4125</v>
      </c>
      <c r="O40" s="47">
        <f t="shared" si="8"/>
        <v>0.20665297329793098</v>
      </c>
      <c r="P40" s="9"/>
    </row>
    <row r="41" spans="1:16">
      <c r="A41" s="12"/>
      <c r="B41" s="25">
        <v>337.7</v>
      </c>
      <c r="C41" s="20" t="s">
        <v>142</v>
      </c>
      <c r="D41" s="46">
        <v>126902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126902</v>
      </c>
      <c r="O41" s="47">
        <f t="shared" si="8"/>
        <v>6.3574971193827965</v>
      </c>
      <c r="P41" s="9"/>
    </row>
    <row r="42" spans="1:16">
      <c r="A42" s="12"/>
      <c r="B42" s="25">
        <v>337.9</v>
      </c>
      <c r="C42" s="20" t="s">
        <v>129</v>
      </c>
      <c r="D42" s="46">
        <v>0</v>
      </c>
      <c r="E42" s="46">
        <v>283150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283150</v>
      </c>
      <c r="O42" s="47">
        <f t="shared" si="8"/>
        <v>14.185161064074945</v>
      </c>
      <c r="P42" s="9"/>
    </row>
    <row r="43" spans="1:16">
      <c r="A43" s="12"/>
      <c r="B43" s="25">
        <v>338</v>
      </c>
      <c r="C43" s="20" t="s">
        <v>42</v>
      </c>
      <c r="D43" s="46">
        <v>1763</v>
      </c>
      <c r="E43" s="46">
        <v>1204258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1206021</v>
      </c>
      <c r="O43" s="47">
        <f t="shared" si="8"/>
        <v>60.418866790240969</v>
      </c>
      <c r="P43" s="9"/>
    </row>
    <row r="44" spans="1:16">
      <c r="A44" s="12"/>
      <c r="B44" s="25">
        <v>339</v>
      </c>
      <c r="C44" s="20" t="s">
        <v>43</v>
      </c>
      <c r="D44" s="46">
        <v>10105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10105</v>
      </c>
      <c r="O44" s="47">
        <f t="shared" si="8"/>
        <v>0.50623716246681028</v>
      </c>
      <c r="P44" s="9"/>
    </row>
    <row r="45" spans="1:16" ht="15.75">
      <c r="A45" s="29" t="s">
        <v>48</v>
      </c>
      <c r="B45" s="30"/>
      <c r="C45" s="31"/>
      <c r="D45" s="32">
        <f t="shared" ref="D45:M45" si="10">SUM(D46:D55)</f>
        <v>424245</v>
      </c>
      <c r="E45" s="32">
        <f t="shared" si="10"/>
        <v>6165127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21991817</v>
      </c>
      <c r="J45" s="32">
        <f t="shared" si="10"/>
        <v>1454090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30035279</v>
      </c>
      <c r="O45" s="45">
        <f t="shared" si="8"/>
        <v>1504.6981113170682</v>
      </c>
      <c r="P45" s="10"/>
    </row>
    <row r="46" spans="1:16">
      <c r="A46" s="12"/>
      <c r="B46" s="25">
        <v>341.2</v>
      </c>
      <c r="C46" s="20" t="s">
        <v>107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1454090</v>
      </c>
      <c r="K46" s="46">
        <v>0</v>
      </c>
      <c r="L46" s="46">
        <v>0</v>
      </c>
      <c r="M46" s="46">
        <v>0</v>
      </c>
      <c r="N46" s="46">
        <f t="shared" ref="N46:N55" si="11">SUM(D46:M46)</f>
        <v>1454090</v>
      </c>
      <c r="O46" s="47">
        <f t="shared" si="8"/>
        <v>72.846550774009316</v>
      </c>
      <c r="P46" s="9"/>
    </row>
    <row r="47" spans="1:16">
      <c r="A47" s="12"/>
      <c r="B47" s="25">
        <v>341.9</v>
      </c>
      <c r="C47" s="20" t="s">
        <v>108</v>
      </c>
      <c r="D47" s="46">
        <v>93844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93844</v>
      </c>
      <c r="O47" s="47">
        <f t="shared" si="8"/>
        <v>4.7013676669505537</v>
      </c>
      <c r="P47" s="9"/>
    </row>
    <row r="48" spans="1:16">
      <c r="A48" s="12"/>
      <c r="B48" s="25">
        <v>342.5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51815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51815</v>
      </c>
      <c r="O48" s="47">
        <f t="shared" si="8"/>
        <v>2.5958118330744955</v>
      </c>
      <c r="P48" s="9"/>
    </row>
    <row r="49" spans="1:16">
      <c r="A49" s="12"/>
      <c r="B49" s="25">
        <v>342.9</v>
      </c>
      <c r="C49" s="20" t="s">
        <v>143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1553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1553</v>
      </c>
      <c r="O49" s="47">
        <f t="shared" si="8"/>
        <v>7.7801713341014975E-2</v>
      </c>
      <c r="P49" s="9"/>
    </row>
    <row r="50" spans="1:16">
      <c r="A50" s="12"/>
      <c r="B50" s="25">
        <v>343.3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10667656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10667656</v>
      </c>
      <c r="O50" s="47">
        <f t="shared" si="8"/>
        <v>534.42492861079108</v>
      </c>
      <c r="P50" s="9"/>
    </row>
    <row r="51" spans="1:16">
      <c r="A51" s="12"/>
      <c r="B51" s="25">
        <v>343.4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3673753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3673753</v>
      </c>
      <c r="O51" s="47">
        <f t="shared" si="8"/>
        <v>184.04654075447121</v>
      </c>
      <c r="P51" s="9"/>
    </row>
    <row r="52" spans="1:16">
      <c r="A52" s="12"/>
      <c r="B52" s="25">
        <v>343.5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7553679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7553679</v>
      </c>
      <c r="O52" s="47">
        <f t="shared" si="8"/>
        <v>378.42187265167075</v>
      </c>
      <c r="P52" s="9"/>
    </row>
    <row r="53" spans="1:16">
      <c r="A53" s="12"/>
      <c r="B53" s="25">
        <v>343.9</v>
      </c>
      <c r="C53" s="20" t="s">
        <v>57</v>
      </c>
      <c r="D53" s="46">
        <v>325326</v>
      </c>
      <c r="E53" s="46">
        <v>0</v>
      </c>
      <c r="F53" s="46">
        <v>0</v>
      </c>
      <c r="G53" s="46">
        <v>0</v>
      </c>
      <c r="H53" s="46">
        <v>0</v>
      </c>
      <c r="I53" s="46">
        <v>14003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339329</v>
      </c>
      <c r="O53" s="47">
        <f t="shared" si="8"/>
        <v>16.999599218476028</v>
      </c>
      <c r="P53" s="9"/>
    </row>
    <row r="54" spans="1:16">
      <c r="A54" s="12"/>
      <c r="B54" s="25">
        <v>347.4</v>
      </c>
      <c r="C54" s="20" t="s">
        <v>58</v>
      </c>
      <c r="D54" s="46">
        <v>5075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5075</v>
      </c>
      <c r="O54" s="47">
        <f t="shared" si="8"/>
        <v>0.2542457792695757</v>
      </c>
      <c r="P54" s="9"/>
    </row>
    <row r="55" spans="1:16">
      <c r="A55" s="12"/>
      <c r="B55" s="25">
        <v>349</v>
      </c>
      <c r="C55" s="20" t="s">
        <v>1</v>
      </c>
      <c r="D55" s="46">
        <v>0</v>
      </c>
      <c r="E55" s="46">
        <v>6165127</v>
      </c>
      <c r="F55" s="46">
        <v>0</v>
      </c>
      <c r="G55" s="46">
        <v>0</v>
      </c>
      <c r="H55" s="46">
        <v>0</v>
      </c>
      <c r="I55" s="46">
        <v>29358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6194485</v>
      </c>
      <c r="O55" s="47">
        <f t="shared" si="8"/>
        <v>310.32939231501427</v>
      </c>
      <c r="P55" s="9"/>
    </row>
    <row r="56" spans="1:16" ht="15.75">
      <c r="A56" s="29" t="s">
        <v>49</v>
      </c>
      <c r="B56" s="30"/>
      <c r="C56" s="31"/>
      <c r="D56" s="32">
        <f t="shared" ref="D56:M56" si="12">SUM(D57:D59)</f>
        <v>108278</v>
      </c>
      <c r="E56" s="32">
        <f t="shared" si="12"/>
        <v>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ref="N56:N61" si="13">SUM(D56:M56)</f>
        <v>108278</v>
      </c>
      <c r="O56" s="45">
        <f t="shared" si="8"/>
        <v>5.424477731576574</v>
      </c>
      <c r="P56" s="10"/>
    </row>
    <row r="57" spans="1:16">
      <c r="A57" s="13"/>
      <c r="B57" s="39">
        <v>351.1</v>
      </c>
      <c r="C57" s="21" t="s">
        <v>61</v>
      </c>
      <c r="D57" s="46">
        <v>11500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11500</v>
      </c>
      <c r="O57" s="47">
        <f t="shared" si="8"/>
        <v>0.57612344070938326</v>
      </c>
      <c r="P57" s="9"/>
    </row>
    <row r="58" spans="1:16">
      <c r="A58" s="13"/>
      <c r="B58" s="39">
        <v>351.3</v>
      </c>
      <c r="C58" s="21" t="s">
        <v>62</v>
      </c>
      <c r="D58" s="46">
        <v>1079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1079</v>
      </c>
      <c r="O58" s="47">
        <f t="shared" si="8"/>
        <v>5.4055408045689091E-2</v>
      </c>
      <c r="P58" s="9"/>
    </row>
    <row r="59" spans="1:16">
      <c r="A59" s="13"/>
      <c r="B59" s="39">
        <v>354</v>
      </c>
      <c r="C59" s="21" t="s">
        <v>64</v>
      </c>
      <c r="D59" s="46">
        <v>95699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95699</v>
      </c>
      <c r="O59" s="47">
        <f t="shared" si="8"/>
        <v>4.7942988828215016</v>
      </c>
      <c r="P59" s="9"/>
    </row>
    <row r="60" spans="1:16" ht="15.75">
      <c r="A60" s="29" t="s">
        <v>4</v>
      </c>
      <c r="B60" s="30"/>
      <c r="C60" s="31"/>
      <c r="D60" s="32">
        <f t="shared" ref="D60:M60" si="14">SUM(D61:D67)</f>
        <v>4051089</v>
      </c>
      <c r="E60" s="32">
        <f t="shared" si="14"/>
        <v>854514</v>
      </c>
      <c r="F60" s="32">
        <f t="shared" si="14"/>
        <v>0</v>
      </c>
      <c r="G60" s="32">
        <f t="shared" si="14"/>
        <v>31</v>
      </c>
      <c r="H60" s="32">
        <f t="shared" si="14"/>
        <v>133</v>
      </c>
      <c r="I60" s="32">
        <f t="shared" si="14"/>
        <v>2429583</v>
      </c>
      <c r="J60" s="32">
        <f t="shared" si="14"/>
        <v>2277</v>
      </c>
      <c r="K60" s="32">
        <f t="shared" si="14"/>
        <v>7116463</v>
      </c>
      <c r="L60" s="32">
        <f t="shared" si="14"/>
        <v>0</v>
      </c>
      <c r="M60" s="32">
        <f t="shared" si="14"/>
        <v>0</v>
      </c>
      <c r="N60" s="32">
        <f t="shared" si="13"/>
        <v>14454090</v>
      </c>
      <c r="O60" s="45">
        <f t="shared" si="8"/>
        <v>724.11652722809481</v>
      </c>
      <c r="P60" s="10"/>
    </row>
    <row r="61" spans="1:16">
      <c r="A61" s="12"/>
      <c r="B61" s="25">
        <v>361.1</v>
      </c>
      <c r="C61" s="20" t="s">
        <v>65</v>
      </c>
      <c r="D61" s="46">
        <v>206049</v>
      </c>
      <c r="E61" s="46">
        <v>426279</v>
      </c>
      <c r="F61" s="46">
        <v>0</v>
      </c>
      <c r="G61" s="46">
        <v>0</v>
      </c>
      <c r="H61" s="46">
        <v>133</v>
      </c>
      <c r="I61" s="46">
        <v>501779</v>
      </c>
      <c r="J61" s="46">
        <v>0</v>
      </c>
      <c r="K61" s="46">
        <v>3744468</v>
      </c>
      <c r="L61" s="46">
        <v>0</v>
      </c>
      <c r="M61" s="46">
        <v>0</v>
      </c>
      <c r="N61" s="46">
        <f t="shared" si="13"/>
        <v>4878708</v>
      </c>
      <c r="O61" s="47">
        <f t="shared" si="8"/>
        <v>244.41200340664295</v>
      </c>
      <c r="P61" s="9"/>
    </row>
    <row r="62" spans="1:16">
      <c r="A62" s="12"/>
      <c r="B62" s="25">
        <v>362</v>
      </c>
      <c r="C62" s="20" t="s">
        <v>67</v>
      </c>
      <c r="D62" s="46">
        <v>125875</v>
      </c>
      <c r="E62" s="46">
        <v>311885</v>
      </c>
      <c r="F62" s="46">
        <v>0</v>
      </c>
      <c r="G62" s="46">
        <v>0</v>
      </c>
      <c r="H62" s="46">
        <v>0</v>
      </c>
      <c r="I62" s="46">
        <v>525758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5">SUM(D62:M62)</f>
        <v>963518</v>
      </c>
      <c r="O62" s="47">
        <f t="shared" si="8"/>
        <v>48.270026551775963</v>
      </c>
      <c r="P62" s="9"/>
    </row>
    <row r="63" spans="1:16">
      <c r="A63" s="12"/>
      <c r="B63" s="25">
        <v>364</v>
      </c>
      <c r="C63" s="20" t="s">
        <v>109</v>
      </c>
      <c r="D63" s="46">
        <v>99439</v>
      </c>
      <c r="E63" s="46">
        <v>8988</v>
      </c>
      <c r="F63" s="46">
        <v>0</v>
      </c>
      <c r="G63" s="46">
        <v>0</v>
      </c>
      <c r="H63" s="46">
        <v>0</v>
      </c>
      <c r="I63" s="46">
        <v>81833</v>
      </c>
      <c r="J63" s="46">
        <v>164</v>
      </c>
      <c r="K63" s="46">
        <v>0</v>
      </c>
      <c r="L63" s="46">
        <v>0</v>
      </c>
      <c r="M63" s="46">
        <v>0</v>
      </c>
      <c r="N63" s="46">
        <f t="shared" si="15"/>
        <v>190424</v>
      </c>
      <c r="O63" s="47">
        <f t="shared" si="8"/>
        <v>9.5398026150994433</v>
      </c>
      <c r="P63" s="9"/>
    </row>
    <row r="64" spans="1:16">
      <c r="A64" s="12"/>
      <c r="B64" s="25">
        <v>365</v>
      </c>
      <c r="C64" s="20" t="s">
        <v>110</v>
      </c>
      <c r="D64" s="46">
        <v>396</v>
      </c>
      <c r="E64" s="46">
        <v>0</v>
      </c>
      <c r="F64" s="46">
        <v>0</v>
      </c>
      <c r="G64" s="46">
        <v>0</v>
      </c>
      <c r="H64" s="46">
        <v>0</v>
      </c>
      <c r="I64" s="46">
        <v>4393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4789</v>
      </c>
      <c r="O64" s="47">
        <f t="shared" si="8"/>
        <v>0.2399178397875858</v>
      </c>
      <c r="P64" s="9"/>
    </row>
    <row r="65" spans="1:119">
      <c r="A65" s="12"/>
      <c r="B65" s="25">
        <v>366</v>
      </c>
      <c r="C65" s="20" t="s">
        <v>69</v>
      </c>
      <c r="D65" s="46">
        <v>9544</v>
      </c>
      <c r="E65" s="46">
        <v>63794</v>
      </c>
      <c r="F65" s="46">
        <v>0</v>
      </c>
      <c r="G65" s="46">
        <v>0</v>
      </c>
      <c r="H65" s="46">
        <v>0</v>
      </c>
      <c r="I65" s="46">
        <v>1226033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1299371</v>
      </c>
      <c r="O65" s="47">
        <f t="shared" si="8"/>
        <v>65.095486198086263</v>
      </c>
      <c r="P65" s="9"/>
    </row>
    <row r="66" spans="1:119">
      <c r="A66" s="12"/>
      <c r="B66" s="25">
        <v>368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3371995</v>
      </c>
      <c r="L66" s="46">
        <v>0</v>
      </c>
      <c r="M66" s="46">
        <v>0</v>
      </c>
      <c r="N66" s="46">
        <f t="shared" si="15"/>
        <v>3371995</v>
      </c>
      <c r="O66" s="47">
        <f t="shared" si="8"/>
        <v>168.92916186563801</v>
      </c>
      <c r="P66" s="9"/>
    </row>
    <row r="67" spans="1:119">
      <c r="A67" s="12"/>
      <c r="B67" s="25">
        <v>369.9</v>
      </c>
      <c r="C67" s="20" t="s">
        <v>71</v>
      </c>
      <c r="D67" s="46">
        <v>3609786</v>
      </c>
      <c r="E67" s="46">
        <v>43568</v>
      </c>
      <c r="F67" s="46">
        <v>0</v>
      </c>
      <c r="G67" s="46">
        <v>31</v>
      </c>
      <c r="H67" s="46">
        <v>0</v>
      </c>
      <c r="I67" s="46">
        <v>89787</v>
      </c>
      <c r="J67" s="46">
        <v>2113</v>
      </c>
      <c r="K67" s="46">
        <v>0</v>
      </c>
      <c r="L67" s="46">
        <v>0</v>
      </c>
      <c r="M67" s="46">
        <v>0</v>
      </c>
      <c r="N67" s="46">
        <f t="shared" si="15"/>
        <v>3745285</v>
      </c>
      <c r="O67" s="47">
        <f t="shared" si="8"/>
        <v>187.63012875106457</v>
      </c>
      <c r="P67" s="9"/>
    </row>
    <row r="68" spans="1:119" ht="15.75">
      <c r="A68" s="29" t="s">
        <v>50</v>
      </c>
      <c r="B68" s="30"/>
      <c r="C68" s="31"/>
      <c r="D68" s="32">
        <f t="shared" ref="D68:M68" si="16">SUM(D69:D70)</f>
        <v>7028472</v>
      </c>
      <c r="E68" s="32">
        <f t="shared" si="16"/>
        <v>7696814</v>
      </c>
      <c r="F68" s="32">
        <f t="shared" si="16"/>
        <v>17701226</v>
      </c>
      <c r="G68" s="32">
        <f t="shared" si="16"/>
        <v>2214247</v>
      </c>
      <c r="H68" s="32">
        <f t="shared" si="16"/>
        <v>0</v>
      </c>
      <c r="I68" s="32">
        <f t="shared" si="16"/>
        <v>0</v>
      </c>
      <c r="J68" s="32">
        <f t="shared" si="16"/>
        <v>0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>SUM(D68:M68)</f>
        <v>34640759</v>
      </c>
      <c r="O68" s="45">
        <f t="shared" si="8"/>
        <v>1735.4220229447421</v>
      </c>
      <c r="P68" s="9"/>
    </row>
    <row r="69" spans="1:119">
      <c r="A69" s="12"/>
      <c r="B69" s="25">
        <v>381</v>
      </c>
      <c r="C69" s="20" t="s">
        <v>72</v>
      </c>
      <c r="D69" s="46">
        <v>418472</v>
      </c>
      <c r="E69" s="46">
        <v>7680027</v>
      </c>
      <c r="F69" s="46">
        <v>17701226</v>
      </c>
      <c r="G69" s="46">
        <v>2214247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28013972</v>
      </c>
      <c r="O69" s="47">
        <f>(N69/O$73)</f>
        <v>1403.4352988327239</v>
      </c>
      <c r="P69" s="9"/>
    </row>
    <row r="70" spans="1:119" ht="15.75" thickBot="1">
      <c r="A70" s="12"/>
      <c r="B70" s="25">
        <v>384</v>
      </c>
      <c r="C70" s="20" t="s">
        <v>73</v>
      </c>
      <c r="D70" s="46">
        <v>6610000</v>
      </c>
      <c r="E70" s="46">
        <v>16787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6626787</v>
      </c>
      <c r="O70" s="47">
        <f>(N70/O$73)</f>
        <v>331.98672411201841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7">SUM(D5,D16,D25,D45,D56,D60,D68)</f>
        <v>29077688</v>
      </c>
      <c r="E71" s="15">
        <f t="shared" si="17"/>
        <v>45339376</v>
      </c>
      <c r="F71" s="15">
        <f t="shared" si="17"/>
        <v>17701226</v>
      </c>
      <c r="G71" s="15">
        <f t="shared" si="17"/>
        <v>2345934</v>
      </c>
      <c r="H71" s="15">
        <f t="shared" si="17"/>
        <v>133</v>
      </c>
      <c r="I71" s="15">
        <f t="shared" si="17"/>
        <v>38621456</v>
      </c>
      <c r="J71" s="15">
        <f t="shared" si="17"/>
        <v>1456367</v>
      </c>
      <c r="K71" s="15">
        <f t="shared" si="17"/>
        <v>7516122</v>
      </c>
      <c r="L71" s="15">
        <f t="shared" si="17"/>
        <v>0</v>
      </c>
      <c r="M71" s="15">
        <f t="shared" si="17"/>
        <v>0</v>
      </c>
      <c r="N71" s="15">
        <f>SUM(D71:M71)</f>
        <v>142058302</v>
      </c>
      <c r="O71" s="38">
        <f>(N71/O$73)</f>
        <v>7116.7928460497969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144</v>
      </c>
      <c r="M73" s="48"/>
      <c r="N73" s="48"/>
      <c r="O73" s="43">
        <v>19961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12366063</v>
      </c>
      <c r="E5" s="27">
        <f t="shared" si="0"/>
        <v>886409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362905</v>
      </c>
      <c r="L5" s="27">
        <f t="shared" si="0"/>
        <v>0</v>
      </c>
      <c r="M5" s="27">
        <f t="shared" si="0"/>
        <v>0</v>
      </c>
      <c r="N5" s="28">
        <f>SUM(D5:M5)</f>
        <v>13615377</v>
      </c>
      <c r="O5" s="33">
        <f t="shared" ref="O5:O36" si="1">(N5/O$67)</f>
        <v>698.69025504182275</v>
      </c>
      <c r="P5" s="6"/>
    </row>
    <row r="6" spans="1:133">
      <c r="A6" s="12"/>
      <c r="B6" s="25">
        <v>311</v>
      </c>
      <c r="C6" s="20" t="s">
        <v>3</v>
      </c>
      <c r="D6" s="46">
        <v>8898730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8898730</v>
      </c>
      <c r="O6" s="47">
        <f t="shared" si="1"/>
        <v>456.64956124595886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607175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607175</v>
      </c>
      <c r="O7" s="47">
        <f t="shared" si="1"/>
        <v>31.157951454816033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279234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279234</v>
      </c>
      <c r="O8" s="47">
        <f t="shared" si="1"/>
        <v>14.329245137784163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362905</v>
      </c>
      <c r="L9" s="46">
        <v>0</v>
      </c>
      <c r="M9" s="46">
        <v>0</v>
      </c>
      <c r="N9" s="46">
        <f>SUM(D9:M9)</f>
        <v>362905</v>
      </c>
      <c r="O9" s="47">
        <f t="shared" si="1"/>
        <v>18.622928105916763</v>
      </c>
      <c r="P9" s="9"/>
    </row>
    <row r="10" spans="1:133">
      <c r="A10" s="12"/>
      <c r="B10" s="25">
        <v>314.10000000000002</v>
      </c>
      <c r="C10" s="20" t="s">
        <v>13</v>
      </c>
      <c r="D10" s="46">
        <v>1767613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1767613</v>
      </c>
      <c r="O10" s="47">
        <f t="shared" si="1"/>
        <v>90.707292040847747</v>
      </c>
      <c r="P10" s="9"/>
    </row>
    <row r="11" spans="1:133">
      <c r="A11" s="12"/>
      <c r="B11" s="25">
        <v>314.3</v>
      </c>
      <c r="C11" s="20" t="s">
        <v>14</v>
      </c>
      <c r="D11" s="46">
        <v>660832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660832</v>
      </c>
      <c r="O11" s="47">
        <f t="shared" si="1"/>
        <v>33.911428131574894</v>
      </c>
      <c r="P11" s="9"/>
    </row>
    <row r="12" spans="1:133">
      <c r="A12" s="12"/>
      <c r="B12" s="25">
        <v>314.8</v>
      </c>
      <c r="C12" s="20" t="s">
        <v>15</v>
      </c>
      <c r="D12" s="46">
        <v>50793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50793</v>
      </c>
      <c r="O12" s="47">
        <f t="shared" si="1"/>
        <v>2.6065069020372555</v>
      </c>
      <c r="P12" s="9"/>
    </row>
    <row r="13" spans="1:133">
      <c r="A13" s="12"/>
      <c r="B13" s="25">
        <v>315</v>
      </c>
      <c r="C13" s="20" t="s">
        <v>100</v>
      </c>
      <c r="D13" s="46">
        <v>894860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894860</v>
      </c>
      <c r="O13" s="47">
        <f t="shared" si="1"/>
        <v>45.920870323805616</v>
      </c>
      <c r="P13" s="9"/>
    </row>
    <row r="14" spans="1:133">
      <c r="A14" s="12"/>
      <c r="B14" s="25">
        <v>316</v>
      </c>
      <c r="C14" s="20" t="s">
        <v>101</v>
      </c>
      <c r="D14" s="46">
        <v>93235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93235</v>
      </c>
      <c r="O14" s="47">
        <f t="shared" si="1"/>
        <v>4.7844716990814389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1485591</v>
      </c>
      <c r="E15" s="32">
        <f t="shared" si="3"/>
        <v>156676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2653673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4295940</v>
      </c>
      <c r="O15" s="45">
        <f t="shared" si="1"/>
        <v>220.45158310668651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956410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956410</v>
      </c>
      <c r="O16" s="47">
        <f t="shared" si="1"/>
        <v>49.079386257505</v>
      </c>
      <c r="P16" s="9"/>
    </row>
    <row r="17" spans="1:16">
      <c r="A17" s="12"/>
      <c r="B17" s="25">
        <v>323.10000000000002</v>
      </c>
      <c r="C17" s="20" t="s">
        <v>19</v>
      </c>
      <c r="D17" s="46">
        <v>1416320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1416320</v>
      </c>
      <c r="O17" s="47">
        <f t="shared" si="1"/>
        <v>72.680248370708682</v>
      </c>
      <c r="P17" s="9"/>
    </row>
    <row r="18" spans="1:16">
      <c r="A18" s="12"/>
      <c r="B18" s="25">
        <v>323.39999999999998</v>
      </c>
      <c r="C18" s="20" t="s">
        <v>20</v>
      </c>
      <c r="D18" s="46">
        <v>23326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23326</v>
      </c>
      <c r="O18" s="47">
        <f t="shared" si="1"/>
        <v>1.1970031302919895</v>
      </c>
      <c r="P18" s="9"/>
    </row>
    <row r="19" spans="1:16">
      <c r="A19" s="12"/>
      <c r="B19" s="25">
        <v>323.7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18089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18089</v>
      </c>
      <c r="O19" s="47">
        <f t="shared" si="1"/>
        <v>0.92825986555139328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1599179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1599179</v>
      </c>
      <c r="O20" s="47">
        <f t="shared" si="1"/>
        <v>82.063888746343721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67581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67581</v>
      </c>
      <c r="O21" s="47">
        <f t="shared" si="1"/>
        <v>3.4680043105660183</v>
      </c>
      <c r="P21" s="9"/>
    </row>
    <row r="22" spans="1:16">
      <c r="A22" s="12"/>
      <c r="B22" s="25">
        <v>324.61</v>
      </c>
      <c r="C22" s="20" t="s">
        <v>25</v>
      </c>
      <c r="D22" s="46">
        <v>0</v>
      </c>
      <c r="E22" s="46">
        <v>89095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89095</v>
      </c>
      <c r="O22" s="47">
        <f t="shared" si="1"/>
        <v>4.5720223738902854</v>
      </c>
      <c r="P22" s="9"/>
    </row>
    <row r="23" spans="1:16">
      <c r="A23" s="12"/>
      <c r="B23" s="25">
        <v>329</v>
      </c>
      <c r="C23" s="20" t="s">
        <v>27</v>
      </c>
      <c r="D23" s="46">
        <v>45945</v>
      </c>
      <c r="E23" s="46">
        <v>0</v>
      </c>
      <c r="F23" s="46">
        <v>0</v>
      </c>
      <c r="G23" s="46">
        <v>0</v>
      </c>
      <c r="H23" s="46">
        <v>0</v>
      </c>
      <c r="I23" s="46">
        <v>79995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125940</v>
      </c>
      <c r="O23" s="47">
        <f t="shared" si="1"/>
        <v>6.4627700518294251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SUM(D25:D39)</f>
        <v>2355311</v>
      </c>
      <c r="E24" s="32">
        <f t="shared" si="6"/>
        <v>5523234</v>
      </c>
      <c r="F24" s="32">
        <f t="shared" si="6"/>
        <v>0</v>
      </c>
      <c r="G24" s="32">
        <f t="shared" si="6"/>
        <v>63153</v>
      </c>
      <c r="H24" s="32">
        <f t="shared" si="6"/>
        <v>0</v>
      </c>
      <c r="I24" s="32">
        <f t="shared" si="6"/>
        <v>35378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7977076</v>
      </c>
      <c r="O24" s="45">
        <f t="shared" si="1"/>
        <v>409.35372299481708</v>
      </c>
      <c r="P24" s="10"/>
    </row>
    <row r="25" spans="1:16">
      <c r="A25" s="12"/>
      <c r="B25" s="25">
        <v>331.31</v>
      </c>
      <c r="C25" s="20" t="s">
        <v>126</v>
      </c>
      <c r="D25" s="46">
        <v>0</v>
      </c>
      <c r="E25" s="46">
        <v>566139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566139</v>
      </c>
      <c r="O25" s="47">
        <f t="shared" si="1"/>
        <v>29.052137322317442</v>
      </c>
      <c r="P25" s="9"/>
    </row>
    <row r="26" spans="1:16">
      <c r="A26" s="12"/>
      <c r="B26" s="25">
        <v>331.39</v>
      </c>
      <c r="C26" s="20" t="s">
        <v>127</v>
      </c>
      <c r="D26" s="46">
        <v>384</v>
      </c>
      <c r="E26" s="46">
        <v>337250</v>
      </c>
      <c r="F26" s="46">
        <v>0</v>
      </c>
      <c r="G26" s="46">
        <v>0</v>
      </c>
      <c r="H26" s="46">
        <v>0</v>
      </c>
      <c r="I26" s="46">
        <v>21694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359328</v>
      </c>
      <c r="O26" s="47">
        <f t="shared" si="1"/>
        <v>18.439369836301125</v>
      </c>
      <c r="P26" s="9"/>
    </row>
    <row r="27" spans="1:16">
      <c r="A27" s="12"/>
      <c r="B27" s="25">
        <v>331.5</v>
      </c>
      <c r="C27" s="20" t="s">
        <v>30</v>
      </c>
      <c r="D27" s="46">
        <v>0</v>
      </c>
      <c r="E27" s="46">
        <v>2895</v>
      </c>
      <c r="F27" s="46">
        <v>0</v>
      </c>
      <c r="G27" s="46">
        <v>0</v>
      </c>
      <c r="H27" s="46">
        <v>0</v>
      </c>
      <c r="I27" s="46">
        <v>6213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9108</v>
      </c>
      <c r="O27" s="47">
        <f t="shared" si="1"/>
        <v>0.46738851542053678</v>
      </c>
      <c r="P27" s="9"/>
    </row>
    <row r="28" spans="1:16">
      <c r="A28" s="12"/>
      <c r="B28" s="25">
        <v>334.31</v>
      </c>
      <c r="C28" s="20" t="s">
        <v>32</v>
      </c>
      <c r="D28" s="46">
        <v>0</v>
      </c>
      <c r="E28" s="46">
        <v>267641</v>
      </c>
      <c r="F28" s="46">
        <v>0</v>
      </c>
      <c r="G28" s="46">
        <v>63153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330794</v>
      </c>
      <c r="O28" s="47">
        <f t="shared" si="1"/>
        <v>16.975111612870119</v>
      </c>
      <c r="P28" s="9"/>
    </row>
    <row r="29" spans="1:16">
      <c r="A29" s="12"/>
      <c r="B29" s="25">
        <v>334.39</v>
      </c>
      <c r="C29" s="20" t="s">
        <v>33</v>
      </c>
      <c r="D29" s="46">
        <v>21</v>
      </c>
      <c r="E29" s="46">
        <v>32860</v>
      </c>
      <c r="F29" s="46">
        <v>0</v>
      </c>
      <c r="G29" s="46">
        <v>0</v>
      </c>
      <c r="H29" s="46">
        <v>0</v>
      </c>
      <c r="I29" s="46">
        <v>1205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34086</v>
      </c>
      <c r="O29" s="47">
        <f t="shared" si="1"/>
        <v>1.7491661107404937</v>
      </c>
      <c r="P29" s="9"/>
    </row>
    <row r="30" spans="1:16">
      <c r="A30" s="12"/>
      <c r="B30" s="25">
        <v>335.12</v>
      </c>
      <c r="C30" s="20" t="s">
        <v>103</v>
      </c>
      <c r="D30" s="46">
        <v>593673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593673</v>
      </c>
      <c r="O30" s="47">
        <f t="shared" si="1"/>
        <v>30.465079283624981</v>
      </c>
      <c r="P30" s="9"/>
    </row>
    <row r="31" spans="1:16">
      <c r="A31" s="12"/>
      <c r="B31" s="25">
        <v>335.14</v>
      </c>
      <c r="C31" s="20" t="s">
        <v>104</v>
      </c>
      <c r="D31" s="46">
        <v>17622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17622</v>
      </c>
      <c r="O31" s="47">
        <f t="shared" si="1"/>
        <v>0.90429517113973423</v>
      </c>
      <c r="P31" s="9"/>
    </row>
    <row r="32" spans="1:16">
      <c r="A32" s="12"/>
      <c r="B32" s="25">
        <v>335.15</v>
      </c>
      <c r="C32" s="20" t="s">
        <v>105</v>
      </c>
      <c r="D32" s="46">
        <v>19887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19887</v>
      </c>
      <c r="O32" s="47">
        <f t="shared" si="1"/>
        <v>1.0205265048493868</v>
      </c>
      <c r="P32" s="9"/>
    </row>
    <row r="33" spans="1:16">
      <c r="A33" s="12"/>
      <c r="B33" s="25">
        <v>335.18</v>
      </c>
      <c r="C33" s="20" t="s">
        <v>106</v>
      </c>
      <c r="D33" s="46">
        <v>1688863</v>
      </c>
      <c r="E33" s="46">
        <v>3023012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4711875</v>
      </c>
      <c r="O33" s="47">
        <f t="shared" si="1"/>
        <v>241.79581259301074</v>
      </c>
      <c r="P33" s="9"/>
    </row>
    <row r="34" spans="1:16">
      <c r="A34" s="12"/>
      <c r="B34" s="25">
        <v>335.21</v>
      </c>
      <c r="C34" s="20" t="s">
        <v>40</v>
      </c>
      <c r="D34" s="46">
        <v>3770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3770</v>
      </c>
      <c r="O34" s="47">
        <f t="shared" si="1"/>
        <v>0.19346230820547031</v>
      </c>
      <c r="P34" s="9"/>
    </row>
    <row r="35" spans="1:16">
      <c r="A35" s="12"/>
      <c r="B35" s="25">
        <v>335.49</v>
      </c>
      <c r="C35" s="20" t="s">
        <v>41</v>
      </c>
      <c r="D35" s="46">
        <v>21250</v>
      </c>
      <c r="E35" s="46">
        <v>58365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79615</v>
      </c>
      <c r="O35" s="47">
        <f t="shared" si="1"/>
        <v>4.0855442089598197</v>
      </c>
      <c r="P35" s="9"/>
    </row>
    <row r="36" spans="1:16">
      <c r="A36" s="12"/>
      <c r="B36" s="25">
        <v>337.2</v>
      </c>
      <c r="C36" s="20" t="s">
        <v>89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6266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6266</v>
      </c>
      <c r="O36" s="47">
        <f t="shared" si="1"/>
        <v>0.32154769846564374</v>
      </c>
      <c r="P36" s="9"/>
    </row>
    <row r="37" spans="1:16">
      <c r="A37" s="12"/>
      <c r="B37" s="25">
        <v>337.9</v>
      </c>
      <c r="C37" s="20" t="s">
        <v>129</v>
      </c>
      <c r="D37" s="46">
        <v>0</v>
      </c>
      <c r="E37" s="46">
        <v>111000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111000</v>
      </c>
      <c r="O37" s="47">
        <f t="shared" ref="O37:O65" si="8">(N37/O$67)</f>
        <v>5.6961050957048291</v>
      </c>
      <c r="P37" s="9"/>
    </row>
    <row r="38" spans="1:16">
      <c r="A38" s="12"/>
      <c r="B38" s="25">
        <v>338</v>
      </c>
      <c r="C38" s="20" t="s">
        <v>42</v>
      </c>
      <c r="D38" s="46">
        <v>1708</v>
      </c>
      <c r="E38" s="46">
        <v>1124072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1125780</v>
      </c>
      <c r="O38" s="47">
        <f t="shared" si="8"/>
        <v>57.770821573356599</v>
      </c>
      <c r="P38" s="9"/>
    </row>
    <row r="39" spans="1:16">
      <c r="A39" s="12"/>
      <c r="B39" s="25">
        <v>339</v>
      </c>
      <c r="C39" s="20" t="s">
        <v>43</v>
      </c>
      <c r="D39" s="46">
        <v>8133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8133</v>
      </c>
      <c r="O39" s="47">
        <f t="shared" si="8"/>
        <v>0.41735515985015653</v>
      </c>
      <c r="P39" s="9"/>
    </row>
    <row r="40" spans="1:16" ht="15.75">
      <c r="A40" s="29" t="s">
        <v>48</v>
      </c>
      <c r="B40" s="30"/>
      <c r="C40" s="31"/>
      <c r="D40" s="32">
        <f t="shared" ref="D40:M40" si="9">SUM(D41:D49)</f>
        <v>414352</v>
      </c>
      <c r="E40" s="32">
        <f t="shared" si="9"/>
        <v>3687053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21354691</v>
      </c>
      <c r="J40" s="32">
        <f t="shared" si="9"/>
        <v>1272896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26728992</v>
      </c>
      <c r="O40" s="45">
        <f t="shared" si="8"/>
        <v>1371.6319597680506</v>
      </c>
      <c r="P40" s="10"/>
    </row>
    <row r="41" spans="1:16">
      <c r="A41" s="12"/>
      <c r="B41" s="25">
        <v>341.2</v>
      </c>
      <c r="C41" s="20" t="s">
        <v>107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1272896</v>
      </c>
      <c r="K41" s="46">
        <v>0</v>
      </c>
      <c r="L41" s="46">
        <v>0</v>
      </c>
      <c r="M41" s="46">
        <v>0</v>
      </c>
      <c r="N41" s="46">
        <f t="shared" ref="N41:N49" si="10">SUM(D41:M41)</f>
        <v>1272896</v>
      </c>
      <c r="O41" s="47">
        <f t="shared" si="8"/>
        <v>65.320264791912564</v>
      </c>
      <c r="P41" s="9"/>
    </row>
    <row r="42" spans="1:16">
      <c r="A42" s="12"/>
      <c r="B42" s="25">
        <v>341.9</v>
      </c>
      <c r="C42" s="20" t="s">
        <v>108</v>
      </c>
      <c r="D42" s="46">
        <v>81326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81326</v>
      </c>
      <c r="O42" s="47">
        <f t="shared" si="8"/>
        <v>4.1733463334530709</v>
      </c>
      <c r="P42" s="9"/>
    </row>
    <row r="43" spans="1:16">
      <c r="A43" s="12"/>
      <c r="B43" s="25">
        <v>342.5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43866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43866</v>
      </c>
      <c r="O43" s="47">
        <f t="shared" si="8"/>
        <v>2.2510391543080002</v>
      </c>
      <c r="P43" s="9"/>
    </row>
    <row r="44" spans="1:16">
      <c r="A44" s="12"/>
      <c r="B44" s="25">
        <v>343.3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10318813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10318813</v>
      </c>
      <c r="O44" s="47">
        <f t="shared" si="8"/>
        <v>529.52291271103809</v>
      </c>
      <c r="P44" s="9"/>
    </row>
    <row r="45" spans="1:16">
      <c r="A45" s="12"/>
      <c r="B45" s="25">
        <v>343.4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3532147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3532147</v>
      </c>
      <c r="O45" s="47">
        <f t="shared" si="8"/>
        <v>181.25658131061732</v>
      </c>
      <c r="P45" s="9"/>
    </row>
    <row r="46" spans="1:16">
      <c r="A46" s="12"/>
      <c r="B46" s="25">
        <v>343.5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7402766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7402766</v>
      </c>
      <c r="O46" s="47">
        <f t="shared" si="8"/>
        <v>379.88228049468876</v>
      </c>
      <c r="P46" s="9"/>
    </row>
    <row r="47" spans="1:16">
      <c r="A47" s="12"/>
      <c r="B47" s="25">
        <v>343.9</v>
      </c>
      <c r="C47" s="20" t="s">
        <v>57</v>
      </c>
      <c r="D47" s="46">
        <v>327726</v>
      </c>
      <c r="E47" s="46">
        <v>0</v>
      </c>
      <c r="F47" s="46">
        <v>0</v>
      </c>
      <c r="G47" s="46">
        <v>0</v>
      </c>
      <c r="H47" s="46">
        <v>0</v>
      </c>
      <c r="I47" s="46">
        <v>25288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353014</v>
      </c>
      <c r="O47" s="47">
        <f t="shared" si="8"/>
        <v>18.115358957253555</v>
      </c>
      <c r="P47" s="9"/>
    </row>
    <row r="48" spans="1:16">
      <c r="A48" s="12"/>
      <c r="B48" s="25">
        <v>347.4</v>
      </c>
      <c r="C48" s="20" t="s">
        <v>58</v>
      </c>
      <c r="D48" s="46">
        <v>5300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5300</v>
      </c>
      <c r="O48" s="47">
        <f t="shared" si="8"/>
        <v>0.27197618925437472</v>
      </c>
      <c r="P48" s="9"/>
    </row>
    <row r="49" spans="1:16">
      <c r="A49" s="12"/>
      <c r="B49" s="25">
        <v>349</v>
      </c>
      <c r="C49" s="20" t="s">
        <v>1</v>
      </c>
      <c r="D49" s="46">
        <v>0</v>
      </c>
      <c r="E49" s="46">
        <v>3687053</v>
      </c>
      <c r="F49" s="46">
        <v>0</v>
      </c>
      <c r="G49" s="46">
        <v>0</v>
      </c>
      <c r="H49" s="46">
        <v>0</v>
      </c>
      <c r="I49" s="46">
        <v>31811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3718864</v>
      </c>
      <c r="O49" s="47">
        <f t="shared" si="8"/>
        <v>190.8381998255247</v>
      </c>
      <c r="P49" s="9"/>
    </row>
    <row r="50" spans="1:16" ht="15.75">
      <c r="A50" s="29" t="s">
        <v>49</v>
      </c>
      <c r="B50" s="30"/>
      <c r="C50" s="31"/>
      <c r="D50" s="32">
        <f t="shared" ref="D50:M50" si="11">SUM(D51:D53)</f>
        <v>49974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55" si="12">SUM(D50:M50)</f>
        <v>49974</v>
      </c>
      <c r="O50" s="45">
        <f t="shared" si="8"/>
        <v>2.5644788833581362</v>
      </c>
      <c r="P50" s="10"/>
    </row>
    <row r="51" spans="1:16">
      <c r="A51" s="13"/>
      <c r="B51" s="39">
        <v>351.1</v>
      </c>
      <c r="C51" s="21" t="s">
        <v>61</v>
      </c>
      <c r="D51" s="46">
        <v>20863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20863</v>
      </c>
      <c r="O51" s="47">
        <f t="shared" si="8"/>
        <v>1.0706111766818904</v>
      </c>
      <c r="P51" s="9"/>
    </row>
    <row r="52" spans="1:16">
      <c r="A52" s="13"/>
      <c r="B52" s="39">
        <v>351.5</v>
      </c>
      <c r="C52" s="21" t="s">
        <v>138</v>
      </c>
      <c r="D52" s="46">
        <v>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</v>
      </c>
      <c r="O52" s="47">
        <f t="shared" si="8"/>
        <v>2.0526504849386772E-4</v>
      </c>
      <c r="P52" s="9"/>
    </row>
    <row r="53" spans="1:16">
      <c r="A53" s="13"/>
      <c r="B53" s="39">
        <v>354</v>
      </c>
      <c r="C53" s="21" t="s">
        <v>64</v>
      </c>
      <c r="D53" s="46">
        <v>29107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29107</v>
      </c>
      <c r="O53" s="47">
        <f t="shared" si="8"/>
        <v>1.4936624416277517</v>
      </c>
      <c r="P53" s="9"/>
    </row>
    <row r="54" spans="1:16" ht="15.75">
      <c r="A54" s="29" t="s">
        <v>4</v>
      </c>
      <c r="B54" s="30"/>
      <c r="C54" s="31"/>
      <c r="D54" s="32">
        <f t="shared" ref="D54:M54" si="13">SUM(D55:D61)</f>
        <v>3719050</v>
      </c>
      <c r="E54" s="32">
        <f t="shared" si="13"/>
        <v>615379</v>
      </c>
      <c r="F54" s="32">
        <f t="shared" si="13"/>
        <v>0</v>
      </c>
      <c r="G54" s="32">
        <f t="shared" si="13"/>
        <v>10160</v>
      </c>
      <c r="H54" s="32">
        <f t="shared" si="13"/>
        <v>97</v>
      </c>
      <c r="I54" s="32">
        <f t="shared" si="13"/>
        <v>2378534</v>
      </c>
      <c r="J54" s="32">
        <f t="shared" si="13"/>
        <v>1453</v>
      </c>
      <c r="K54" s="32">
        <f t="shared" si="13"/>
        <v>10321018</v>
      </c>
      <c r="L54" s="32">
        <f t="shared" si="13"/>
        <v>0</v>
      </c>
      <c r="M54" s="32">
        <f t="shared" si="13"/>
        <v>0</v>
      </c>
      <c r="N54" s="32">
        <f t="shared" si="12"/>
        <v>17045691</v>
      </c>
      <c r="O54" s="45">
        <f t="shared" si="8"/>
        <v>874.72114743162103</v>
      </c>
      <c r="P54" s="10"/>
    </row>
    <row r="55" spans="1:16">
      <c r="A55" s="12"/>
      <c r="B55" s="25">
        <v>361.1</v>
      </c>
      <c r="C55" s="20" t="s">
        <v>65</v>
      </c>
      <c r="D55" s="46">
        <v>130882</v>
      </c>
      <c r="E55" s="46">
        <v>224406</v>
      </c>
      <c r="F55" s="46">
        <v>0</v>
      </c>
      <c r="G55" s="46">
        <v>0</v>
      </c>
      <c r="H55" s="46">
        <v>0</v>
      </c>
      <c r="I55" s="46">
        <v>352616</v>
      </c>
      <c r="J55" s="46">
        <v>0</v>
      </c>
      <c r="K55" s="46">
        <v>6945941</v>
      </c>
      <c r="L55" s="46">
        <v>0</v>
      </c>
      <c r="M55" s="46">
        <v>0</v>
      </c>
      <c r="N55" s="46">
        <f t="shared" si="12"/>
        <v>7653845</v>
      </c>
      <c r="O55" s="47">
        <f t="shared" si="8"/>
        <v>392.7667162723867</v>
      </c>
      <c r="P55" s="9"/>
    </row>
    <row r="56" spans="1:16">
      <c r="A56" s="12"/>
      <c r="B56" s="25">
        <v>362</v>
      </c>
      <c r="C56" s="20" t="s">
        <v>67</v>
      </c>
      <c r="D56" s="46">
        <v>121715</v>
      </c>
      <c r="E56" s="46">
        <v>290616</v>
      </c>
      <c r="F56" s="46">
        <v>0</v>
      </c>
      <c r="G56" s="46">
        <v>0</v>
      </c>
      <c r="H56" s="46">
        <v>0</v>
      </c>
      <c r="I56" s="46">
        <v>454096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4">SUM(D56:M56)</f>
        <v>866427</v>
      </c>
      <c r="O56" s="47">
        <f t="shared" si="8"/>
        <v>44.461795042849076</v>
      </c>
      <c r="P56" s="9"/>
    </row>
    <row r="57" spans="1:16">
      <c r="A57" s="12"/>
      <c r="B57" s="25">
        <v>364</v>
      </c>
      <c r="C57" s="20" t="s">
        <v>109</v>
      </c>
      <c r="D57" s="46">
        <v>37175</v>
      </c>
      <c r="E57" s="46">
        <v>0</v>
      </c>
      <c r="F57" s="46">
        <v>0</v>
      </c>
      <c r="G57" s="46">
        <v>0</v>
      </c>
      <c r="H57" s="46">
        <v>0</v>
      </c>
      <c r="I57" s="46">
        <v>34741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71916</v>
      </c>
      <c r="O57" s="47">
        <f t="shared" si="8"/>
        <v>3.6904603068712474</v>
      </c>
      <c r="P57" s="9"/>
    </row>
    <row r="58" spans="1:16">
      <c r="A58" s="12"/>
      <c r="B58" s="25">
        <v>365</v>
      </c>
      <c r="C58" s="20" t="s">
        <v>110</v>
      </c>
      <c r="D58" s="46">
        <v>763</v>
      </c>
      <c r="E58" s="46">
        <v>0</v>
      </c>
      <c r="F58" s="46">
        <v>0</v>
      </c>
      <c r="G58" s="46">
        <v>0</v>
      </c>
      <c r="H58" s="46">
        <v>0</v>
      </c>
      <c r="I58" s="46">
        <v>8574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9337</v>
      </c>
      <c r="O58" s="47">
        <f t="shared" si="8"/>
        <v>0.47913993944681071</v>
      </c>
      <c r="P58" s="9"/>
    </row>
    <row r="59" spans="1:16">
      <c r="A59" s="12"/>
      <c r="B59" s="25">
        <v>366</v>
      </c>
      <c r="C59" s="20" t="s">
        <v>69</v>
      </c>
      <c r="D59" s="46">
        <v>15946</v>
      </c>
      <c r="E59" s="46">
        <v>56130</v>
      </c>
      <c r="F59" s="46">
        <v>0</v>
      </c>
      <c r="G59" s="46">
        <v>9000</v>
      </c>
      <c r="H59" s="46">
        <v>0</v>
      </c>
      <c r="I59" s="46">
        <v>1444536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1525612</v>
      </c>
      <c r="O59" s="47">
        <f t="shared" si="8"/>
        <v>78.288705290706631</v>
      </c>
      <c r="P59" s="9"/>
    </row>
    <row r="60" spans="1:16">
      <c r="A60" s="12"/>
      <c r="B60" s="25">
        <v>368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3375077</v>
      </c>
      <c r="L60" s="46">
        <v>0</v>
      </c>
      <c r="M60" s="46">
        <v>0</v>
      </c>
      <c r="N60" s="46">
        <f t="shared" si="14"/>
        <v>3375077</v>
      </c>
      <c r="O60" s="47">
        <f t="shared" si="8"/>
        <v>173.19633601888438</v>
      </c>
      <c r="P60" s="9"/>
    </row>
    <row r="61" spans="1:16">
      <c r="A61" s="12"/>
      <c r="B61" s="25">
        <v>369.9</v>
      </c>
      <c r="C61" s="20" t="s">
        <v>71</v>
      </c>
      <c r="D61" s="46">
        <v>3412569</v>
      </c>
      <c r="E61" s="46">
        <v>44227</v>
      </c>
      <c r="F61" s="46">
        <v>0</v>
      </c>
      <c r="G61" s="46">
        <v>1160</v>
      </c>
      <c r="H61" s="46">
        <v>97</v>
      </c>
      <c r="I61" s="46">
        <v>83971</v>
      </c>
      <c r="J61" s="46">
        <v>1453</v>
      </c>
      <c r="K61" s="46">
        <v>0</v>
      </c>
      <c r="L61" s="46">
        <v>0</v>
      </c>
      <c r="M61" s="46">
        <v>0</v>
      </c>
      <c r="N61" s="46">
        <f t="shared" si="14"/>
        <v>3543477</v>
      </c>
      <c r="O61" s="47">
        <f t="shared" si="8"/>
        <v>181.8379945604762</v>
      </c>
      <c r="P61" s="9"/>
    </row>
    <row r="62" spans="1:16" ht="15.75">
      <c r="A62" s="29" t="s">
        <v>50</v>
      </c>
      <c r="B62" s="30"/>
      <c r="C62" s="31"/>
      <c r="D62" s="32">
        <f t="shared" ref="D62:M62" si="15">SUM(D63:D64)</f>
        <v>9579335</v>
      </c>
      <c r="E62" s="32">
        <f t="shared" si="15"/>
        <v>10225392</v>
      </c>
      <c r="F62" s="32">
        <f t="shared" si="15"/>
        <v>1417358</v>
      </c>
      <c r="G62" s="32">
        <f t="shared" si="15"/>
        <v>1859979</v>
      </c>
      <c r="H62" s="32">
        <f t="shared" si="15"/>
        <v>0</v>
      </c>
      <c r="I62" s="32">
        <f t="shared" si="15"/>
        <v>0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>SUM(D62:M62)</f>
        <v>23082064</v>
      </c>
      <c r="O62" s="45">
        <f t="shared" si="8"/>
        <v>1184.4852465746394</v>
      </c>
      <c r="P62" s="9"/>
    </row>
    <row r="63" spans="1:16">
      <c r="A63" s="12"/>
      <c r="B63" s="25">
        <v>381</v>
      </c>
      <c r="C63" s="20" t="s">
        <v>72</v>
      </c>
      <c r="D63" s="46">
        <v>329335</v>
      </c>
      <c r="E63" s="46">
        <v>10210452</v>
      </c>
      <c r="F63" s="46">
        <v>1417358</v>
      </c>
      <c r="G63" s="46">
        <v>1859979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13817124</v>
      </c>
      <c r="O63" s="47">
        <f t="shared" si="8"/>
        <v>709.04315697644586</v>
      </c>
      <c r="P63" s="9"/>
    </row>
    <row r="64" spans="1:16" ht="15.75" thickBot="1">
      <c r="A64" s="12"/>
      <c r="B64" s="25">
        <v>384</v>
      </c>
      <c r="C64" s="20" t="s">
        <v>73</v>
      </c>
      <c r="D64" s="46">
        <v>9250000</v>
      </c>
      <c r="E64" s="46">
        <v>14940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9264940</v>
      </c>
      <c r="O64" s="47">
        <f t="shared" si="8"/>
        <v>475.44208959819366</v>
      </c>
      <c r="P64" s="9"/>
    </row>
    <row r="65" spans="1:119" ht="16.5" thickBot="1">
      <c r="A65" s="14" t="s">
        <v>59</v>
      </c>
      <c r="B65" s="23"/>
      <c r="C65" s="22"/>
      <c r="D65" s="15">
        <f t="shared" ref="D65:M65" si="16">SUM(D5,D15,D24,D40,D50,D54,D62)</f>
        <v>29969676</v>
      </c>
      <c r="E65" s="15">
        <f t="shared" si="16"/>
        <v>21094143</v>
      </c>
      <c r="F65" s="15">
        <f t="shared" si="16"/>
        <v>1417358</v>
      </c>
      <c r="G65" s="15">
        <f t="shared" si="16"/>
        <v>1933292</v>
      </c>
      <c r="H65" s="15">
        <f t="shared" si="16"/>
        <v>97</v>
      </c>
      <c r="I65" s="15">
        <f t="shared" si="16"/>
        <v>26422276</v>
      </c>
      <c r="J65" s="15">
        <f t="shared" si="16"/>
        <v>1274349</v>
      </c>
      <c r="K65" s="15">
        <f t="shared" si="16"/>
        <v>10683923</v>
      </c>
      <c r="L65" s="15">
        <f t="shared" si="16"/>
        <v>0</v>
      </c>
      <c r="M65" s="15">
        <f t="shared" si="16"/>
        <v>0</v>
      </c>
      <c r="N65" s="15">
        <f>SUM(D65:M65)</f>
        <v>92795114</v>
      </c>
      <c r="O65" s="38">
        <f t="shared" si="8"/>
        <v>4761.8983938009951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139</v>
      </c>
      <c r="M67" s="48"/>
      <c r="N67" s="48"/>
      <c r="O67" s="43">
        <v>19487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11741189</v>
      </c>
      <c r="E5" s="27">
        <f t="shared" si="0"/>
        <v>871375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391240</v>
      </c>
      <c r="L5" s="27">
        <f t="shared" si="0"/>
        <v>0</v>
      </c>
      <c r="M5" s="27">
        <f t="shared" si="0"/>
        <v>0</v>
      </c>
      <c r="N5" s="28">
        <f>SUM(D5:M5)</f>
        <v>13003804</v>
      </c>
      <c r="O5" s="33">
        <f t="shared" ref="O5:O36" si="1">(N5/O$71)</f>
        <v>690.29642212549106</v>
      </c>
      <c r="P5" s="6"/>
    </row>
    <row r="6" spans="1:133">
      <c r="A6" s="12"/>
      <c r="B6" s="25">
        <v>311</v>
      </c>
      <c r="C6" s="20" t="s">
        <v>3</v>
      </c>
      <c r="D6" s="46">
        <v>8288276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8288276</v>
      </c>
      <c r="O6" s="47">
        <f t="shared" si="1"/>
        <v>439.97643061896167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593919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593919</v>
      </c>
      <c r="O7" s="47">
        <f t="shared" si="1"/>
        <v>31.527709947977492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277456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277456</v>
      </c>
      <c r="O8" s="47">
        <f t="shared" si="1"/>
        <v>14.728527444527019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197070</v>
      </c>
      <c r="L9" s="46">
        <v>0</v>
      </c>
      <c r="M9" s="46">
        <v>0</v>
      </c>
      <c r="N9" s="46">
        <f>SUM(D9:M9)</f>
        <v>197070</v>
      </c>
      <c r="O9" s="47">
        <f t="shared" si="1"/>
        <v>10.461301624376262</v>
      </c>
      <c r="P9" s="9"/>
    </row>
    <row r="10" spans="1:133">
      <c r="A10" s="12"/>
      <c r="B10" s="25">
        <v>312.52</v>
      </c>
      <c r="C10" s="20" t="s">
        <v>99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194170</v>
      </c>
      <c r="L10" s="46">
        <v>0</v>
      </c>
      <c r="M10" s="46">
        <v>0</v>
      </c>
      <c r="N10" s="46">
        <f>SUM(D10:M10)</f>
        <v>194170</v>
      </c>
      <c r="O10" s="47">
        <f t="shared" si="1"/>
        <v>10.307357468945748</v>
      </c>
      <c r="P10" s="9"/>
    </row>
    <row r="11" spans="1:133">
      <c r="A11" s="12"/>
      <c r="B11" s="25">
        <v>314.10000000000002</v>
      </c>
      <c r="C11" s="20" t="s">
        <v>13</v>
      </c>
      <c r="D11" s="46">
        <v>1649461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1649461</v>
      </c>
      <c r="O11" s="47">
        <f t="shared" si="1"/>
        <v>87.560303641575544</v>
      </c>
      <c r="P11" s="9"/>
    </row>
    <row r="12" spans="1:133">
      <c r="A12" s="12"/>
      <c r="B12" s="25">
        <v>314.3</v>
      </c>
      <c r="C12" s="20" t="s">
        <v>14</v>
      </c>
      <c r="D12" s="46">
        <v>699241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699241</v>
      </c>
      <c r="O12" s="47">
        <f t="shared" si="1"/>
        <v>37.118643168064551</v>
      </c>
      <c r="P12" s="9"/>
    </row>
    <row r="13" spans="1:133">
      <c r="A13" s="12"/>
      <c r="B13" s="25">
        <v>314.8</v>
      </c>
      <c r="C13" s="20" t="s">
        <v>15</v>
      </c>
      <c r="D13" s="46">
        <v>47621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47621</v>
      </c>
      <c r="O13" s="47">
        <f t="shared" si="1"/>
        <v>2.5279222847436031</v>
      </c>
      <c r="P13" s="9"/>
    </row>
    <row r="14" spans="1:133">
      <c r="A14" s="12"/>
      <c r="B14" s="25">
        <v>315</v>
      </c>
      <c r="C14" s="20" t="s">
        <v>100</v>
      </c>
      <c r="D14" s="46">
        <v>951510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951510</v>
      </c>
      <c r="O14" s="47">
        <f t="shared" si="1"/>
        <v>50.510139080581801</v>
      </c>
      <c r="P14" s="9"/>
    </row>
    <row r="15" spans="1:133">
      <c r="A15" s="12"/>
      <c r="B15" s="25">
        <v>316</v>
      </c>
      <c r="C15" s="20" t="s">
        <v>101</v>
      </c>
      <c r="D15" s="46">
        <v>105080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105080</v>
      </c>
      <c r="O15" s="47">
        <f t="shared" si="1"/>
        <v>5.5780868457373396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1426439</v>
      </c>
      <c r="E16" s="32">
        <f t="shared" si="3"/>
        <v>148572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3135683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4710694</v>
      </c>
      <c r="O16" s="45">
        <f t="shared" si="1"/>
        <v>250.06338252468416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887037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887037</v>
      </c>
      <c r="O17" s="47">
        <f t="shared" si="1"/>
        <v>47.087642000212334</v>
      </c>
      <c r="P17" s="9"/>
    </row>
    <row r="18" spans="1:16">
      <c r="A18" s="12"/>
      <c r="B18" s="25">
        <v>323.10000000000002</v>
      </c>
      <c r="C18" s="20" t="s">
        <v>19</v>
      </c>
      <c r="D18" s="46">
        <v>1372943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1372943</v>
      </c>
      <c r="O18" s="47">
        <f t="shared" si="1"/>
        <v>72.88156916870156</v>
      </c>
      <c r="P18" s="9"/>
    </row>
    <row r="19" spans="1:16">
      <c r="A19" s="12"/>
      <c r="B19" s="25">
        <v>323.39999999999998</v>
      </c>
      <c r="C19" s="20" t="s">
        <v>20</v>
      </c>
      <c r="D19" s="46">
        <v>21099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21099</v>
      </c>
      <c r="O19" s="47">
        <f t="shared" si="1"/>
        <v>1.1200233570442721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19392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19392</v>
      </c>
      <c r="O20" s="47">
        <f t="shared" si="1"/>
        <v>1.0294086421063806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2124599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2124599</v>
      </c>
      <c r="O21" s="47">
        <f t="shared" si="1"/>
        <v>112.78262023569381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58323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58323</v>
      </c>
      <c r="O22" s="47">
        <f t="shared" si="1"/>
        <v>3.0960293024737235</v>
      </c>
      <c r="P22" s="9"/>
    </row>
    <row r="23" spans="1:16">
      <c r="A23" s="12"/>
      <c r="B23" s="25">
        <v>324.61</v>
      </c>
      <c r="C23" s="20" t="s">
        <v>25</v>
      </c>
      <c r="D23" s="46">
        <v>0</v>
      </c>
      <c r="E23" s="46">
        <v>90249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90249</v>
      </c>
      <c r="O23" s="47">
        <f t="shared" si="1"/>
        <v>4.790795201189086</v>
      </c>
      <c r="P23" s="9"/>
    </row>
    <row r="24" spans="1:16">
      <c r="A24" s="12"/>
      <c r="B24" s="25">
        <v>329</v>
      </c>
      <c r="C24" s="20" t="s">
        <v>27</v>
      </c>
      <c r="D24" s="46">
        <v>32397</v>
      </c>
      <c r="E24" s="46">
        <v>0</v>
      </c>
      <c r="F24" s="46">
        <v>0</v>
      </c>
      <c r="G24" s="46">
        <v>0</v>
      </c>
      <c r="H24" s="46">
        <v>0</v>
      </c>
      <c r="I24" s="46">
        <v>104655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5">SUM(D24:M24)</f>
        <v>137052</v>
      </c>
      <c r="O24" s="47">
        <f t="shared" si="1"/>
        <v>7.2752946172629791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SUM(D26:D43)</f>
        <v>2249776</v>
      </c>
      <c r="E25" s="32">
        <f t="shared" si="6"/>
        <v>4566344</v>
      </c>
      <c r="F25" s="32">
        <f t="shared" si="6"/>
        <v>0</v>
      </c>
      <c r="G25" s="32">
        <f t="shared" si="6"/>
        <v>1968574</v>
      </c>
      <c r="H25" s="32">
        <f t="shared" si="6"/>
        <v>0</v>
      </c>
      <c r="I25" s="32">
        <f t="shared" si="6"/>
        <v>500625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9285319</v>
      </c>
      <c r="O25" s="45">
        <f t="shared" si="1"/>
        <v>492.90365219237714</v>
      </c>
      <c r="P25" s="10"/>
    </row>
    <row r="26" spans="1:16">
      <c r="A26" s="12"/>
      <c r="B26" s="25">
        <v>331.2</v>
      </c>
      <c r="C26" s="20" t="s">
        <v>28</v>
      </c>
      <c r="D26" s="46">
        <v>21320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21320</v>
      </c>
      <c r="O26" s="47">
        <f t="shared" si="1"/>
        <v>1.131754963371908</v>
      </c>
      <c r="P26" s="9"/>
    </row>
    <row r="27" spans="1:16">
      <c r="A27" s="12"/>
      <c r="B27" s="25">
        <v>331.31</v>
      </c>
      <c r="C27" s="20" t="s">
        <v>126</v>
      </c>
      <c r="D27" s="46">
        <v>0</v>
      </c>
      <c r="E27" s="46">
        <v>422480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422480</v>
      </c>
      <c r="O27" s="47">
        <f t="shared" si="1"/>
        <v>22.427009236649326</v>
      </c>
      <c r="P27" s="9"/>
    </row>
    <row r="28" spans="1:16">
      <c r="A28" s="12"/>
      <c r="B28" s="25">
        <v>331.39</v>
      </c>
      <c r="C28" s="20" t="s">
        <v>127</v>
      </c>
      <c r="D28" s="46">
        <v>1775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1775</v>
      </c>
      <c r="O28" s="47">
        <f t="shared" si="1"/>
        <v>9.4224439961779385E-2</v>
      </c>
      <c r="P28" s="9"/>
    </row>
    <row r="29" spans="1:16">
      <c r="A29" s="12"/>
      <c r="B29" s="25">
        <v>331.5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4060</v>
      </c>
      <c r="O29" s="47">
        <f t="shared" si="1"/>
        <v>0.21552181760271791</v>
      </c>
      <c r="P29" s="9"/>
    </row>
    <row r="30" spans="1:16">
      <c r="A30" s="12"/>
      <c r="B30" s="25">
        <v>331.9</v>
      </c>
      <c r="C30" s="20" t="s">
        <v>88</v>
      </c>
      <c r="D30" s="46">
        <v>0</v>
      </c>
      <c r="E30" s="46">
        <v>0</v>
      </c>
      <c r="F30" s="46">
        <v>0</v>
      </c>
      <c r="G30" s="46">
        <v>1697329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1697329</v>
      </c>
      <c r="O30" s="47">
        <f t="shared" si="1"/>
        <v>90.101337721626493</v>
      </c>
      <c r="P30" s="9"/>
    </row>
    <row r="31" spans="1:16">
      <c r="A31" s="12"/>
      <c r="B31" s="25">
        <v>334.31</v>
      </c>
      <c r="C31" s="20" t="s">
        <v>32</v>
      </c>
      <c r="D31" s="46">
        <v>0</v>
      </c>
      <c r="E31" s="46">
        <v>163770</v>
      </c>
      <c r="F31" s="46">
        <v>0</v>
      </c>
      <c r="G31" s="46">
        <v>232461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396231</v>
      </c>
      <c r="O31" s="47">
        <f t="shared" si="1"/>
        <v>21.033602293237074</v>
      </c>
      <c r="P31" s="9"/>
    </row>
    <row r="32" spans="1:16">
      <c r="A32" s="12"/>
      <c r="B32" s="25">
        <v>334.35</v>
      </c>
      <c r="C32" s="20" t="s">
        <v>128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89523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89523</v>
      </c>
      <c r="O32" s="47">
        <f t="shared" si="1"/>
        <v>4.7522560781399301</v>
      </c>
      <c r="P32" s="9"/>
    </row>
    <row r="33" spans="1:16">
      <c r="A33" s="12"/>
      <c r="B33" s="25">
        <v>335.12</v>
      </c>
      <c r="C33" s="20" t="s">
        <v>103</v>
      </c>
      <c r="D33" s="46">
        <v>562413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562413</v>
      </c>
      <c r="O33" s="47">
        <f t="shared" si="1"/>
        <v>29.855239409703792</v>
      </c>
      <c r="P33" s="9"/>
    </row>
    <row r="34" spans="1:16">
      <c r="A34" s="12"/>
      <c r="B34" s="25">
        <v>335.14</v>
      </c>
      <c r="C34" s="20" t="s">
        <v>104</v>
      </c>
      <c r="D34" s="46">
        <v>15619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15619</v>
      </c>
      <c r="O34" s="47">
        <f t="shared" si="1"/>
        <v>0.82912198747213084</v>
      </c>
      <c r="P34" s="9"/>
    </row>
    <row r="35" spans="1:16">
      <c r="A35" s="12"/>
      <c r="B35" s="25">
        <v>335.15</v>
      </c>
      <c r="C35" s="20" t="s">
        <v>105</v>
      </c>
      <c r="D35" s="46">
        <v>18836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18836</v>
      </c>
      <c r="O35" s="47">
        <f t="shared" si="1"/>
        <v>0.99989383161694445</v>
      </c>
      <c r="P35" s="9"/>
    </row>
    <row r="36" spans="1:16">
      <c r="A36" s="12"/>
      <c r="B36" s="25">
        <v>335.18</v>
      </c>
      <c r="C36" s="20" t="s">
        <v>106</v>
      </c>
      <c r="D36" s="46">
        <v>1593303</v>
      </c>
      <c r="E36" s="46">
        <v>2861601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4454904</v>
      </c>
      <c r="O36" s="47">
        <f t="shared" si="1"/>
        <v>236.48497717379763</v>
      </c>
      <c r="P36" s="9"/>
    </row>
    <row r="37" spans="1:16">
      <c r="A37" s="12"/>
      <c r="B37" s="25">
        <v>335.21</v>
      </c>
      <c r="C37" s="20" t="s">
        <v>40</v>
      </c>
      <c r="D37" s="46">
        <v>3720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3720</v>
      </c>
      <c r="O37" s="47">
        <f t="shared" ref="O37:O68" si="8">(N37/O$71)</f>
        <v>0.19747319248327849</v>
      </c>
      <c r="P37" s="9"/>
    </row>
    <row r="38" spans="1:16">
      <c r="A38" s="12"/>
      <c r="B38" s="25">
        <v>335.49</v>
      </c>
      <c r="C38" s="20" t="s">
        <v>41</v>
      </c>
      <c r="D38" s="46">
        <v>24725</v>
      </c>
      <c r="E38" s="46">
        <v>21635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46360</v>
      </c>
      <c r="O38" s="47">
        <f t="shared" si="8"/>
        <v>2.4609831192270941</v>
      </c>
      <c r="P38" s="9"/>
    </row>
    <row r="39" spans="1:16">
      <c r="A39" s="12"/>
      <c r="B39" s="25">
        <v>337.2</v>
      </c>
      <c r="C39" s="20" t="s">
        <v>89</v>
      </c>
      <c r="D39" s="46">
        <v>0</v>
      </c>
      <c r="E39" s="46">
        <v>0</v>
      </c>
      <c r="F39" s="46">
        <v>0</v>
      </c>
      <c r="G39" s="46">
        <v>38784</v>
      </c>
      <c r="H39" s="46">
        <v>0</v>
      </c>
      <c r="I39" s="46">
        <v>1666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9">SUM(D39:M39)</f>
        <v>40450</v>
      </c>
      <c r="O39" s="47">
        <f t="shared" si="8"/>
        <v>2.1472555472980148</v>
      </c>
      <c r="P39" s="9"/>
    </row>
    <row r="40" spans="1:16">
      <c r="A40" s="12"/>
      <c r="B40" s="25">
        <v>337.3</v>
      </c>
      <c r="C40" s="20" t="s">
        <v>133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405376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405376</v>
      </c>
      <c r="O40" s="47">
        <f t="shared" si="8"/>
        <v>21.519057224758466</v>
      </c>
      <c r="P40" s="9"/>
    </row>
    <row r="41" spans="1:16">
      <c r="A41" s="12"/>
      <c r="B41" s="25">
        <v>337.9</v>
      </c>
      <c r="C41" s="20" t="s">
        <v>129</v>
      </c>
      <c r="D41" s="46">
        <v>0</v>
      </c>
      <c r="E41" s="46">
        <v>108500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108500</v>
      </c>
      <c r="O41" s="47">
        <f t="shared" si="8"/>
        <v>5.7596347807622887</v>
      </c>
      <c r="P41" s="9"/>
    </row>
    <row r="42" spans="1:16">
      <c r="A42" s="12"/>
      <c r="B42" s="25">
        <v>338</v>
      </c>
      <c r="C42" s="20" t="s">
        <v>42</v>
      </c>
      <c r="D42" s="46">
        <v>1597</v>
      </c>
      <c r="E42" s="46">
        <v>988358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989955</v>
      </c>
      <c r="O42" s="47">
        <f t="shared" si="8"/>
        <v>52.550960823866653</v>
      </c>
      <c r="P42" s="9"/>
    </row>
    <row r="43" spans="1:16">
      <c r="A43" s="12"/>
      <c r="B43" s="25">
        <v>339</v>
      </c>
      <c r="C43" s="20" t="s">
        <v>43</v>
      </c>
      <c r="D43" s="46">
        <v>6468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6468</v>
      </c>
      <c r="O43" s="47">
        <f t="shared" si="8"/>
        <v>0.34334855080157128</v>
      </c>
      <c r="P43" s="9"/>
    </row>
    <row r="44" spans="1:16" ht="15.75">
      <c r="A44" s="29" t="s">
        <v>48</v>
      </c>
      <c r="B44" s="30"/>
      <c r="C44" s="31"/>
      <c r="D44" s="32">
        <f t="shared" ref="D44:M44" si="10">SUM(D45:D53)</f>
        <v>429500</v>
      </c>
      <c r="E44" s="32">
        <f t="shared" si="10"/>
        <v>3693385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21404526</v>
      </c>
      <c r="J44" s="32">
        <f t="shared" si="10"/>
        <v>1189119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26716530</v>
      </c>
      <c r="O44" s="45">
        <f t="shared" si="8"/>
        <v>1418.2253954772268</v>
      </c>
      <c r="P44" s="10"/>
    </row>
    <row r="45" spans="1:16">
      <c r="A45" s="12"/>
      <c r="B45" s="25">
        <v>341.2</v>
      </c>
      <c r="C45" s="20" t="s">
        <v>107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1189119</v>
      </c>
      <c r="K45" s="46">
        <v>0</v>
      </c>
      <c r="L45" s="46">
        <v>0</v>
      </c>
      <c r="M45" s="46">
        <v>0</v>
      </c>
      <c r="N45" s="46">
        <f t="shared" ref="N45:N53" si="11">SUM(D45:M45)</f>
        <v>1189119</v>
      </c>
      <c r="O45" s="47">
        <f t="shared" si="8"/>
        <v>63.123420745302049</v>
      </c>
      <c r="P45" s="9"/>
    </row>
    <row r="46" spans="1:16">
      <c r="A46" s="12"/>
      <c r="B46" s="25">
        <v>341.9</v>
      </c>
      <c r="C46" s="20" t="s">
        <v>108</v>
      </c>
      <c r="D46" s="46">
        <v>90887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90887</v>
      </c>
      <c r="O46" s="47">
        <f t="shared" si="8"/>
        <v>4.824662915383799</v>
      </c>
      <c r="P46" s="9"/>
    </row>
    <row r="47" spans="1:16">
      <c r="A47" s="12"/>
      <c r="B47" s="25">
        <v>342.5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29045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29045</v>
      </c>
      <c r="O47" s="47">
        <f t="shared" si="8"/>
        <v>1.5418303429238773</v>
      </c>
      <c r="P47" s="9"/>
    </row>
    <row r="48" spans="1:16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10650064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10650064</v>
      </c>
      <c r="O48" s="47">
        <f t="shared" si="8"/>
        <v>565.35003715893401</v>
      </c>
      <c r="P48" s="9"/>
    </row>
    <row r="49" spans="1:16">
      <c r="A49" s="12"/>
      <c r="B49" s="25">
        <v>343.4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3357064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3357064</v>
      </c>
      <c r="O49" s="47">
        <f t="shared" si="8"/>
        <v>178.20702834695828</v>
      </c>
      <c r="P49" s="9"/>
    </row>
    <row r="50" spans="1:16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7314562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7314562</v>
      </c>
      <c r="O50" s="47">
        <f t="shared" si="8"/>
        <v>388.2876101496974</v>
      </c>
      <c r="P50" s="9"/>
    </row>
    <row r="51" spans="1:16">
      <c r="A51" s="12"/>
      <c r="B51" s="25">
        <v>343.9</v>
      </c>
      <c r="C51" s="20" t="s">
        <v>57</v>
      </c>
      <c r="D51" s="46">
        <v>334538</v>
      </c>
      <c r="E51" s="46">
        <v>0</v>
      </c>
      <c r="F51" s="46">
        <v>0</v>
      </c>
      <c r="G51" s="46">
        <v>0</v>
      </c>
      <c r="H51" s="46">
        <v>0</v>
      </c>
      <c r="I51" s="46">
        <v>16807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351345</v>
      </c>
      <c r="O51" s="47">
        <f t="shared" si="8"/>
        <v>18.650865272321902</v>
      </c>
      <c r="P51" s="9"/>
    </row>
    <row r="52" spans="1:16">
      <c r="A52" s="12"/>
      <c r="B52" s="25">
        <v>347.4</v>
      </c>
      <c r="C52" s="20" t="s">
        <v>58</v>
      </c>
      <c r="D52" s="46">
        <v>4075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4075</v>
      </c>
      <c r="O52" s="47">
        <f t="shared" si="8"/>
        <v>0.21631808047563436</v>
      </c>
      <c r="P52" s="9"/>
    </row>
    <row r="53" spans="1:16">
      <c r="A53" s="12"/>
      <c r="B53" s="25">
        <v>349</v>
      </c>
      <c r="C53" s="20" t="s">
        <v>1</v>
      </c>
      <c r="D53" s="46">
        <v>0</v>
      </c>
      <c r="E53" s="46">
        <v>3693385</v>
      </c>
      <c r="F53" s="46">
        <v>0</v>
      </c>
      <c r="G53" s="46">
        <v>0</v>
      </c>
      <c r="H53" s="46">
        <v>0</v>
      </c>
      <c r="I53" s="46">
        <v>36984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3730369</v>
      </c>
      <c r="O53" s="47">
        <f t="shared" si="8"/>
        <v>198.02362246522986</v>
      </c>
      <c r="P53" s="9"/>
    </row>
    <row r="54" spans="1:16" ht="15.75">
      <c r="A54" s="29" t="s">
        <v>49</v>
      </c>
      <c r="B54" s="30"/>
      <c r="C54" s="31"/>
      <c r="D54" s="32">
        <f t="shared" ref="D54:M54" si="12">SUM(D55:D57)</f>
        <v>81856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ref="N54:N59" si="13">SUM(D54:M54)</f>
        <v>81856</v>
      </c>
      <c r="O54" s="45">
        <f t="shared" si="8"/>
        <v>4.3452595816965705</v>
      </c>
      <c r="P54" s="10"/>
    </row>
    <row r="55" spans="1:16">
      <c r="A55" s="13"/>
      <c r="B55" s="39">
        <v>351.1</v>
      </c>
      <c r="C55" s="21" t="s">
        <v>61</v>
      </c>
      <c r="D55" s="46">
        <v>13668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13668</v>
      </c>
      <c r="O55" s="47">
        <f t="shared" si="8"/>
        <v>0.72555472980146507</v>
      </c>
      <c r="P55" s="9"/>
    </row>
    <row r="56" spans="1:16">
      <c r="A56" s="13"/>
      <c r="B56" s="39">
        <v>351.3</v>
      </c>
      <c r="C56" s="21" t="s">
        <v>62</v>
      </c>
      <c r="D56" s="46">
        <v>1342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1342</v>
      </c>
      <c r="O56" s="47">
        <f t="shared" si="8"/>
        <v>7.1238985030257995E-2</v>
      </c>
      <c r="P56" s="9"/>
    </row>
    <row r="57" spans="1:16">
      <c r="A57" s="13"/>
      <c r="B57" s="39">
        <v>354</v>
      </c>
      <c r="C57" s="21" t="s">
        <v>64</v>
      </c>
      <c r="D57" s="46">
        <v>66846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66846</v>
      </c>
      <c r="O57" s="47">
        <f t="shared" si="8"/>
        <v>3.5484658668648477</v>
      </c>
      <c r="P57" s="9"/>
    </row>
    <row r="58" spans="1:16" ht="15.75">
      <c r="A58" s="29" t="s">
        <v>4</v>
      </c>
      <c r="B58" s="30"/>
      <c r="C58" s="31"/>
      <c r="D58" s="32">
        <f t="shared" ref="D58:M58" si="14">SUM(D59:D65)</f>
        <v>7118029</v>
      </c>
      <c r="E58" s="32">
        <f t="shared" si="14"/>
        <v>491185</v>
      </c>
      <c r="F58" s="32">
        <f t="shared" si="14"/>
        <v>0</v>
      </c>
      <c r="G58" s="32">
        <f t="shared" si="14"/>
        <v>11211</v>
      </c>
      <c r="H58" s="32">
        <f t="shared" si="14"/>
        <v>63</v>
      </c>
      <c r="I58" s="32">
        <f t="shared" si="14"/>
        <v>755731</v>
      </c>
      <c r="J58" s="32">
        <f t="shared" si="14"/>
        <v>2788</v>
      </c>
      <c r="K58" s="32">
        <f t="shared" si="14"/>
        <v>10971203</v>
      </c>
      <c r="L58" s="32">
        <f t="shared" si="14"/>
        <v>0</v>
      </c>
      <c r="M58" s="32">
        <f t="shared" si="14"/>
        <v>0</v>
      </c>
      <c r="N58" s="32">
        <f t="shared" si="13"/>
        <v>19350210</v>
      </c>
      <c r="O58" s="45">
        <f t="shared" si="8"/>
        <v>1027.1902537424355</v>
      </c>
      <c r="P58" s="10"/>
    </row>
    <row r="59" spans="1:16">
      <c r="A59" s="12"/>
      <c r="B59" s="25">
        <v>361.1</v>
      </c>
      <c r="C59" s="20" t="s">
        <v>65</v>
      </c>
      <c r="D59" s="46">
        <v>73668</v>
      </c>
      <c r="E59" s="46">
        <v>80886</v>
      </c>
      <c r="F59" s="46">
        <v>0</v>
      </c>
      <c r="G59" s="46">
        <v>0</v>
      </c>
      <c r="H59" s="46">
        <v>0</v>
      </c>
      <c r="I59" s="46">
        <v>151446</v>
      </c>
      <c r="J59" s="46">
        <v>0</v>
      </c>
      <c r="K59" s="46">
        <v>7830526</v>
      </c>
      <c r="L59" s="46">
        <v>0</v>
      </c>
      <c r="M59" s="46">
        <v>0</v>
      </c>
      <c r="N59" s="46">
        <f t="shared" si="13"/>
        <v>8136526</v>
      </c>
      <c r="O59" s="47">
        <f t="shared" si="8"/>
        <v>431.92090455462363</v>
      </c>
      <c r="P59" s="9"/>
    </row>
    <row r="60" spans="1:16">
      <c r="A60" s="12"/>
      <c r="B60" s="25">
        <v>362</v>
      </c>
      <c r="C60" s="20" t="s">
        <v>67</v>
      </c>
      <c r="D60" s="46">
        <v>112920</v>
      </c>
      <c r="E60" s="46">
        <v>299066</v>
      </c>
      <c r="F60" s="46">
        <v>0</v>
      </c>
      <c r="G60" s="46">
        <v>0</v>
      </c>
      <c r="H60" s="46">
        <v>0</v>
      </c>
      <c r="I60" s="46">
        <v>465298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5">SUM(D60:M60)</f>
        <v>877284</v>
      </c>
      <c r="O60" s="47">
        <f t="shared" si="8"/>
        <v>46.569911880242067</v>
      </c>
      <c r="P60" s="9"/>
    </row>
    <row r="61" spans="1:16">
      <c r="A61" s="12"/>
      <c r="B61" s="25">
        <v>364</v>
      </c>
      <c r="C61" s="20" t="s">
        <v>109</v>
      </c>
      <c r="D61" s="46">
        <v>3518264</v>
      </c>
      <c r="E61" s="46">
        <v>0</v>
      </c>
      <c r="F61" s="46">
        <v>0</v>
      </c>
      <c r="G61" s="46">
        <v>0</v>
      </c>
      <c r="H61" s="46">
        <v>0</v>
      </c>
      <c r="I61" s="46">
        <v>61144</v>
      </c>
      <c r="J61" s="46">
        <v>414</v>
      </c>
      <c r="K61" s="46">
        <v>0</v>
      </c>
      <c r="L61" s="46">
        <v>0</v>
      </c>
      <c r="M61" s="46">
        <v>0</v>
      </c>
      <c r="N61" s="46">
        <f t="shared" si="15"/>
        <v>3579822</v>
      </c>
      <c r="O61" s="47">
        <f t="shared" si="8"/>
        <v>190.03195668329971</v>
      </c>
      <c r="P61" s="9"/>
    </row>
    <row r="62" spans="1:16">
      <c r="A62" s="12"/>
      <c r="B62" s="25">
        <v>365</v>
      </c>
      <c r="C62" s="20" t="s">
        <v>110</v>
      </c>
      <c r="D62" s="46">
        <v>319</v>
      </c>
      <c r="E62" s="46">
        <v>0</v>
      </c>
      <c r="F62" s="46">
        <v>0</v>
      </c>
      <c r="G62" s="46">
        <v>0</v>
      </c>
      <c r="H62" s="46">
        <v>0</v>
      </c>
      <c r="I62" s="46">
        <v>5610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5929</v>
      </c>
      <c r="O62" s="47">
        <f t="shared" si="8"/>
        <v>0.31473617156810701</v>
      </c>
      <c r="P62" s="9"/>
    </row>
    <row r="63" spans="1:16">
      <c r="A63" s="12"/>
      <c r="B63" s="25">
        <v>366</v>
      </c>
      <c r="C63" s="20" t="s">
        <v>69</v>
      </c>
      <c r="D63" s="46">
        <v>119120</v>
      </c>
      <c r="E63" s="46">
        <v>92850</v>
      </c>
      <c r="F63" s="46">
        <v>0</v>
      </c>
      <c r="G63" s="46">
        <v>10000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221970</v>
      </c>
      <c r="O63" s="47">
        <f t="shared" si="8"/>
        <v>11.783097993417559</v>
      </c>
      <c r="P63" s="9"/>
    </row>
    <row r="64" spans="1:16">
      <c r="A64" s="12"/>
      <c r="B64" s="25">
        <v>368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3140677</v>
      </c>
      <c r="L64" s="46">
        <v>0</v>
      </c>
      <c r="M64" s="46">
        <v>0</v>
      </c>
      <c r="N64" s="46">
        <f t="shared" si="15"/>
        <v>3140677</v>
      </c>
      <c r="O64" s="47">
        <f t="shared" si="8"/>
        <v>166.72029939484023</v>
      </c>
      <c r="P64" s="9"/>
    </row>
    <row r="65" spans="1:119">
      <c r="A65" s="12"/>
      <c r="B65" s="25">
        <v>369.9</v>
      </c>
      <c r="C65" s="20" t="s">
        <v>71</v>
      </c>
      <c r="D65" s="46">
        <v>3293738</v>
      </c>
      <c r="E65" s="46">
        <v>18383</v>
      </c>
      <c r="F65" s="46">
        <v>0</v>
      </c>
      <c r="G65" s="46">
        <v>1211</v>
      </c>
      <c r="H65" s="46">
        <v>63</v>
      </c>
      <c r="I65" s="46">
        <v>72233</v>
      </c>
      <c r="J65" s="46">
        <v>2374</v>
      </c>
      <c r="K65" s="46">
        <v>0</v>
      </c>
      <c r="L65" s="46">
        <v>0</v>
      </c>
      <c r="M65" s="46">
        <v>0</v>
      </c>
      <c r="N65" s="46">
        <f t="shared" si="15"/>
        <v>3388002</v>
      </c>
      <c r="O65" s="47">
        <f t="shared" si="8"/>
        <v>179.8493470644442</v>
      </c>
      <c r="P65" s="9"/>
    </row>
    <row r="66" spans="1:119" ht="15.75">
      <c r="A66" s="29" t="s">
        <v>50</v>
      </c>
      <c r="B66" s="30"/>
      <c r="C66" s="31"/>
      <c r="D66" s="32">
        <f t="shared" ref="D66:M66" si="16">SUM(D67:D68)</f>
        <v>233735</v>
      </c>
      <c r="E66" s="32">
        <f t="shared" si="16"/>
        <v>4489447</v>
      </c>
      <c r="F66" s="32">
        <f t="shared" si="16"/>
        <v>1338313</v>
      </c>
      <c r="G66" s="32">
        <f t="shared" si="16"/>
        <v>1021835</v>
      </c>
      <c r="H66" s="32">
        <f t="shared" si="16"/>
        <v>0</v>
      </c>
      <c r="I66" s="32">
        <f t="shared" si="16"/>
        <v>0</v>
      </c>
      <c r="J66" s="32">
        <f t="shared" si="16"/>
        <v>0</v>
      </c>
      <c r="K66" s="32">
        <f t="shared" si="16"/>
        <v>0</v>
      </c>
      <c r="L66" s="32">
        <f t="shared" si="16"/>
        <v>0</v>
      </c>
      <c r="M66" s="32">
        <f t="shared" si="16"/>
        <v>0</v>
      </c>
      <c r="N66" s="32">
        <f>SUM(D66:M66)</f>
        <v>7083330</v>
      </c>
      <c r="O66" s="45">
        <f t="shared" si="8"/>
        <v>376.01284637434969</v>
      </c>
      <c r="P66" s="9"/>
    </row>
    <row r="67" spans="1:119">
      <c r="A67" s="12"/>
      <c r="B67" s="25">
        <v>381</v>
      </c>
      <c r="C67" s="20" t="s">
        <v>72</v>
      </c>
      <c r="D67" s="46">
        <v>233735</v>
      </c>
      <c r="E67" s="46">
        <v>4471566</v>
      </c>
      <c r="F67" s="46">
        <v>1338313</v>
      </c>
      <c r="G67" s="46">
        <v>1021835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7065449</v>
      </c>
      <c r="O67" s="47">
        <f t="shared" si="8"/>
        <v>375.06364794564178</v>
      </c>
      <c r="P67" s="9"/>
    </row>
    <row r="68" spans="1:119" ht="15.75" thickBot="1">
      <c r="A68" s="12"/>
      <c r="B68" s="25">
        <v>384</v>
      </c>
      <c r="C68" s="20" t="s">
        <v>73</v>
      </c>
      <c r="D68" s="46">
        <v>0</v>
      </c>
      <c r="E68" s="46">
        <v>17881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17881</v>
      </c>
      <c r="O68" s="47">
        <f t="shared" si="8"/>
        <v>0.94919842870793081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7">SUM(D5,D16,D25,D44,D54,D58,D66)</f>
        <v>23280524</v>
      </c>
      <c r="E69" s="15">
        <f t="shared" si="17"/>
        <v>14260308</v>
      </c>
      <c r="F69" s="15">
        <f t="shared" si="17"/>
        <v>1338313</v>
      </c>
      <c r="G69" s="15">
        <f t="shared" si="17"/>
        <v>3001620</v>
      </c>
      <c r="H69" s="15">
        <f t="shared" si="17"/>
        <v>63</v>
      </c>
      <c r="I69" s="15">
        <f t="shared" si="17"/>
        <v>25796565</v>
      </c>
      <c r="J69" s="15">
        <f t="shared" si="17"/>
        <v>1191907</v>
      </c>
      <c r="K69" s="15">
        <f t="shared" si="17"/>
        <v>11362443</v>
      </c>
      <c r="L69" s="15">
        <f t="shared" si="17"/>
        <v>0</v>
      </c>
      <c r="M69" s="15">
        <f t="shared" si="17"/>
        <v>0</v>
      </c>
      <c r="N69" s="15">
        <f>SUM(D69:M69)</f>
        <v>80231743</v>
      </c>
      <c r="O69" s="38">
        <f>(N69/O$71)</f>
        <v>4259.037212018261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136</v>
      </c>
      <c r="M71" s="48"/>
      <c r="N71" s="48"/>
      <c r="O71" s="43">
        <v>18838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11008206</v>
      </c>
      <c r="E5" s="27">
        <f t="shared" si="0"/>
        <v>862704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413556</v>
      </c>
      <c r="L5" s="27">
        <f t="shared" si="0"/>
        <v>0</v>
      </c>
      <c r="M5" s="27">
        <f t="shared" si="0"/>
        <v>0</v>
      </c>
      <c r="N5" s="28">
        <f>SUM(D5:M5)</f>
        <v>12284466</v>
      </c>
      <c r="O5" s="33">
        <f t="shared" ref="O5:O36" si="1">(N5/O$73)</f>
        <v>668.79714721254356</v>
      </c>
      <c r="P5" s="6"/>
    </row>
    <row r="6" spans="1:133">
      <c r="A6" s="12"/>
      <c r="B6" s="25">
        <v>311</v>
      </c>
      <c r="C6" s="20" t="s">
        <v>3</v>
      </c>
      <c r="D6" s="46">
        <v>7762213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7762213</v>
      </c>
      <c r="O6" s="47">
        <f t="shared" si="1"/>
        <v>422.59434886759584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588166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588166</v>
      </c>
      <c r="O7" s="47">
        <f t="shared" si="1"/>
        <v>32.02123257839721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274538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274538</v>
      </c>
      <c r="O8" s="47">
        <f t="shared" si="1"/>
        <v>14.946537456445993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224407</v>
      </c>
      <c r="L9" s="46">
        <v>0</v>
      </c>
      <c r="M9" s="46">
        <v>0</v>
      </c>
      <c r="N9" s="46">
        <f>SUM(D9:M9)</f>
        <v>224407</v>
      </c>
      <c r="O9" s="47">
        <f t="shared" si="1"/>
        <v>12.217280052264808</v>
      </c>
      <c r="P9" s="9"/>
    </row>
    <row r="10" spans="1:133">
      <c r="A10" s="12"/>
      <c r="B10" s="25">
        <v>312.52</v>
      </c>
      <c r="C10" s="20" t="s">
        <v>99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189149</v>
      </c>
      <c r="L10" s="46">
        <v>0</v>
      </c>
      <c r="M10" s="46">
        <v>0</v>
      </c>
      <c r="N10" s="46">
        <f>SUM(D10:M10)</f>
        <v>189149</v>
      </c>
      <c r="O10" s="47">
        <f t="shared" si="1"/>
        <v>10.297746080139373</v>
      </c>
      <c r="P10" s="9"/>
    </row>
    <row r="11" spans="1:133">
      <c r="A11" s="12"/>
      <c r="B11" s="25">
        <v>314.10000000000002</v>
      </c>
      <c r="C11" s="20" t="s">
        <v>13</v>
      </c>
      <c r="D11" s="46">
        <v>1608098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1608098</v>
      </c>
      <c r="O11" s="47">
        <f t="shared" si="1"/>
        <v>87.548889372822302</v>
      </c>
      <c r="P11" s="9"/>
    </row>
    <row r="12" spans="1:133">
      <c r="A12" s="12"/>
      <c r="B12" s="25">
        <v>314.3</v>
      </c>
      <c r="C12" s="20" t="s">
        <v>14</v>
      </c>
      <c r="D12" s="46">
        <v>604273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604273</v>
      </c>
      <c r="O12" s="47">
        <f t="shared" si="1"/>
        <v>32.898138066202094</v>
      </c>
      <c r="P12" s="9"/>
    </row>
    <row r="13" spans="1:133">
      <c r="A13" s="12"/>
      <c r="B13" s="25">
        <v>314.8</v>
      </c>
      <c r="C13" s="20" t="s">
        <v>15</v>
      </c>
      <c r="D13" s="46">
        <v>44458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44458</v>
      </c>
      <c r="O13" s="47">
        <f t="shared" si="1"/>
        <v>2.4204050522648082</v>
      </c>
      <c r="P13" s="9"/>
    </row>
    <row r="14" spans="1:133">
      <c r="A14" s="12"/>
      <c r="B14" s="25">
        <v>315</v>
      </c>
      <c r="C14" s="20" t="s">
        <v>100</v>
      </c>
      <c r="D14" s="46">
        <v>890406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890406</v>
      </c>
      <c r="O14" s="47">
        <f t="shared" si="1"/>
        <v>48.475936411149824</v>
      </c>
      <c r="P14" s="9"/>
    </row>
    <row r="15" spans="1:133">
      <c r="A15" s="12"/>
      <c r="B15" s="25">
        <v>316</v>
      </c>
      <c r="C15" s="20" t="s">
        <v>101</v>
      </c>
      <c r="D15" s="46">
        <v>98758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98758</v>
      </c>
      <c r="O15" s="47">
        <f t="shared" si="1"/>
        <v>5.376633275261324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1426201</v>
      </c>
      <c r="E16" s="32">
        <f t="shared" si="3"/>
        <v>127272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2739570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4293043</v>
      </c>
      <c r="O16" s="45">
        <f t="shared" si="1"/>
        <v>233.72403092334494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822081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822081</v>
      </c>
      <c r="O17" s="47">
        <f t="shared" si="1"/>
        <v>44.756152003484324</v>
      </c>
      <c r="P17" s="9"/>
    </row>
    <row r="18" spans="1:16">
      <c r="A18" s="12"/>
      <c r="B18" s="25">
        <v>323.10000000000002</v>
      </c>
      <c r="C18" s="20" t="s">
        <v>19</v>
      </c>
      <c r="D18" s="46">
        <v>1347826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1347826</v>
      </c>
      <c r="O18" s="47">
        <f t="shared" si="1"/>
        <v>73.379028745644604</v>
      </c>
      <c r="P18" s="9"/>
    </row>
    <row r="19" spans="1:16">
      <c r="A19" s="12"/>
      <c r="B19" s="25">
        <v>323.39999999999998</v>
      </c>
      <c r="C19" s="20" t="s">
        <v>20</v>
      </c>
      <c r="D19" s="46">
        <v>21010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21010</v>
      </c>
      <c r="O19" s="47">
        <f t="shared" si="1"/>
        <v>1.1438371080139373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19098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19098</v>
      </c>
      <c r="O20" s="47">
        <f t="shared" si="1"/>
        <v>1.0397430313588851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1803015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1803015</v>
      </c>
      <c r="O21" s="47">
        <f t="shared" si="1"/>
        <v>98.160659843205579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46473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46473</v>
      </c>
      <c r="O22" s="47">
        <f t="shared" si="1"/>
        <v>2.5301067073170733</v>
      </c>
      <c r="P22" s="9"/>
    </row>
    <row r="23" spans="1:16">
      <c r="A23" s="12"/>
      <c r="B23" s="25">
        <v>324.61</v>
      </c>
      <c r="C23" s="20" t="s">
        <v>25</v>
      </c>
      <c r="D23" s="46">
        <v>0</v>
      </c>
      <c r="E23" s="46">
        <v>80799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80799</v>
      </c>
      <c r="O23" s="47">
        <f t="shared" si="1"/>
        <v>4.3989002613240418</v>
      </c>
      <c r="P23" s="9"/>
    </row>
    <row r="24" spans="1:16">
      <c r="A24" s="12"/>
      <c r="B24" s="25">
        <v>329</v>
      </c>
      <c r="C24" s="20" t="s">
        <v>27</v>
      </c>
      <c r="D24" s="46">
        <v>57365</v>
      </c>
      <c r="E24" s="46">
        <v>0</v>
      </c>
      <c r="F24" s="46">
        <v>0</v>
      </c>
      <c r="G24" s="46">
        <v>0</v>
      </c>
      <c r="H24" s="46">
        <v>0</v>
      </c>
      <c r="I24" s="46">
        <v>95376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5">SUM(D24:M24)</f>
        <v>152741</v>
      </c>
      <c r="O24" s="47">
        <f t="shared" si="1"/>
        <v>8.3156032229965149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SUM(D26:D44)</f>
        <v>2122577</v>
      </c>
      <c r="E25" s="32">
        <f t="shared" si="6"/>
        <v>4627486</v>
      </c>
      <c r="F25" s="32">
        <f t="shared" si="6"/>
        <v>0</v>
      </c>
      <c r="G25" s="32">
        <f t="shared" si="6"/>
        <v>150054</v>
      </c>
      <c r="H25" s="32">
        <f t="shared" si="6"/>
        <v>0</v>
      </c>
      <c r="I25" s="32">
        <f t="shared" si="6"/>
        <v>1557015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8457132</v>
      </c>
      <c r="O25" s="45">
        <f t="shared" si="1"/>
        <v>460.42748257839719</v>
      </c>
      <c r="P25" s="10"/>
    </row>
    <row r="26" spans="1:16">
      <c r="A26" s="12"/>
      <c r="B26" s="25">
        <v>331.2</v>
      </c>
      <c r="C26" s="20" t="s">
        <v>28</v>
      </c>
      <c r="D26" s="46">
        <v>22113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22113</v>
      </c>
      <c r="O26" s="47">
        <f t="shared" si="1"/>
        <v>1.2038871951219512</v>
      </c>
      <c r="P26" s="9"/>
    </row>
    <row r="27" spans="1:16">
      <c r="A27" s="12"/>
      <c r="B27" s="25">
        <v>331.31</v>
      </c>
      <c r="C27" s="20" t="s">
        <v>126</v>
      </c>
      <c r="D27" s="46">
        <v>0</v>
      </c>
      <c r="E27" s="46">
        <v>660170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660170</v>
      </c>
      <c r="O27" s="47">
        <f t="shared" si="1"/>
        <v>35.941310975609753</v>
      </c>
      <c r="P27" s="9"/>
    </row>
    <row r="28" spans="1:16">
      <c r="A28" s="12"/>
      <c r="B28" s="25">
        <v>331.39</v>
      </c>
      <c r="C28" s="20" t="s">
        <v>127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2500</v>
      </c>
      <c r="O28" s="47">
        <f t="shared" si="1"/>
        <v>0.13610627177700349</v>
      </c>
      <c r="P28" s="9"/>
    </row>
    <row r="29" spans="1:16">
      <c r="A29" s="12"/>
      <c r="B29" s="25">
        <v>331.5</v>
      </c>
      <c r="C29" s="20" t="s">
        <v>30</v>
      </c>
      <c r="D29" s="46">
        <v>0</v>
      </c>
      <c r="E29" s="46">
        <v>71128</v>
      </c>
      <c r="F29" s="46">
        <v>0</v>
      </c>
      <c r="G29" s="46">
        <v>0</v>
      </c>
      <c r="H29" s="46">
        <v>0</v>
      </c>
      <c r="I29" s="46">
        <v>6227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77355</v>
      </c>
      <c r="O29" s="47">
        <f t="shared" si="1"/>
        <v>4.2114002613240418</v>
      </c>
      <c r="P29" s="9"/>
    </row>
    <row r="30" spans="1:16">
      <c r="A30" s="12"/>
      <c r="B30" s="25">
        <v>331.9</v>
      </c>
      <c r="C30" s="20" t="s">
        <v>88</v>
      </c>
      <c r="D30" s="46">
        <v>0</v>
      </c>
      <c r="E30" s="46">
        <v>0</v>
      </c>
      <c r="F30" s="46">
        <v>0</v>
      </c>
      <c r="G30" s="46">
        <v>54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54</v>
      </c>
      <c r="O30" s="47">
        <f t="shared" si="1"/>
        <v>2.9398954703832754E-3</v>
      </c>
      <c r="P30" s="9"/>
    </row>
    <row r="31" spans="1:16">
      <c r="A31" s="12"/>
      <c r="B31" s="25">
        <v>334.31</v>
      </c>
      <c r="C31" s="20" t="s">
        <v>32</v>
      </c>
      <c r="D31" s="46">
        <v>0</v>
      </c>
      <c r="E31" s="46">
        <v>195927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195927</v>
      </c>
      <c r="O31" s="47">
        <f t="shared" si="1"/>
        <v>10.666757404181185</v>
      </c>
      <c r="P31" s="9"/>
    </row>
    <row r="32" spans="1:16">
      <c r="A32" s="12"/>
      <c r="B32" s="25">
        <v>334.35</v>
      </c>
      <c r="C32" s="20" t="s">
        <v>128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652622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652622</v>
      </c>
      <c r="O32" s="47">
        <f t="shared" si="1"/>
        <v>35.530378919860624</v>
      </c>
      <c r="P32" s="9"/>
    </row>
    <row r="33" spans="1:16">
      <c r="A33" s="12"/>
      <c r="B33" s="25">
        <v>334.7</v>
      </c>
      <c r="C33" s="20" t="s">
        <v>132</v>
      </c>
      <c r="D33" s="46">
        <v>0</v>
      </c>
      <c r="E33" s="46">
        <v>0</v>
      </c>
      <c r="F33" s="46">
        <v>0</v>
      </c>
      <c r="G33" s="46">
        <v>150000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150000</v>
      </c>
      <c r="O33" s="47">
        <f t="shared" si="1"/>
        <v>8.1663763066202097</v>
      </c>
      <c r="P33" s="9"/>
    </row>
    <row r="34" spans="1:16">
      <c r="A34" s="12"/>
      <c r="B34" s="25">
        <v>335.12</v>
      </c>
      <c r="C34" s="20" t="s">
        <v>103</v>
      </c>
      <c r="D34" s="46">
        <v>551672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551672</v>
      </c>
      <c r="O34" s="47">
        <f t="shared" si="1"/>
        <v>30.034407665505228</v>
      </c>
      <c r="P34" s="9"/>
    </row>
    <row r="35" spans="1:16">
      <c r="A35" s="12"/>
      <c r="B35" s="25">
        <v>335.14</v>
      </c>
      <c r="C35" s="20" t="s">
        <v>104</v>
      </c>
      <c r="D35" s="46">
        <v>13870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13870</v>
      </c>
      <c r="O35" s="47">
        <f t="shared" si="1"/>
        <v>0.75511759581881532</v>
      </c>
      <c r="P35" s="9"/>
    </row>
    <row r="36" spans="1:16">
      <c r="A36" s="12"/>
      <c r="B36" s="25">
        <v>335.15</v>
      </c>
      <c r="C36" s="20" t="s">
        <v>105</v>
      </c>
      <c r="D36" s="46">
        <v>19467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19467</v>
      </c>
      <c r="O36" s="47">
        <f t="shared" si="1"/>
        <v>1.0598323170731707</v>
      </c>
      <c r="P36" s="9"/>
    </row>
    <row r="37" spans="1:16">
      <c r="A37" s="12"/>
      <c r="B37" s="25">
        <v>335.18</v>
      </c>
      <c r="C37" s="20" t="s">
        <v>106</v>
      </c>
      <c r="D37" s="46">
        <v>1473400</v>
      </c>
      <c r="E37" s="46">
        <v>2669513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4142913</v>
      </c>
      <c r="O37" s="47">
        <f t="shared" ref="O37:O68" si="8">(N37/O$73)</f>
        <v>225.55057709059233</v>
      </c>
      <c r="P37" s="9"/>
    </row>
    <row r="38" spans="1:16">
      <c r="A38" s="12"/>
      <c r="B38" s="25">
        <v>335.21</v>
      </c>
      <c r="C38" s="20" t="s">
        <v>40</v>
      </c>
      <c r="D38" s="46">
        <v>3720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3720</v>
      </c>
      <c r="O38" s="47">
        <f t="shared" si="8"/>
        <v>0.20252613240418119</v>
      </c>
      <c r="P38" s="9"/>
    </row>
    <row r="39" spans="1:16">
      <c r="A39" s="12"/>
      <c r="B39" s="25">
        <v>335.49</v>
      </c>
      <c r="C39" s="20" t="s">
        <v>41</v>
      </c>
      <c r="D39" s="46">
        <v>21222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21222</v>
      </c>
      <c r="O39" s="47">
        <f t="shared" si="8"/>
        <v>1.1553789198606272</v>
      </c>
      <c r="P39" s="9"/>
    </row>
    <row r="40" spans="1:16">
      <c r="A40" s="12"/>
      <c r="B40" s="25">
        <v>337.2</v>
      </c>
      <c r="C40" s="20" t="s">
        <v>89</v>
      </c>
      <c r="D40" s="46">
        <v>6753</v>
      </c>
      <c r="E40" s="46">
        <v>0</v>
      </c>
      <c r="F40" s="46">
        <v>0</v>
      </c>
      <c r="G40" s="46">
        <v>0</v>
      </c>
      <c r="H40" s="46">
        <v>0</v>
      </c>
      <c r="I40" s="46">
        <v>3737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9">SUM(D40:M40)</f>
        <v>10490</v>
      </c>
      <c r="O40" s="47">
        <f t="shared" si="8"/>
        <v>0.57110191637630658</v>
      </c>
      <c r="P40" s="9"/>
    </row>
    <row r="41" spans="1:16">
      <c r="A41" s="12"/>
      <c r="B41" s="25">
        <v>337.3</v>
      </c>
      <c r="C41" s="20" t="s">
        <v>133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894429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894429</v>
      </c>
      <c r="O41" s="47">
        <f t="shared" si="8"/>
        <v>48.694958623693381</v>
      </c>
      <c r="P41" s="9"/>
    </row>
    <row r="42" spans="1:16">
      <c r="A42" s="12"/>
      <c r="B42" s="25">
        <v>337.9</v>
      </c>
      <c r="C42" s="20" t="s">
        <v>129</v>
      </c>
      <c r="D42" s="46">
        <v>0</v>
      </c>
      <c r="E42" s="46">
        <v>103000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103000</v>
      </c>
      <c r="O42" s="47">
        <f t="shared" si="8"/>
        <v>5.6075783972125439</v>
      </c>
      <c r="P42" s="9"/>
    </row>
    <row r="43" spans="1:16">
      <c r="A43" s="12"/>
      <c r="B43" s="25">
        <v>338</v>
      </c>
      <c r="C43" s="20" t="s">
        <v>42</v>
      </c>
      <c r="D43" s="46">
        <v>1747</v>
      </c>
      <c r="E43" s="46">
        <v>927748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929495</v>
      </c>
      <c r="O43" s="47">
        <f t="shared" si="8"/>
        <v>50.604039634146339</v>
      </c>
      <c r="P43" s="9"/>
    </row>
    <row r="44" spans="1:16">
      <c r="A44" s="12"/>
      <c r="B44" s="25">
        <v>339</v>
      </c>
      <c r="C44" s="20" t="s">
        <v>43</v>
      </c>
      <c r="D44" s="46">
        <v>6113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6113</v>
      </c>
      <c r="O44" s="47">
        <f t="shared" si="8"/>
        <v>0.33280705574912894</v>
      </c>
      <c r="P44" s="9"/>
    </row>
    <row r="45" spans="1:16" ht="15.75">
      <c r="A45" s="29" t="s">
        <v>48</v>
      </c>
      <c r="B45" s="30"/>
      <c r="C45" s="31"/>
      <c r="D45" s="32">
        <f t="shared" ref="D45:M45" si="10">SUM(D46:D54)</f>
        <v>421882</v>
      </c>
      <c r="E45" s="32">
        <f t="shared" si="10"/>
        <v>3570529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19325532</v>
      </c>
      <c r="J45" s="32">
        <f t="shared" si="10"/>
        <v>1190616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24508559</v>
      </c>
      <c r="O45" s="45">
        <f t="shared" si="8"/>
        <v>1334.3074368466898</v>
      </c>
      <c r="P45" s="10"/>
    </row>
    <row r="46" spans="1:16">
      <c r="A46" s="12"/>
      <c r="B46" s="25">
        <v>341.2</v>
      </c>
      <c r="C46" s="20" t="s">
        <v>107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1190616</v>
      </c>
      <c r="K46" s="46">
        <v>0</v>
      </c>
      <c r="L46" s="46">
        <v>0</v>
      </c>
      <c r="M46" s="46">
        <v>0</v>
      </c>
      <c r="N46" s="46">
        <f t="shared" ref="N46:N54" si="11">SUM(D46:M46)</f>
        <v>1190616</v>
      </c>
      <c r="O46" s="47">
        <f t="shared" si="8"/>
        <v>64.820121951219505</v>
      </c>
      <c r="P46" s="9"/>
    </row>
    <row r="47" spans="1:16">
      <c r="A47" s="12"/>
      <c r="B47" s="25">
        <v>341.9</v>
      </c>
      <c r="C47" s="20" t="s">
        <v>108</v>
      </c>
      <c r="D47" s="46">
        <v>85603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85603</v>
      </c>
      <c r="O47" s="47">
        <f t="shared" si="8"/>
        <v>4.6604420731707314</v>
      </c>
      <c r="P47" s="9"/>
    </row>
    <row r="48" spans="1:16">
      <c r="A48" s="12"/>
      <c r="B48" s="25">
        <v>342.5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38155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38155</v>
      </c>
      <c r="O48" s="47">
        <f t="shared" si="8"/>
        <v>2.077253919860627</v>
      </c>
      <c r="P48" s="9"/>
    </row>
    <row r="49" spans="1:16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9296388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9296388</v>
      </c>
      <c r="O49" s="47">
        <f t="shared" si="8"/>
        <v>506.11868466898954</v>
      </c>
      <c r="P49" s="9"/>
    </row>
    <row r="50" spans="1:16">
      <c r="A50" s="12"/>
      <c r="B50" s="25">
        <v>343.4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3169987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3169987</v>
      </c>
      <c r="O50" s="47">
        <f t="shared" si="8"/>
        <v>172.58204486062718</v>
      </c>
      <c r="P50" s="9"/>
    </row>
    <row r="51" spans="1:16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6761439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6761439</v>
      </c>
      <c r="O51" s="47">
        <f t="shared" si="8"/>
        <v>368.10970165505228</v>
      </c>
      <c r="P51" s="9"/>
    </row>
    <row r="52" spans="1:16">
      <c r="A52" s="12"/>
      <c r="B52" s="25">
        <v>343.9</v>
      </c>
      <c r="C52" s="20" t="s">
        <v>57</v>
      </c>
      <c r="D52" s="46">
        <v>331929</v>
      </c>
      <c r="E52" s="46">
        <v>0</v>
      </c>
      <c r="F52" s="46">
        <v>0</v>
      </c>
      <c r="G52" s="46">
        <v>0</v>
      </c>
      <c r="H52" s="46">
        <v>0</v>
      </c>
      <c r="I52" s="46">
        <v>13025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344954</v>
      </c>
      <c r="O52" s="47">
        <f t="shared" si="8"/>
        <v>18.780161149825783</v>
      </c>
      <c r="P52" s="9"/>
    </row>
    <row r="53" spans="1:16">
      <c r="A53" s="12"/>
      <c r="B53" s="25">
        <v>347.4</v>
      </c>
      <c r="C53" s="20" t="s">
        <v>58</v>
      </c>
      <c r="D53" s="46">
        <v>4350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4350</v>
      </c>
      <c r="O53" s="47">
        <f t="shared" si="8"/>
        <v>0.23682491289198607</v>
      </c>
      <c r="P53" s="9"/>
    </row>
    <row r="54" spans="1:16">
      <c r="A54" s="12"/>
      <c r="B54" s="25">
        <v>349</v>
      </c>
      <c r="C54" s="20" t="s">
        <v>1</v>
      </c>
      <c r="D54" s="46">
        <v>0</v>
      </c>
      <c r="E54" s="46">
        <v>3570529</v>
      </c>
      <c r="F54" s="46">
        <v>0</v>
      </c>
      <c r="G54" s="46">
        <v>0</v>
      </c>
      <c r="H54" s="46">
        <v>0</v>
      </c>
      <c r="I54" s="46">
        <v>46538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3617067</v>
      </c>
      <c r="O54" s="47">
        <f t="shared" si="8"/>
        <v>196.92220165505228</v>
      </c>
      <c r="P54" s="9"/>
    </row>
    <row r="55" spans="1:16" ht="15.75">
      <c r="A55" s="29" t="s">
        <v>49</v>
      </c>
      <c r="B55" s="30"/>
      <c r="C55" s="31"/>
      <c r="D55" s="32">
        <f t="shared" ref="D55:M55" si="12">SUM(D56:D59)</f>
        <v>72172</v>
      </c>
      <c r="E55" s="32">
        <f t="shared" si="12"/>
        <v>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ref="N55:N61" si="13">SUM(D55:M55)</f>
        <v>72172</v>
      </c>
      <c r="O55" s="45">
        <f t="shared" si="8"/>
        <v>3.9292247386759582</v>
      </c>
      <c r="P55" s="10"/>
    </row>
    <row r="56" spans="1:16">
      <c r="A56" s="13"/>
      <c r="B56" s="39">
        <v>351.1</v>
      </c>
      <c r="C56" s="21" t="s">
        <v>61</v>
      </c>
      <c r="D56" s="46">
        <v>13184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13184</v>
      </c>
      <c r="O56" s="47">
        <f t="shared" si="8"/>
        <v>0.71777003484320556</v>
      </c>
      <c r="P56" s="9"/>
    </row>
    <row r="57" spans="1:16">
      <c r="A57" s="13"/>
      <c r="B57" s="39">
        <v>351.3</v>
      </c>
      <c r="C57" s="21" t="s">
        <v>62</v>
      </c>
      <c r="D57" s="46">
        <v>1610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1610</v>
      </c>
      <c r="O57" s="47">
        <f t="shared" si="8"/>
        <v>8.7652439024390238E-2</v>
      </c>
      <c r="P57" s="9"/>
    </row>
    <row r="58" spans="1:16">
      <c r="A58" s="13"/>
      <c r="B58" s="39">
        <v>351.4</v>
      </c>
      <c r="C58" s="21" t="s">
        <v>63</v>
      </c>
      <c r="D58" s="46">
        <v>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</v>
      </c>
      <c r="O58" s="47">
        <f t="shared" si="8"/>
        <v>2.1777003484320557E-4</v>
      </c>
      <c r="P58" s="9"/>
    </row>
    <row r="59" spans="1:16">
      <c r="A59" s="13"/>
      <c r="B59" s="39">
        <v>354</v>
      </c>
      <c r="C59" s="21" t="s">
        <v>64</v>
      </c>
      <c r="D59" s="46">
        <v>57374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57374</v>
      </c>
      <c r="O59" s="47">
        <f t="shared" si="8"/>
        <v>3.1235844947735192</v>
      </c>
      <c r="P59" s="9"/>
    </row>
    <row r="60" spans="1:16" ht="15.75">
      <c r="A60" s="29" t="s">
        <v>4</v>
      </c>
      <c r="B60" s="30"/>
      <c r="C60" s="31"/>
      <c r="D60" s="32">
        <f t="shared" ref="D60:M60" si="14">SUM(D61:D67)</f>
        <v>3314102</v>
      </c>
      <c r="E60" s="32">
        <f t="shared" si="14"/>
        <v>365534</v>
      </c>
      <c r="F60" s="32">
        <f t="shared" si="14"/>
        <v>0</v>
      </c>
      <c r="G60" s="32">
        <f t="shared" si="14"/>
        <v>98883</v>
      </c>
      <c r="H60" s="32">
        <f t="shared" si="14"/>
        <v>27</v>
      </c>
      <c r="I60" s="32">
        <f t="shared" si="14"/>
        <v>602865</v>
      </c>
      <c r="J60" s="32">
        <f t="shared" si="14"/>
        <v>3956</v>
      </c>
      <c r="K60" s="32">
        <f t="shared" si="14"/>
        <v>8184731</v>
      </c>
      <c r="L60" s="32">
        <f t="shared" si="14"/>
        <v>0</v>
      </c>
      <c r="M60" s="32">
        <f t="shared" si="14"/>
        <v>0</v>
      </c>
      <c r="N60" s="32">
        <f t="shared" si="13"/>
        <v>12570098</v>
      </c>
      <c r="O60" s="45">
        <f t="shared" si="8"/>
        <v>684.34766986062721</v>
      </c>
      <c r="P60" s="10"/>
    </row>
    <row r="61" spans="1:16">
      <c r="A61" s="12"/>
      <c r="B61" s="25">
        <v>361.1</v>
      </c>
      <c r="C61" s="20" t="s">
        <v>65</v>
      </c>
      <c r="D61" s="46">
        <v>29157</v>
      </c>
      <c r="E61" s="46">
        <v>20985</v>
      </c>
      <c r="F61" s="46">
        <v>0</v>
      </c>
      <c r="G61" s="46">
        <v>3021</v>
      </c>
      <c r="H61" s="46">
        <v>0</v>
      </c>
      <c r="I61" s="46">
        <v>52142</v>
      </c>
      <c r="J61" s="46">
        <v>59</v>
      </c>
      <c r="K61" s="46">
        <v>5116051</v>
      </c>
      <c r="L61" s="46">
        <v>0</v>
      </c>
      <c r="M61" s="46">
        <v>0</v>
      </c>
      <c r="N61" s="46">
        <f t="shared" si="13"/>
        <v>5221415</v>
      </c>
      <c r="O61" s="47">
        <f t="shared" si="8"/>
        <v>284.26693162020905</v>
      </c>
      <c r="P61" s="9"/>
    </row>
    <row r="62" spans="1:16">
      <c r="A62" s="12"/>
      <c r="B62" s="25">
        <v>362</v>
      </c>
      <c r="C62" s="20" t="s">
        <v>67</v>
      </c>
      <c r="D62" s="46">
        <v>161819</v>
      </c>
      <c r="E62" s="46">
        <v>280208</v>
      </c>
      <c r="F62" s="46">
        <v>0</v>
      </c>
      <c r="G62" s="46">
        <v>0</v>
      </c>
      <c r="H62" s="46">
        <v>0</v>
      </c>
      <c r="I62" s="46">
        <v>459629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5">SUM(D62:M62)</f>
        <v>901656</v>
      </c>
      <c r="O62" s="47">
        <f t="shared" si="8"/>
        <v>49.088414634146339</v>
      </c>
      <c r="P62" s="9"/>
    </row>
    <row r="63" spans="1:16">
      <c r="A63" s="12"/>
      <c r="B63" s="25">
        <v>364</v>
      </c>
      <c r="C63" s="20" t="s">
        <v>109</v>
      </c>
      <c r="D63" s="46">
        <v>34737</v>
      </c>
      <c r="E63" s="46">
        <v>7291</v>
      </c>
      <c r="F63" s="46">
        <v>0</v>
      </c>
      <c r="G63" s="46">
        <v>0</v>
      </c>
      <c r="H63" s="46">
        <v>0</v>
      </c>
      <c r="I63" s="46">
        <v>14978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57006</v>
      </c>
      <c r="O63" s="47">
        <f t="shared" si="8"/>
        <v>3.1035496515679442</v>
      </c>
      <c r="P63" s="9"/>
    </row>
    <row r="64" spans="1:16">
      <c r="A64" s="12"/>
      <c r="B64" s="25">
        <v>365</v>
      </c>
      <c r="C64" s="20" t="s">
        <v>110</v>
      </c>
      <c r="D64" s="46">
        <v>370</v>
      </c>
      <c r="E64" s="46">
        <v>0</v>
      </c>
      <c r="F64" s="46">
        <v>0</v>
      </c>
      <c r="G64" s="46">
        <v>0</v>
      </c>
      <c r="H64" s="46">
        <v>0</v>
      </c>
      <c r="I64" s="46">
        <v>6552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6922</v>
      </c>
      <c r="O64" s="47">
        <f t="shared" si="8"/>
        <v>0.37685104529616725</v>
      </c>
      <c r="P64" s="9"/>
    </row>
    <row r="65" spans="1:119">
      <c r="A65" s="12"/>
      <c r="B65" s="25">
        <v>366</v>
      </c>
      <c r="C65" s="20" t="s">
        <v>69</v>
      </c>
      <c r="D65" s="46">
        <v>10973</v>
      </c>
      <c r="E65" s="46">
        <v>40000</v>
      </c>
      <c r="F65" s="46">
        <v>0</v>
      </c>
      <c r="G65" s="46">
        <v>94364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145337</v>
      </c>
      <c r="O65" s="47">
        <f t="shared" si="8"/>
        <v>7.9125108885017426</v>
      </c>
      <c r="P65" s="9"/>
    </row>
    <row r="66" spans="1:119">
      <c r="A66" s="12"/>
      <c r="B66" s="25">
        <v>368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3068680</v>
      </c>
      <c r="L66" s="46">
        <v>0</v>
      </c>
      <c r="M66" s="46">
        <v>0</v>
      </c>
      <c r="N66" s="46">
        <f t="shared" si="15"/>
        <v>3068680</v>
      </c>
      <c r="O66" s="47">
        <f t="shared" si="8"/>
        <v>167.06663763066203</v>
      </c>
      <c r="P66" s="9"/>
    </row>
    <row r="67" spans="1:119">
      <c r="A67" s="12"/>
      <c r="B67" s="25">
        <v>369.9</v>
      </c>
      <c r="C67" s="20" t="s">
        <v>71</v>
      </c>
      <c r="D67" s="46">
        <v>3077046</v>
      </c>
      <c r="E67" s="46">
        <v>17050</v>
      </c>
      <c r="F67" s="46">
        <v>0</v>
      </c>
      <c r="G67" s="46">
        <v>1498</v>
      </c>
      <c r="H67" s="46">
        <v>27</v>
      </c>
      <c r="I67" s="46">
        <v>69564</v>
      </c>
      <c r="J67" s="46">
        <v>3897</v>
      </c>
      <c r="K67" s="46">
        <v>0</v>
      </c>
      <c r="L67" s="46">
        <v>0</v>
      </c>
      <c r="M67" s="46">
        <v>0</v>
      </c>
      <c r="N67" s="46">
        <f t="shared" si="15"/>
        <v>3169082</v>
      </c>
      <c r="O67" s="47">
        <f t="shared" si="8"/>
        <v>172.5327743902439</v>
      </c>
      <c r="P67" s="9"/>
    </row>
    <row r="68" spans="1:119" ht="15.75">
      <c r="A68" s="29" t="s">
        <v>50</v>
      </c>
      <c r="B68" s="30"/>
      <c r="C68" s="31"/>
      <c r="D68" s="32">
        <f t="shared" ref="D68:M68" si="16">SUM(D69:D70)</f>
        <v>101508</v>
      </c>
      <c r="E68" s="32">
        <f t="shared" si="16"/>
        <v>985682</v>
      </c>
      <c r="F68" s="32">
        <f t="shared" si="16"/>
        <v>1310790</v>
      </c>
      <c r="G68" s="32">
        <f t="shared" si="16"/>
        <v>291978</v>
      </c>
      <c r="H68" s="32">
        <f t="shared" si="16"/>
        <v>0</v>
      </c>
      <c r="I68" s="32">
        <f t="shared" si="16"/>
        <v>0</v>
      </c>
      <c r="J68" s="32">
        <f t="shared" si="16"/>
        <v>0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>SUM(D68:M68)</f>
        <v>2689958</v>
      </c>
      <c r="O68" s="45">
        <f t="shared" si="8"/>
        <v>146.44806184668988</v>
      </c>
      <c r="P68" s="9"/>
    </row>
    <row r="69" spans="1:119">
      <c r="A69" s="12"/>
      <c r="B69" s="25">
        <v>381</v>
      </c>
      <c r="C69" s="20" t="s">
        <v>72</v>
      </c>
      <c r="D69" s="46">
        <v>101508</v>
      </c>
      <c r="E69" s="46">
        <v>962693</v>
      </c>
      <c r="F69" s="46">
        <v>1310790</v>
      </c>
      <c r="G69" s="46">
        <v>291978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2666969</v>
      </c>
      <c r="O69" s="47">
        <f>(N69/O$73)</f>
        <v>145.1964830139373</v>
      </c>
      <c r="P69" s="9"/>
    </row>
    <row r="70" spans="1:119" ht="15.75" thickBot="1">
      <c r="A70" s="12"/>
      <c r="B70" s="25">
        <v>384</v>
      </c>
      <c r="C70" s="20" t="s">
        <v>73</v>
      </c>
      <c r="D70" s="46">
        <v>0</v>
      </c>
      <c r="E70" s="46">
        <v>22989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22989</v>
      </c>
      <c r="O70" s="47">
        <f>(N70/O$73)</f>
        <v>1.2515788327526132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7">SUM(D5,D16,D25,D45,D55,D60,D68)</f>
        <v>18466648</v>
      </c>
      <c r="E71" s="15">
        <f t="shared" si="17"/>
        <v>10539207</v>
      </c>
      <c r="F71" s="15">
        <f t="shared" si="17"/>
        <v>1310790</v>
      </c>
      <c r="G71" s="15">
        <f t="shared" si="17"/>
        <v>540915</v>
      </c>
      <c r="H71" s="15">
        <f t="shared" si="17"/>
        <v>27</v>
      </c>
      <c r="I71" s="15">
        <f t="shared" si="17"/>
        <v>24224982</v>
      </c>
      <c r="J71" s="15">
        <f t="shared" si="17"/>
        <v>1194572</v>
      </c>
      <c r="K71" s="15">
        <f t="shared" si="17"/>
        <v>8598287</v>
      </c>
      <c r="L71" s="15">
        <f t="shared" si="17"/>
        <v>0</v>
      </c>
      <c r="M71" s="15">
        <f t="shared" si="17"/>
        <v>0</v>
      </c>
      <c r="N71" s="15">
        <f>SUM(D71:M71)</f>
        <v>64875428</v>
      </c>
      <c r="O71" s="38">
        <f>(N71/O$73)</f>
        <v>3531.9810540069689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134</v>
      </c>
      <c r="M73" s="48"/>
      <c r="N73" s="48"/>
      <c r="O73" s="43">
        <v>18368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10635024</v>
      </c>
      <c r="E5" s="27">
        <f t="shared" si="0"/>
        <v>839742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421903</v>
      </c>
      <c r="L5" s="27">
        <f t="shared" si="0"/>
        <v>0</v>
      </c>
      <c r="M5" s="27">
        <f t="shared" si="0"/>
        <v>0</v>
      </c>
      <c r="N5" s="28">
        <f>SUM(D5:M5)</f>
        <v>11896669</v>
      </c>
      <c r="O5" s="33">
        <f t="shared" ref="O5:O36" si="1">(N5/O$72)</f>
        <v>673.07886845827443</v>
      </c>
      <c r="P5" s="6"/>
    </row>
    <row r="6" spans="1:133">
      <c r="A6" s="12"/>
      <c r="B6" s="25">
        <v>311</v>
      </c>
      <c r="C6" s="20" t="s">
        <v>3</v>
      </c>
      <c r="D6" s="46">
        <v>7443942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7443942</v>
      </c>
      <c r="O6" s="47">
        <f t="shared" si="1"/>
        <v>421.15654879773689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573029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573029</v>
      </c>
      <c r="O7" s="47">
        <f t="shared" si="1"/>
        <v>32.42031117397454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266713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266713</v>
      </c>
      <c r="O8" s="47">
        <f t="shared" si="1"/>
        <v>15.089844413012729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247181</v>
      </c>
      <c r="L9" s="46">
        <v>0</v>
      </c>
      <c r="M9" s="46">
        <v>0</v>
      </c>
      <c r="N9" s="46">
        <f>SUM(D9:M9)</f>
        <v>247181</v>
      </c>
      <c r="O9" s="47">
        <f t="shared" si="1"/>
        <v>13.984780763790665</v>
      </c>
      <c r="P9" s="9"/>
    </row>
    <row r="10" spans="1:133">
      <c r="A10" s="12"/>
      <c r="B10" s="25">
        <v>312.52</v>
      </c>
      <c r="C10" s="20" t="s">
        <v>99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174722</v>
      </c>
      <c r="L10" s="46">
        <v>0</v>
      </c>
      <c r="M10" s="46">
        <v>0</v>
      </c>
      <c r="N10" s="46">
        <f>SUM(D10:M10)</f>
        <v>174722</v>
      </c>
      <c r="O10" s="47">
        <f t="shared" si="1"/>
        <v>9.8852616690240449</v>
      </c>
      <c r="P10" s="9"/>
    </row>
    <row r="11" spans="1:133">
      <c r="A11" s="12"/>
      <c r="B11" s="25">
        <v>314.10000000000002</v>
      </c>
      <c r="C11" s="20" t="s">
        <v>13</v>
      </c>
      <c r="D11" s="46">
        <v>1547257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1547257</v>
      </c>
      <c r="O11" s="47">
        <f t="shared" si="1"/>
        <v>87.539292786421498</v>
      </c>
      <c r="P11" s="9"/>
    </row>
    <row r="12" spans="1:133">
      <c r="A12" s="12"/>
      <c r="B12" s="25">
        <v>314.3</v>
      </c>
      <c r="C12" s="20" t="s">
        <v>14</v>
      </c>
      <c r="D12" s="46">
        <v>584089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584089</v>
      </c>
      <c r="O12" s="47">
        <f t="shared" si="1"/>
        <v>33.046053748231969</v>
      </c>
      <c r="P12" s="9"/>
    </row>
    <row r="13" spans="1:133">
      <c r="A13" s="12"/>
      <c r="B13" s="25">
        <v>314.8</v>
      </c>
      <c r="C13" s="20" t="s">
        <v>15</v>
      </c>
      <c r="D13" s="46">
        <v>40329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40329</v>
      </c>
      <c r="O13" s="47">
        <f t="shared" si="1"/>
        <v>2.2816973125884017</v>
      </c>
      <c r="P13" s="9"/>
    </row>
    <row r="14" spans="1:133">
      <c r="A14" s="12"/>
      <c r="B14" s="25">
        <v>315</v>
      </c>
      <c r="C14" s="20" t="s">
        <v>100</v>
      </c>
      <c r="D14" s="46">
        <v>927585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927585</v>
      </c>
      <c r="O14" s="47">
        <f t="shared" si="1"/>
        <v>52.48005657708628</v>
      </c>
      <c r="P14" s="9"/>
    </row>
    <row r="15" spans="1:133">
      <c r="A15" s="12"/>
      <c r="B15" s="25">
        <v>316</v>
      </c>
      <c r="C15" s="20" t="s">
        <v>101</v>
      </c>
      <c r="D15" s="46">
        <v>91822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91822</v>
      </c>
      <c r="O15" s="47">
        <f t="shared" si="1"/>
        <v>5.1950212164073548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1394799</v>
      </c>
      <c r="E16" s="32">
        <f t="shared" si="3"/>
        <v>134663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2179376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3708838</v>
      </c>
      <c r="O16" s="45">
        <f t="shared" si="1"/>
        <v>209.83524752475248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793436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793436</v>
      </c>
      <c r="O17" s="47">
        <f t="shared" si="1"/>
        <v>44.890297029702971</v>
      </c>
      <c r="P17" s="9"/>
    </row>
    <row r="18" spans="1:16">
      <c r="A18" s="12"/>
      <c r="B18" s="25">
        <v>323.10000000000002</v>
      </c>
      <c r="C18" s="20" t="s">
        <v>19</v>
      </c>
      <c r="D18" s="46">
        <v>1356841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1356841</v>
      </c>
      <c r="O18" s="47">
        <f t="shared" si="1"/>
        <v>76.766110325318252</v>
      </c>
      <c r="P18" s="9"/>
    </row>
    <row r="19" spans="1:16">
      <c r="A19" s="12"/>
      <c r="B19" s="25">
        <v>323.39999999999998</v>
      </c>
      <c r="C19" s="20" t="s">
        <v>20</v>
      </c>
      <c r="D19" s="46">
        <v>20885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20885</v>
      </c>
      <c r="O19" s="47">
        <f t="shared" si="1"/>
        <v>1.1816124469589817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19811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19811</v>
      </c>
      <c r="O20" s="47">
        <f t="shared" si="1"/>
        <v>1.1208486562942008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1245992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1245992</v>
      </c>
      <c r="O21" s="47">
        <f t="shared" si="1"/>
        <v>70.494596888260261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46852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46852</v>
      </c>
      <c r="O22" s="47">
        <f t="shared" si="1"/>
        <v>2.6507496463932108</v>
      </c>
      <c r="P22" s="9"/>
    </row>
    <row r="23" spans="1:16">
      <c r="A23" s="12"/>
      <c r="B23" s="25">
        <v>324.61</v>
      </c>
      <c r="C23" s="20" t="s">
        <v>25</v>
      </c>
      <c r="D23" s="46">
        <v>0</v>
      </c>
      <c r="E23" s="46">
        <v>87811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87811</v>
      </c>
      <c r="O23" s="47">
        <f t="shared" si="1"/>
        <v>4.9680905233380477</v>
      </c>
      <c r="P23" s="9"/>
    </row>
    <row r="24" spans="1:16">
      <c r="A24" s="12"/>
      <c r="B24" s="25">
        <v>329</v>
      </c>
      <c r="C24" s="20" t="s">
        <v>27</v>
      </c>
      <c r="D24" s="46">
        <v>17073</v>
      </c>
      <c r="E24" s="46">
        <v>0</v>
      </c>
      <c r="F24" s="46">
        <v>0</v>
      </c>
      <c r="G24" s="46">
        <v>0</v>
      </c>
      <c r="H24" s="46">
        <v>0</v>
      </c>
      <c r="I24" s="46">
        <v>120137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5">SUM(D24:M24)</f>
        <v>137210</v>
      </c>
      <c r="O24" s="47">
        <f t="shared" si="1"/>
        <v>7.7629420084865632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SUM(D26:D43)</f>
        <v>2590161</v>
      </c>
      <c r="E25" s="32">
        <f t="shared" si="6"/>
        <v>4019906</v>
      </c>
      <c r="F25" s="32">
        <f t="shared" si="6"/>
        <v>0</v>
      </c>
      <c r="G25" s="32">
        <f t="shared" si="6"/>
        <v>42993</v>
      </c>
      <c r="H25" s="32">
        <f t="shared" si="6"/>
        <v>0</v>
      </c>
      <c r="I25" s="32">
        <f t="shared" si="6"/>
        <v>168639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6821699</v>
      </c>
      <c r="O25" s="45">
        <f t="shared" si="1"/>
        <v>385.95185289957567</v>
      </c>
      <c r="P25" s="10"/>
    </row>
    <row r="26" spans="1:16">
      <c r="A26" s="12"/>
      <c r="B26" s="25">
        <v>331.2</v>
      </c>
      <c r="C26" s="20" t="s">
        <v>28</v>
      </c>
      <c r="D26" s="46">
        <v>19689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19689</v>
      </c>
      <c r="O26" s="47">
        <f t="shared" si="1"/>
        <v>1.1139462517680339</v>
      </c>
      <c r="P26" s="9"/>
    </row>
    <row r="27" spans="1:16">
      <c r="A27" s="12"/>
      <c r="B27" s="25">
        <v>331.31</v>
      </c>
      <c r="C27" s="20" t="s">
        <v>126</v>
      </c>
      <c r="D27" s="46">
        <v>0</v>
      </c>
      <c r="E27" s="46">
        <v>625804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625804</v>
      </c>
      <c r="O27" s="47">
        <f t="shared" si="1"/>
        <v>35.406166902404529</v>
      </c>
      <c r="P27" s="9"/>
    </row>
    <row r="28" spans="1:16">
      <c r="A28" s="12"/>
      <c r="B28" s="25">
        <v>331.39</v>
      </c>
      <c r="C28" s="20" t="s">
        <v>127</v>
      </c>
      <c r="D28" s="46">
        <v>2775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2775</v>
      </c>
      <c r="O28" s="47">
        <f t="shared" si="1"/>
        <v>0.15700141442715701</v>
      </c>
      <c r="P28" s="9"/>
    </row>
    <row r="29" spans="1:16">
      <c r="A29" s="12"/>
      <c r="B29" s="25">
        <v>331.5</v>
      </c>
      <c r="C29" s="20" t="s">
        <v>30</v>
      </c>
      <c r="D29" s="46">
        <v>0</v>
      </c>
      <c r="E29" s="46">
        <v>150066</v>
      </c>
      <c r="F29" s="46">
        <v>0</v>
      </c>
      <c r="G29" s="46">
        <v>0</v>
      </c>
      <c r="H29" s="46">
        <v>0</v>
      </c>
      <c r="I29" s="46">
        <v>4956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155022</v>
      </c>
      <c r="O29" s="47">
        <f t="shared" si="1"/>
        <v>8.7706930693069314</v>
      </c>
      <c r="P29" s="9"/>
    </row>
    <row r="30" spans="1:16">
      <c r="A30" s="12"/>
      <c r="B30" s="25">
        <v>331.9</v>
      </c>
      <c r="C30" s="20" t="s">
        <v>88</v>
      </c>
      <c r="D30" s="46">
        <v>0</v>
      </c>
      <c r="E30" s="46">
        <v>0</v>
      </c>
      <c r="F30" s="46">
        <v>0</v>
      </c>
      <c r="G30" s="46">
        <v>42993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42993</v>
      </c>
      <c r="O30" s="47">
        <f t="shared" si="1"/>
        <v>2.4324186704384725</v>
      </c>
      <c r="P30" s="9"/>
    </row>
    <row r="31" spans="1:16">
      <c r="A31" s="12"/>
      <c r="B31" s="25">
        <v>334.31</v>
      </c>
      <c r="C31" s="20" t="s">
        <v>32</v>
      </c>
      <c r="D31" s="46">
        <v>0</v>
      </c>
      <c r="E31" s="46">
        <v>250080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250080</v>
      </c>
      <c r="O31" s="47">
        <f t="shared" si="1"/>
        <v>14.148797736916549</v>
      </c>
      <c r="P31" s="9"/>
    </row>
    <row r="32" spans="1:16">
      <c r="A32" s="12"/>
      <c r="B32" s="25">
        <v>334.35</v>
      </c>
      <c r="C32" s="20" t="s">
        <v>128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157854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157854</v>
      </c>
      <c r="O32" s="47">
        <f t="shared" si="1"/>
        <v>8.9309193776520512</v>
      </c>
      <c r="P32" s="9"/>
    </row>
    <row r="33" spans="1:16">
      <c r="A33" s="12"/>
      <c r="B33" s="25">
        <v>334.49</v>
      </c>
      <c r="C33" s="20" t="s">
        <v>34</v>
      </c>
      <c r="D33" s="46">
        <v>0</v>
      </c>
      <c r="E33" s="46">
        <v>183015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183015</v>
      </c>
      <c r="O33" s="47">
        <f t="shared" si="1"/>
        <v>10.354455445544554</v>
      </c>
      <c r="P33" s="9"/>
    </row>
    <row r="34" spans="1:16">
      <c r="A34" s="12"/>
      <c r="B34" s="25">
        <v>335.12</v>
      </c>
      <c r="C34" s="20" t="s">
        <v>103</v>
      </c>
      <c r="D34" s="46">
        <v>546498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546498</v>
      </c>
      <c r="O34" s="47">
        <f t="shared" si="1"/>
        <v>30.919264497878359</v>
      </c>
      <c r="P34" s="9"/>
    </row>
    <row r="35" spans="1:16">
      <c r="A35" s="12"/>
      <c r="B35" s="25">
        <v>335.14</v>
      </c>
      <c r="C35" s="20" t="s">
        <v>104</v>
      </c>
      <c r="D35" s="46">
        <v>13373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13373</v>
      </c>
      <c r="O35" s="47">
        <f t="shared" si="1"/>
        <v>0.75660537482319656</v>
      </c>
      <c r="P35" s="9"/>
    </row>
    <row r="36" spans="1:16">
      <c r="A36" s="12"/>
      <c r="B36" s="25">
        <v>335.15</v>
      </c>
      <c r="C36" s="20" t="s">
        <v>105</v>
      </c>
      <c r="D36" s="46">
        <v>15451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15451</v>
      </c>
      <c r="O36" s="47">
        <f t="shared" si="1"/>
        <v>0.87417256011315414</v>
      </c>
      <c r="P36" s="9"/>
    </row>
    <row r="37" spans="1:16">
      <c r="A37" s="12"/>
      <c r="B37" s="25">
        <v>335.18</v>
      </c>
      <c r="C37" s="20" t="s">
        <v>106</v>
      </c>
      <c r="D37" s="46">
        <v>1960531</v>
      </c>
      <c r="E37" s="46">
        <v>1816349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3776880</v>
      </c>
      <c r="O37" s="47">
        <f t="shared" ref="O37:O68" si="8">(N37/O$72)</f>
        <v>213.68486562942007</v>
      </c>
      <c r="P37" s="9"/>
    </row>
    <row r="38" spans="1:16">
      <c r="A38" s="12"/>
      <c r="B38" s="25">
        <v>335.21</v>
      </c>
      <c r="C38" s="20" t="s">
        <v>40</v>
      </c>
      <c r="D38" s="46">
        <v>3720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3720</v>
      </c>
      <c r="O38" s="47">
        <f t="shared" si="8"/>
        <v>0.21046676096181047</v>
      </c>
      <c r="P38" s="9"/>
    </row>
    <row r="39" spans="1:16">
      <c r="A39" s="12"/>
      <c r="B39" s="25">
        <v>335.49</v>
      </c>
      <c r="C39" s="20" t="s">
        <v>41</v>
      </c>
      <c r="D39" s="46">
        <v>21966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21966</v>
      </c>
      <c r="O39" s="47">
        <f t="shared" si="8"/>
        <v>1.2427722772277228</v>
      </c>
      <c r="P39" s="9"/>
    </row>
    <row r="40" spans="1:16">
      <c r="A40" s="12"/>
      <c r="B40" s="25">
        <v>337.2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5829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5829</v>
      </c>
      <c r="O40" s="47">
        <f t="shared" si="8"/>
        <v>0.32978783592644978</v>
      </c>
      <c r="P40" s="9"/>
    </row>
    <row r="41" spans="1:16">
      <c r="A41" s="12"/>
      <c r="B41" s="25">
        <v>337.9</v>
      </c>
      <c r="C41" s="20" t="s">
        <v>129</v>
      </c>
      <c r="D41" s="46">
        <v>0</v>
      </c>
      <c r="E41" s="46">
        <v>110500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110500</v>
      </c>
      <c r="O41" s="47">
        <f t="shared" si="8"/>
        <v>6.2517680339462514</v>
      </c>
      <c r="P41" s="9"/>
    </row>
    <row r="42" spans="1:16">
      <c r="A42" s="12"/>
      <c r="B42" s="25">
        <v>338</v>
      </c>
      <c r="C42" s="20" t="s">
        <v>42</v>
      </c>
      <c r="D42" s="46">
        <v>1685</v>
      </c>
      <c r="E42" s="46">
        <v>884092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885777</v>
      </c>
      <c r="O42" s="47">
        <f t="shared" si="8"/>
        <v>50.114681753889677</v>
      </c>
      <c r="P42" s="9"/>
    </row>
    <row r="43" spans="1:16">
      <c r="A43" s="12"/>
      <c r="B43" s="25">
        <v>339</v>
      </c>
      <c r="C43" s="20" t="s">
        <v>43</v>
      </c>
      <c r="D43" s="46">
        <v>4473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4473</v>
      </c>
      <c r="O43" s="47">
        <f t="shared" si="8"/>
        <v>0.25306930693069307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SUM(D45:D53)</f>
        <v>387769</v>
      </c>
      <c r="E44" s="32">
        <f t="shared" si="9"/>
        <v>3216109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18306455</v>
      </c>
      <c r="J44" s="32">
        <f t="shared" si="9"/>
        <v>1169446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23079779</v>
      </c>
      <c r="O44" s="45">
        <f t="shared" si="8"/>
        <v>1305.786647807638</v>
      </c>
      <c r="P44" s="10"/>
    </row>
    <row r="45" spans="1:16">
      <c r="A45" s="12"/>
      <c r="B45" s="25">
        <v>341.2</v>
      </c>
      <c r="C45" s="20" t="s">
        <v>107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1169446</v>
      </c>
      <c r="K45" s="46">
        <v>0</v>
      </c>
      <c r="L45" s="46">
        <v>0</v>
      </c>
      <c r="M45" s="46">
        <v>0</v>
      </c>
      <c r="N45" s="46">
        <f t="shared" ref="N45:N53" si="10">SUM(D45:M45)</f>
        <v>1169446</v>
      </c>
      <c r="O45" s="47">
        <f t="shared" si="8"/>
        <v>66.163847241867046</v>
      </c>
      <c r="P45" s="9"/>
    </row>
    <row r="46" spans="1:16">
      <c r="A46" s="12"/>
      <c r="B46" s="25">
        <v>341.9</v>
      </c>
      <c r="C46" s="20" t="s">
        <v>108</v>
      </c>
      <c r="D46" s="46">
        <v>66222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66222</v>
      </c>
      <c r="O46" s="47">
        <f t="shared" si="8"/>
        <v>3.7466478076379066</v>
      </c>
      <c r="P46" s="9"/>
    </row>
    <row r="47" spans="1:16">
      <c r="A47" s="12"/>
      <c r="B47" s="25">
        <v>342.5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26809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26809</v>
      </c>
      <c r="O47" s="47">
        <f t="shared" si="8"/>
        <v>1.5167751060820367</v>
      </c>
      <c r="P47" s="9"/>
    </row>
    <row r="48" spans="1:16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8784690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8784690</v>
      </c>
      <c r="O48" s="47">
        <f t="shared" si="8"/>
        <v>497.0121640735502</v>
      </c>
      <c r="P48" s="9"/>
    </row>
    <row r="49" spans="1:16">
      <c r="A49" s="12"/>
      <c r="B49" s="25">
        <v>343.4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3007193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3007193</v>
      </c>
      <c r="O49" s="47">
        <f t="shared" si="8"/>
        <v>170.13821782178218</v>
      </c>
      <c r="P49" s="9"/>
    </row>
    <row r="50" spans="1:16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6415376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6415376</v>
      </c>
      <c r="O50" s="47">
        <f t="shared" si="8"/>
        <v>362.96328147100422</v>
      </c>
      <c r="P50" s="9"/>
    </row>
    <row r="51" spans="1:16">
      <c r="A51" s="12"/>
      <c r="B51" s="25">
        <v>343.9</v>
      </c>
      <c r="C51" s="20" t="s">
        <v>57</v>
      </c>
      <c r="D51" s="46">
        <v>317422</v>
      </c>
      <c r="E51" s="46">
        <v>0</v>
      </c>
      <c r="F51" s="46">
        <v>0</v>
      </c>
      <c r="G51" s="46">
        <v>0</v>
      </c>
      <c r="H51" s="46">
        <v>0</v>
      </c>
      <c r="I51" s="46">
        <v>23122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340544</v>
      </c>
      <c r="O51" s="47">
        <f t="shared" si="8"/>
        <v>19.266987270155585</v>
      </c>
      <c r="P51" s="9"/>
    </row>
    <row r="52" spans="1:16">
      <c r="A52" s="12"/>
      <c r="B52" s="25">
        <v>347.4</v>
      </c>
      <c r="C52" s="20" t="s">
        <v>58</v>
      </c>
      <c r="D52" s="46">
        <v>4125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4125</v>
      </c>
      <c r="O52" s="47">
        <f t="shared" si="8"/>
        <v>0.23338048090523339</v>
      </c>
      <c r="P52" s="9"/>
    </row>
    <row r="53" spans="1:16">
      <c r="A53" s="12"/>
      <c r="B53" s="25">
        <v>349</v>
      </c>
      <c r="C53" s="20" t="s">
        <v>1</v>
      </c>
      <c r="D53" s="46">
        <v>0</v>
      </c>
      <c r="E53" s="46">
        <v>3216109</v>
      </c>
      <c r="F53" s="46">
        <v>0</v>
      </c>
      <c r="G53" s="46">
        <v>0</v>
      </c>
      <c r="H53" s="46">
        <v>0</v>
      </c>
      <c r="I53" s="46">
        <v>49265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3265374</v>
      </c>
      <c r="O53" s="47">
        <f t="shared" si="8"/>
        <v>184.74534653465346</v>
      </c>
      <c r="P53" s="9"/>
    </row>
    <row r="54" spans="1:16" ht="15.75">
      <c r="A54" s="29" t="s">
        <v>49</v>
      </c>
      <c r="B54" s="30"/>
      <c r="C54" s="31"/>
      <c r="D54" s="32">
        <f t="shared" ref="D54:M54" si="11">SUM(D55:D58)</f>
        <v>98976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60" si="12">SUM(D54:M54)</f>
        <v>98976</v>
      </c>
      <c r="O54" s="45">
        <f t="shared" si="8"/>
        <v>5.5997736916548799</v>
      </c>
      <c r="P54" s="10"/>
    </row>
    <row r="55" spans="1:16">
      <c r="A55" s="13"/>
      <c r="B55" s="39">
        <v>351.1</v>
      </c>
      <c r="C55" s="21" t="s">
        <v>61</v>
      </c>
      <c r="D55" s="46">
        <v>18153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18153</v>
      </c>
      <c r="O55" s="47">
        <f t="shared" si="8"/>
        <v>1.027043847241867</v>
      </c>
      <c r="P55" s="9"/>
    </row>
    <row r="56" spans="1:16">
      <c r="A56" s="13"/>
      <c r="B56" s="39">
        <v>351.3</v>
      </c>
      <c r="C56" s="21" t="s">
        <v>62</v>
      </c>
      <c r="D56" s="46">
        <v>2020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2020</v>
      </c>
      <c r="O56" s="47">
        <f t="shared" si="8"/>
        <v>0.11428571428571428</v>
      </c>
      <c r="P56" s="9"/>
    </row>
    <row r="57" spans="1:16">
      <c r="A57" s="13"/>
      <c r="B57" s="39">
        <v>351.4</v>
      </c>
      <c r="C57" s="21" t="s">
        <v>63</v>
      </c>
      <c r="D57" s="46">
        <v>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16</v>
      </c>
      <c r="O57" s="47">
        <f t="shared" si="8"/>
        <v>9.0523338048090522E-4</v>
      </c>
      <c r="P57" s="9"/>
    </row>
    <row r="58" spans="1:16">
      <c r="A58" s="13"/>
      <c r="B58" s="39">
        <v>354</v>
      </c>
      <c r="C58" s="21" t="s">
        <v>64</v>
      </c>
      <c r="D58" s="46">
        <v>78787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78787</v>
      </c>
      <c r="O58" s="47">
        <f t="shared" si="8"/>
        <v>4.4575388967468177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SUM(D60:D66)</f>
        <v>3353147</v>
      </c>
      <c r="E59" s="32">
        <f t="shared" si="13"/>
        <v>1279552</v>
      </c>
      <c r="F59" s="32">
        <f t="shared" si="13"/>
        <v>0</v>
      </c>
      <c r="G59" s="32">
        <f t="shared" si="13"/>
        <v>10665</v>
      </c>
      <c r="H59" s="32">
        <f t="shared" si="13"/>
        <v>0</v>
      </c>
      <c r="I59" s="32">
        <f t="shared" si="13"/>
        <v>576430</v>
      </c>
      <c r="J59" s="32">
        <f t="shared" si="13"/>
        <v>8321</v>
      </c>
      <c r="K59" s="32">
        <f t="shared" si="13"/>
        <v>3907963</v>
      </c>
      <c r="L59" s="32">
        <f t="shared" si="13"/>
        <v>0</v>
      </c>
      <c r="M59" s="32">
        <f t="shared" si="13"/>
        <v>0</v>
      </c>
      <c r="N59" s="32">
        <f t="shared" si="12"/>
        <v>9136078</v>
      </c>
      <c r="O59" s="45">
        <f t="shared" si="8"/>
        <v>516.8926732673267</v>
      </c>
      <c r="P59" s="10"/>
    </row>
    <row r="60" spans="1:16">
      <c r="A60" s="12"/>
      <c r="B60" s="25">
        <v>361.1</v>
      </c>
      <c r="C60" s="20" t="s">
        <v>65</v>
      </c>
      <c r="D60" s="46">
        <v>15390</v>
      </c>
      <c r="E60" s="46">
        <v>14129</v>
      </c>
      <c r="F60" s="46">
        <v>0</v>
      </c>
      <c r="G60" s="46">
        <v>10274</v>
      </c>
      <c r="H60" s="46">
        <v>0</v>
      </c>
      <c r="I60" s="46">
        <v>39335</v>
      </c>
      <c r="J60" s="46">
        <v>943</v>
      </c>
      <c r="K60" s="46">
        <v>352174</v>
      </c>
      <c r="L60" s="46">
        <v>0</v>
      </c>
      <c r="M60" s="46">
        <v>0</v>
      </c>
      <c r="N60" s="46">
        <f t="shared" si="12"/>
        <v>432245</v>
      </c>
      <c r="O60" s="47">
        <f t="shared" si="8"/>
        <v>24.455162659123054</v>
      </c>
      <c r="P60" s="9"/>
    </row>
    <row r="61" spans="1:16">
      <c r="A61" s="12"/>
      <c r="B61" s="25">
        <v>362</v>
      </c>
      <c r="C61" s="20" t="s">
        <v>67</v>
      </c>
      <c r="D61" s="46">
        <v>151831</v>
      </c>
      <c r="E61" s="46">
        <v>226479</v>
      </c>
      <c r="F61" s="46">
        <v>0</v>
      </c>
      <c r="G61" s="46">
        <v>0</v>
      </c>
      <c r="H61" s="46">
        <v>0</v>
      </c>
      <c r="I61" s="46">
        <v>426002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4">SUM(D61:M61)</f>
        <v>804312</v>
      </c>
      <c r="O61" s="47">
        <f t="shared" si="8"/>
        <v>45.505629420084865</v>
      </c>
      <c r="P61" s="9"/>
    </row>
    <row r="62" spans="1:16">
      <c r="A62" s="12"/>
      <c r="B62" s="25">
        <v>364</v>
      </c>
      <c r="C62" s="20" t="s">
        <v>109</v>
      </c>
      <c r="D62" s="46">
        <v>138479</v>
      </c>
      <c r="E62" s="46">
        <v>1478</v>
      </c>
      <c r="F62" s="46">
        <v>0</v>
      </c>
      <c r="G62" s="46">
        <v>0</v>
      </c>
      <c r="H62" s="46">
        <v>0</v>
      </c>
      <c r="I62" s="46">
        <v>24511</v>
      </c>
      <c r="J62" s="46">
        <v>1385</v>
      </c>
      <c r="K62" s="46">
        <v>0</v>
      </c>
      <c r="L62" s="46">
        <v>0</v>
      </c>
      <c r="M62" s="46">
        <v>0</v>
      </c>
      <c r="N62" s="46">
        <f t="shared" si="14"/>
        <v>165853</v>
      </c>
      <c r="O62" s="47">
        <f t="shared" si="8"/>
        <v>9.3834794908062236</v>
      </c>
      <c r="P62" s="9"/>
    </row>
    <row r="63" spans="1:16">
      <c r="A63" s="12"/>
      <c r="B63" s="25">
        <v>365</v>
      </c>
      <c r="C63" s="20" t="s">
        <v>110</v>
      </c>
      <c r="D63" s="46">
        <v>25</v>
      </c>
      <c r="E63" s="46">
        <v>0</v>
      </c>
      <c r="F63" s="46">
        <v>0</v>
      </c>
      <c r="G63" s="46">
        <v>0</v>
      </c>
      <c r="H63" s="46">
        <v>0</v>
      </c>
      <c r="I63" s="46">
        <v>27389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27414</v>
      </c>
      <c r="O63" s="47">
        <f t="shared" si="8"/>
        <v>1.551004243281471</v>
      </c>
      <c r="P63" s="9"/>
    </row>
    <row r="64" spans="1:16">
      <c r="A64" s="12"/>
      <c r="B64" s="25">
        <v>366</v>
      </c>
      <c r="C64" s="20" t="s">
        <v>69</v>
      </c>
      <c r="D64" s="46">
        <v>14734</v>
      </c>
      <c r="E64" s="46">
        <v>40000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54734</v>
      </c>
      <c r="O64" s="47">
        <f t="shared" si="8"/>
        <v>3.0966902404526166</v>
      </c>
      <c r="P64" s="9"/>
    </row>
    <row r="65" spans="1:119">
      <c r="A65" s="12"/>
      <c r="B65" s="25">
        <v>368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3555789</v>
      </c>
      <c r="L65" s="46">
        <v>0</v>
      </c>
      <c r="M65" s="46">
        <v>0</v>
      </c>
      <c r="N65" s="46">
        <f t="shared" si="14"/>
        <v>3555789</v>
      </c>
      <c r="O65" s="47">
        <f t="shared" si="8"/>
        <v>201.17618104667611</v>
      </c>
      <c r="P65" s="9"/>
    </row>
    <row r="66" spans="1:119">
      <c r="A66" s="12"/>
      <c r="B66" s="25">
        <v>369.9</v>
      </c>
      <c r="C66" s="20" t="s">
        <v>71</v>
      </c>
      <c r="D66" s="46">
        <v>3032688</v>
      </c>
      <c r="E66" s="46">
        <v>997466</v>
      </c>
      <c r="F66" s="46">
        <v>0</v>
      </c>
      <c r="G66" s="46">
        <v>391</v>
      </c>
      <c r="H66" s="46">
        <v>0</v>
      </c>
      <c r="I66" s="46">
        <v>59193</v>
      </c>
      <c r="J66" s="46">
        <v>5993</v>
      </c>
      <c r="K66" s="46">
        <v>0</v>
      </c>
      <c r="L66" s="46">
        <v>0</v>
      </c>
      <c r="M66" s="46">
        <v>0</v>
      </c>
      <c r="N66" s="46">
        <f t="shared" si="14"/>
        <v>4095731</v>
      </c>
      <c r="O66" s="47">
        <f t="shared" si="8"/>
        <v>231.72452616690239</v>
      </c>
      <c r="P66" s="9"/>
    </row>
    <row r="67" spans="1:119" ht="15.75">
      <c r="A67" s="29" t="s">
        <v>50</v>
      </c>
      <c r="B67" s="30"/>
      <c r="C67" s="31"/>
      <c r="D67" s="32">
        <f t="shared" ref="D67:M67" si="15">SUM(D68:D69)</f>
        <v>36592</v>
      </c>
      <c r="E67" s="32">
        <f t="shared" si="15"/>
        <v>1227562</v>
      </c>
      <c r="F67" s="32">
        <f t="shared" si="15"/>
        <v>1282054</v>
      </c>
      <c r="G67" s="32">
        <f t="shared" si="15"/>
        <v>496671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3042879</v>
      </c>
      <c r="O67" s="45">
        <f t="shared" si="8"/>
        <v>172.15722772277229</v>
      </c>
      <c r="P67" s="9"/>
    </row>
    <row r="68" spans="1:119">
      <c r="A68" s="12"/>
      <c r="B68" s="25">
        <v>381</v>
      </c>
      <c r="C68" s="20" t="s">
        <v>72</v>
      </c>
      <c r="D68" s="46">
        <v>36592</v>
      </c>
      <c r="E68" s="46">
        <v>1210174</v>
      </c>
      <c r="F68" s="46">
        <v>1282054</v>
      </c>
      <c r="G68" s="46">
        <v>496671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3025491</v>
      </c>
      <c r="O68" s="47">
        <f t="shared" si="8"/>
        <v>171.17346534653464</v>
      </c>
      <c r="P68" s="9"/>
    </row>
    <row r="69" spans="1:119" ht="15.75" thickBot="1">
      <c r="A69" s="12"/>
      <c r="B69" s="25">
        <v>384</v>
      </c>
      <c r="C69" s="20" t="s">
        <v>73</v>
      </c>
      <c r="D69" s="46">
        <v>0</v>
      </c>
      <c r="E69" s="46">
        <v>17388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17388</v>
      </c>
      <c r="O69" s="47">
        <f>(N69/O$72)</f>
        <v>0.98376237623762375</v>
      </c>
      <c r="P69" s="9"/>
    </row>
    <row r="70" spans="1:119" ht="16.5" thickBot="1">
      <c r="A70" s="14" t="s">
        <v>59</v>
      </c>
      <c r="B70" s="23"/>
      <c r="C70" s="22"/>
      <c r="D70" s="15">
        <f t="shared" ref="D70:M70" si="16">SUM(D5,D16,D25,D44,D54,D59,D67)</f>
        <v>18496468</v>
      </c>
      <c r="E70" s="15">
        <f t="shared" si="16"/>
        <v>10717534</v>
      </c>
      <c r="F70" s="15">
        <f t="shared" si="16"/>
        <v>1282054</v>
      </c>
      <c r="G70" s="15">
        <f t="shared" si="16"/>
        <v>550329</v>
      </c>
      <c r="H70" s="15">
        <f t="shared" si="16"/>
        <v>0</v>
      </c>
      <c r="I70" s="15">
        <f t="shared" si="16"/>
        <v>21230900</v>
      </c>
      <c r="J70" s="15">
        <f t="shared" si="16"/>
        <v>1177767</v>
      </c>
      <c r="K70" s="15">
        <f t="shared" si="16"/>
        <v>4329866</v>
      </c>
      <c r="L70" s="15">
        <f t="shared" si="16"/>
        <v>0</v>
      </c>
      <c r="M70" s="15">
        <f t="shared" si="16"/>
        <v>0</v>
      </c>
      <c r="N70" s="15">
        <f>SUM(D70:M70)</f>
        <v>57784918</v>
      </c>
      <c r="O70" s="38">
        <f>(N70/O$72)</f>
        <v>3269.3022913719942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130</v>
      </c>
      <c r="M72" s="48"/>
      <c r="N72" s="48"/>
      <c r="O72" s="43">
        <v>17675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10250261</v>
      </c>
      <c r="E5" s="27">
        <f t="shared" si="0"/>
        <v>808136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420811</v>
      </c>
      <c r="L5" s="27">
        <f t="shared" si="0"/>
        <v>0</v>
      </c>
      <c r="M5" s="27">
        <f t="shared" si="0"/>
        <v>0</v>
      </c>
      <c r="N5" s="28">
        <f>SUM(D5:M5)</f>
        <v>11479208</v>
      </c>
      <c r="O5" s="33">
        <f t="shared" ref="O5:O36" si="1">(N5/O$69)</f>
        <v>656.44238577228793</v>
      </c>
      <c r="P5" s="6"/>
    </row>
    <row r="6" spans="1:133">
      <c r="A6" s="12"/>
      <c r="B6" s="25">
        <v>311</v>
      </c>
      <c r="C6" s="20" t="s">
        <v>3</v>
      </c>
      <c r="D6" s="46">
        <v>7113558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7113558</v>
      </c>
      <c r="O6" s="47">
        <f t="shared" si="1"/>
        <v>406.79121633213242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548919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548919</v>
      </c>
      <c r="O7" s="47">
        <f t="shared" si="1"/>
        <v>31.390118373648995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259217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259217</v>
      </c>
      <c r="O8" s="47">
        <f t="shared" si="1"/>
        <v>14.823411677245954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247646</v>
      </c>
      <c r="L9" s="46">
        <v>0</v>
      </c>
      <c r="M9" s="46">
        <v>0</v>
      </c>
      <c r="N9" s="46">
        <f>SUM(D9:M9)</f>
        <v>247646</v>
      </c>
      <c r="O9" s="47">
        <f t="shared" si="1"/>
        <v>14.161720134957397</v>
      </c>
      <c r="P9" s="9"/>
    </row>
    <row r="10" spans="1:133">
      <c r="A10" s="12"/>
      <c r="B10" s="25">
        <v>312.52</v>
      </c>
      <c r="C10" s="20" t="s">
        <v>99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173165</v>
      </c>
      <c r="L10" s="46">
        <v>0</v>
      </c>
      <c r="M10" s="46">
        <v>0</v>
      </c>
      <c r="N10" s="46">
        <f>SUM(D10:M10)</f>
        <v>173165</v>
      </c>
      <c r="O10" s="47">
        <f t="shared" si="1"/>
        <v>9.9024989992565899</v>
      </c>
      <c r="P10" s="9"/>
    </row>
    <row r="11" spans="1:133">
      <c r="A11" s="12"/>
      <c r="B11" s="25">
        <v>314.10000000000002</v>
      </c>
      <c r="C11" s="20" t="s">
        <v>13</v>
      </c>
      <c r="D11" s="46">
        <v>1510856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1510856</v>
      </c>
      <c r="O11" s="47">
        <f t="shared" si="1"/>
        <v>86.398810544976271</v>
      </c>
      <c r="P11" s="9"/>
    </row>
    <row r="12" spans="1:133">
      <c r="A12" s="12"/>
      <c r="B12" s="25">
        <v>314.3</v>
      </c>
      <c r="C12" s="20" t="s">
        <v>14</v>
      </c>
      <c r="D12" s="46">
        <v>566320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566320</v>
      </c>
      <c r="O12" s="47">
        <f t="shared" si="1"/>
        <v>32.385200434608564</v>
      </c>
      <c r="P12" s="9"/>
    </row>
    <row r="13" spans="1:133">
      <c r="A13" s="12"/>
      <c r="B13" s="25">
        <v>314.8</v>
      </c>
      <c r="C13" s="20" t="s">
        <v>15</v>
      </c>
      <c r="D13" s="46">
        <v>41734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41734</v>
      </c>
      <c r="O13" s="47">
        <f t="shared" si="1"/>
        <v>2.3865728827128723</v>
      </c>
      <c r="P13" s="9"/>
    </row>
    <row r="14" spans="1:133">
      <c r="A14" s="12"/>
      <c r="B14" s="25">
        <v>315</v>
      </c>
      <c r="C14" s="20" t="s">
        <v>100</v>
      </c>
      <c r="D14" s="46">
        <v>928610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928610</v>
      </c>
      <c r="O14" s="47">
        <f t="shared" si="1"/>
        <v>53.102876422485274</v>
      </c>
      <c r="P14" s="9"/>
    </row>
    <row r="15" spans="1:133">
      <c r="A15" s="12"/>
      <c r="B15" s="25">
        <v>316</v>
      </c>
      <c r="C15" s="20" t="s">
        <v>101</v>
      </c>
      <c r="D15" s="46">
        <v>89183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89183</v>
      </c>
      <c r="O15" s="47">
        <f t="shared" si="1"/>
        <v>5.0999599702636242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1356171</v>
      </c>
      <c r="E16" s="32">
        <f t="shared" si="3"/>
        <v>104626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1439518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2900315</v>
      </c>
      <c r="O16" s="45">
        <f t="shared" si="1"/>
        <v>165.8554926516841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601491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601491</v>
      </c>
      <c r="O17" s="47">
        <f t="shared" si="1"/>
        <v>34.396465946131414</v>
      </c>
      <c r="P17" s="9"/>
    </row>
    <row r="18" spans="1:16">
      <c r="A18" s="12"/>
      <c r="B18" s="25">
        <v>323.10000000000002</v>
      </c>
      <c r="C18" s="20" t="s">
        <v>19</v>
      </c>
      <c r="D18" s="46">
        <v>1322464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1322464</v>
      </c>
      <c r="O18" s="47">
        <f t="shared" si="1"/>
        <v>75.625550408875171</v>
      </c>
      <c r="P18" s="9"/>
    </row>
    <row r="19" spans="1:16">
      <c r="A19" s="12"/>
      <c r="B19" s="25">
        <v>323.39999999999998</v>
      </c>
      <c r="C19" s="20" t="s">
        <v>20</v>
      </c>
      <c r="D19" s="46">
        <v>18698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18698</v>
      </c>
      <c r="O19" s="47">
        <f t="shared" si="1"/>
        <v>1.0692514439297764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19895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19895</v>
      </c>
      <c r="O20" s="47">
        <f t="shared" si="1"/>
        <v>1.1377022931320409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717022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717022</v>
      </c>
      <c r="O21" s="47">
        <f t="shared" si="1"/>
        <v>41.003145193572365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37515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37515</v>
      </c>
      <c r="O22" s="47">
        <f t="shared" si="1"/>
        <v>2.1453079430434037</v>
      </c>
      <c r="P22" s="9"/>
    </row>
    <row r="23" spans="1:16">
      <c r="A23" s="12"/>
      <c r="B23" s="25">
        <v>324.61</v>
      </c>
      <c r="C23" s="20" t="s">
        <v>25</v>
      </c>
      <c r="D23" s="46">
        <v>0</v>
      </c>
      <c r="E23" s="46">
        <v>67111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67111</v>
      </c>
      <c r="O23" s="47">
        <f t="shared" si="1"/>
        <v>3.8377651970034883</v>
      </c>
      <c r="P23" s="9"/>
    </row>
    <row r="24" spans="1:16">
      <c r="A24" s="12"/>
      <c r="B24" s="25">
        <v>329</v>
      </c>
      <c r="C24" s="20" t="s">
        <v>27</v>
      </c>
      <c r="D24" s="46">
        <v>15009</v>
      </c>
      <c r="E24" s="46">
        <v>0</v>
      </c>
      <c r="F24" s="46">
        <v>0</v>
      </c>
      <c r="G24" s="46">
        <v>0</v>
      </c>
      <c r="H24" s="46">
        <v>0</v>
      </c>
      <c r="I24" s="46">
        <v>101110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116119</v>
      </c>
      <c r="O24" s="47">
        <f t="shared" si="1"/>
        <v>6.6403042259964549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SUM(D26:D38)</f>
        <v>4057448</v>
      </c>
      <c r="E25" s="32">
        <f t="shared" si="5"/>
        <v>960255</v>
      </c>
      <c r="F25" s="32">
        <f t="shared" si="5"/>
        <v>0</v>
      </c>
      <c r="G25" s="32">
        <f t="shared" si="5"/>
        <v>1358606</v>
      </c>
      <c r="H25" s="32">
        <f t="shared" si="5"/>
        <v>0</v>
      </c>
      <c r="I25" s="32">
        <f t="shared" si="5"/>
        <v>30312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6406621</v>
      </c>
      <c r="O25" s="45">
        <f t="shared" si="1"/>
        <v>366.36478526905699</v>
      </c>
      <c r="P25" s="10"/>
    </row>
    <row r="26" spans="1:16">
      <c r="A26" s="12"/>
      <c r="B26" s="25">
        <v>331.2</v>
      </c>
      <c r="C26" s="20" t="s">
        <v>28</v>
      </c>
      <c r="D26" s="46">
        <v>21405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21405</v>
      </c>
      <c r="O26" s="47">
        <f t="shared" si="1"/>
        <v>1.2240521530279636</v>
      </c>
      <c r="P26" s="9"/>
    </row>
    <row r="27" spans="1:16">
      <c r="A27" s="12"/>
      <c r="B27" s="25">
        <v>331.49</v>
      </c>
      <c r="C27" s="20" t="s">
        <v>102</v>
      </c>
      <c r="D27" s="46">
        <v>0</v>
      </c>
      <c r="E27" s="46">
        <v>0</v>
      </c>
      <c r="F27" s="46">
        <v>0</v>
      </c>
      <c r="G27" s="46">
        <v>17375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17375</v>
      </c>
      <c r="O27" s="47">
        <f t="shared" si="1"/>
        <v>0.99359524217990502</v>
      </c>
      <c r="P27" s="9"/>
    </row>
    <row r="28" spans="1:16">
      <c r="A28" s="12"/>
      <c r="B28" s="25">
        <v>331.5</v>
      </c>
      <c r="C28" s="20" t="s">
        <v>30</v>
      </c>
      <c r="D28" s="46">
        <v>0</v>
      </c>
      <c r="E28" s="46">
        <v>57808</v>
      </c>
      <c r="F28" s="46">
        <v>0</v>
      </c>
      <c r="G28" s="46">
        <v>1341231</v>
      </c>
      <c r="H28" s="46">
        <v>0</v>
      </c>
      <c r="I28" s="46">
        <v>6007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1405046</v>
      </c>
      <c r="O28" s="47">
        <f t="shared" si="1"/>
        <v>80.34802996511695</v>
      </c>
      <c r="P28" s="9"/>
    </row>
    <row r="29" spans="1:16">
      <c r="A29" s="12"/>
      <c r="B29" s="25">
        <v>335.12</v>
      </c>
      <c r="C29" s="20" t="s">
        <v>103</v>
      </c>
      <c r="D29" s="46">
        <v>535203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535203</v>
      </c>
      <c r="O29" s="47">
        <f t="shared" si="1"/>
        <v>30.605764282038084</v>
      </c>
      <c r="P29" s="9"/>
    </row>
    <row r="30" spans="1:16">
      <c r="A30" s="12"/>
      <c r="B30" s="25">
        <v>335.14</v>
      </c>
      <c r="C30" s="20" t="s">
        <v>104</v>
      </c>
      <c r="D30" s="46">
        <v>12056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12056</v>
      </c>
      <c r="O30" s="47">
        <f t="shared" si="1"/>
        <v>0.68942643106307544</v>
      </c>
      <c r="P30" s="9"/>
    </row>
    <row r="31" spans="1:16">
      <c r="A31" s="12"/>
      <c r="B31" s="25">
        <v>335.15</v>
      </c>
      <c r="C31" s="20" t="s">
        <v>105</v>
      </c>
      <c r="D31" s="46">
        <v>15895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15895</v>
      </c>
      <c r="O31" s="47">
        <f t="shared" si="1"/>
        <v>0.90896094241436498</v>
      </c>
      <c r="P31" s="9"/>
    </row>
    <row r="32" spans="1:16">
      <c r="A32" s="12"/>
      <c r="B32" s="25">
        <v>335.18</v>
      </c>
      <c r="C32" s="20" t="s">
        <v>106</v>
      </c>
      <c r="D32" s="46">
        <v>3430409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3430409</v>
      </c>
      <c r="O32" s="47">
        <f t="shared" si="1"/>
        <v>196.16909704351804</v>
      </c>
      <c r="P32" s="9"/>
    </row>
    <row r="33" spans="1:16">
      <c r="A33" s="12"/>
      <c r="B33" s="25">
        <v>335.21</v>
      </c>
      <c r="C33" s="20" t="s">
        <v>40</v>
      </c>
      <c r="D33" s="46">
        <v>3720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3720</v>
      </c>
      <c r="O33" s="47">
        <f t="shared" si="1"/>
        <v>0.21272945616743866</v>
      </c>
      <c r="P33" s="9"/>
    </row>
    <row r="34" spans="1:16">
      <c r="A34" s="12"/>
      <c r="B34" s="25">
        <v>335.49</v>
      </c>
      <c r="C34" s="20" t="s">
        <v>41</v>
      </c>
      <c r="D34" s="46">
        <v>20323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20323</v>
      </c>
      <c r="O34" s="47">
        <f t="shared" si="1"/>
        <v>1.1621776176588323</v>
      </c>
      <c r="P34" s="9"/>
    </row>
    <row r="35" spans="1:16">
      <c r="A35" s="12"/>
      <c r="B35" s="25">
        <v>337.2</v>
      </c>
      <c r="C35" s="20" t="s">
        <v>89</v>
      </c>
      <c r="D35" s="46">
        <v>9661</v>
      </c>
      <c r="E35" s="46">
        <v>0</v>
      </c>
      <c r="F35" s="46">
        <v>0</v>
      </c>
      <c r="G35" s="46">
        <v>0</v>
      </c>
      <c r="H35" s="46">
        <v>0</v>
      </c>
      <c r="I35" s="46">
        <v>24305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33966</v>
      </c>
      <c r="O35" s="47">
        <f t="shared" si="1"/>
        <v>1.9423571796191457</v>
      </c>
      <c r="P35" s="9"/>
    </row>
    <row r="36" spans="1:16">
      <c r="A36" s="12"/>
      <c r="B36" s="25">
        <v>337.5</v>
      </c>
      <c r="C36" s="20" t="s">
        <v>122</v>
      </c>
      <c r="D36" s="46">
        <v>2235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2235</v>
      </c>
      <c r="O36" s="47">
        <f t="shared" si="1"/>
        <v>0.12780922971350145</v>
      </c>
      <c r="P36" s="9"/>
    </row>
    <row r="37" spans="1:16">
      <c r="A37" s="12"/>
      <c r="B37" s="25">
        <v>338</v>
      </c>
      <c r="C37" s="20" t="s">
        <v>42</v>
      </c>
      <c r="D37" s="46">
        <v>1643</v>
      </c>
      <c r="E37" s="46">
        <v>902447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904090</v>
      </c>
      <c r="O37" s="47">
        <f t="shared" ref="O37:O67" si="7">(N37/O$69)</f>
        <v>51.700691942585919</v>
      </c>
      <c r="P37" s="9"/>
    </row>
    <row r="38" spans="1:16">
      <c r="A38" s="12"/>
      <c r="B38" s="25">
        <v>339</v>
      </c>
      <c r="C38" s="20" t="s">
        <v>43</v>
      </c>
      <c r="D38" s="46">
        <v>4898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4898</v>
      </c>
      <c r="O38" s="47">
        <f t="shared" si="7"/>
        <v>0.28009378395379425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SUM(D40:D48)</f>
        <v>343258</v>
      </c>
      <c r="E39" s="32">
        <f t="shared" si="8"/>
        <v>3208318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17831887</v>
      </c>
      <c r="J39" s="32">
        <f t="shared" si="8"/>
        <v>1011587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22395050</v>
      </c>
      <c r="O39" s="45">
        <f t="shared" si="7"/>
        <v>1280.6684965974723</v>
      </c>
      <c r="P39" s="10"/>
    </row>
    <row r="40" spans="1:16">
      <c r="A40" s="12"/>
      <c r="B40" s="25">
        <v>341.2</v>
      </c>
      <c r="C40" s="20" t="s">
        <v>107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1011587</v>
      </c>
      <c r="K40" s="46">
        <v>0</v>
      </c>
      <c r="L40" s="46">
        <v>0</v>
      </c>
      <c r="M40" s="46">
        <v>0</v>
      </c>
      <c r="N40" s="46">
        <f t="shared" ref="N40:N48" si="9">SUM(D40:M40)</f>
        <v>1011587</v>
      </c>
      <c r="O40" s="47">
        <f t="shared" si="7"/>
        <v>57.847944187110421</v>
      </c>
      <c r="P40" s="9"/>
    </row>
    <row r="41" spans="1:16">
      <c r="A41" s="12"/>
      <c r="B41" s="25">
        <v>341.9</v>
      </c>
      <c r="C41" s="20" t="s">
        <v>108</v>
      </c>
      <c r="D41" s="46">
        <v>70661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70661</v>
      </c>
      <c r="O41" s="47">
        <f t="shared" si="7"/>
        <v>4.0407731457654261</v>
      </c>
      <c r="P41" s="9"/>
    </row>
    <row r="42" spans="1:16">
      <c r="A42" s="12"/>
      <c r="B42" s="25">
        <v>342.5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19720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19720</v>
      </c>
      <c r="O42" s="47">
        <f t="shared" si="7"/>
        <v>1.1276948590381426</v>
      </c>
      <c r="P42" s="9"/>
    </row>
    <row r="43" spans="1:16">
      <c r="A43" s="12"/>
      <c r="B43" s="25">
        <v>343.3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8473474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8473474</v>
      </c>
      <c r="O43" s="47">
        <f t="shared" si="7"/>
        <v>484.5584720077772</v>
      </c>
      <c r="P43" s="9"/>
    </row>
    <row r="44" spans="1:16">
      <c r="A44" s="12"/>
      <c r="B44" s="25">
        <v>343.4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2975695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2975695</v>
      </c>
      <c r="O44" s="47">
        <f t="shared" si="7"/>
        <v>170.1661234059587</v>
      </c>
      <c r="P44" s="9"/>
    </row>
    <row r="45" spans="1:16">
      <c r="A45" s="12"/>
      <c r="B45" s="25">
        <v>343.5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6297386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6297386</v>
      </c>
      <c r="O45" s="47">
        <f t="shared" si="7"/>
        <v>360.11814490764567</v>
      </c>
      <c r="P45" s="9"/>
    </row>
    <row r="46" spans="1:16">
      <c r="A46" s="12"/>
      <c r="B46" s="25">
        <v>343.9</v>
      </c>
      <c r="C46" s="20" t="s">
        <v>57</v>
      </c>
      <c r="D46" s="46">
        <v>269247</v>
      </c>
      <c r="E46" s="46">
        <v>0</v>
      </c>
      <c r="F46" s="46">
        <v>0</v>
      </c>
      <c r="G46" s="46">
        <v>0</v>
      </c>
      <c r="H46" s="46">
        <v>0</v>
      </c>
      <c r="I46" s="46">
        <v>15488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284735</v>
      </c>
      <c r="O46" s="47">
        <f t="shared" si="7"/>
        <v>16.282667124149366</v>
      </c>
      <c r="P46" s="9"/>
    </row>
    <row r="47" spans="1:16">
      <c r="A47" s="12"/>
      <c r="B47" s="25">
        <v>347.4</v>
      </c>
      <c r="C47" s="20" t="s">
        <v>58</v>
      </c>
      <c r="D47" s="46">
        <v>3350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3350</v>
      </c>
      <c r="O47" s="47">
        <f t="shared" si="7"/>
        <v>0.19157088122605365</v>
      </c>
      <c r="P47" s="9"/>
    </row>
    <row r="48" spans="1:16">
      <c r="A48" s="12"/>
      <c r="B48" s="25">
        <v>349</v>
      </c>
      <c r="C48" s="20" t="s">
        <v>1</v>
      </c>
      <c r="D48" s="46">
        <v>0</v>
      </c>
      <c r="E48" s="46">
        <v>3208318</v>
      </c>
      <c r="F48" s="46">
        <v>0</v>
      </c>
      <c r="G48" s="46">
        <v>0</v>
      </c>
      <c r="H48" s="46">
        <v>0</v>
      </c>
      <c r="I48" s="46">
        <v>50124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3258442</v>
      </c>
      <c r="O48" s="47">
        <f t="shared" si="7"/>
        <v>186.3351060788014</v>
      </c>
      <c r="P48" s="9"/>
    </row>
    <row r="49" spans="1:16" ht="15.75">
      <c r="A49" s="29" t="s">
        <v>49</v>
      </c>
      <c r="B49" s="30"/>
      <c r="C49" s="31"/>
      <c r="D49" s="32">
        <f t="shared" ref="D49:M49" si="10">SUM(D50:D53)</f>
        <v>42962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42962</v>
      </c>
      <c r="O49" s="45">
        <f t="shared" si="7"/>
        <v>2.456796477383199</v>
      </c>
      <c r="P49" s="10"/>
    </row>
    <row r="50" spans="1:16">
      <c r="A50" s="13"/>
      <c r="B50" s="39">
        <v>351.1</v>
      </c>
      <c r="C50" s="21" t="s">
        <v>61</v>
      </c>
      <c r="D50" s="46">
        <v>20017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20017</v>
      </c>
      <c r="O50" s="47">
        <f t="shared" si="7"/>
        <v>1.14467890432893</v>
      </c>
      <c r="P50" s="9"/>
    </row>
    <row r="51" spans="1:16">
      <c r="A51" s="13"/>
      <c r="B51" s="39">
        <v>351.3</v>
      </c>
      <c r="C51" s="21" t="s">
        <v>62</v>
      </c>
      <c r="D51" s="46">
        <v>2367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2367</v>
      </c>
      <c r="O51" s="47">
        <f t="shared" si="7"/>
        <v>0.13535769428718478</v>
      </c>
      <c r="P51" s="9"/>
    </row>
    <row r="52" spans="1:16">
      <c r="A52" s="13"/>
      <c r="B52" s="39">
        <v>351.4</v>
      </c>
      <c r="C52" s="21" t="s">
        <v>63</v>
      </c>
      <c r="D52" s="46">
        <v>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</v>
      </c>
      <c r="O52" s="47">
        <f t="shared" si="7"/>
        <v>1.3724481043060558E-3</v>
      </c>
      <c r="P52" s="9"/>
    </row>
    <row r="53" spans="1:16">
      <c r="A53" s="13"/>
      <c r="B53" s="39">
        <v>354</v>
      </c>
      <c r="C53" s="21" t="s">
        <v>64</v>
      </c>
      <c r="D53" s="46">
        <v>20554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20554</v>
      </c>
      <c r="O53" s="47">
        <f t="shared" si="7"/>
        <v>1.1753874306627781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SUM(D55:D62)</f>
        <v>3102864</v>
      </c>
      <c r="E54" s="32">
        <f t="shared" si="12"/>
        <v>267227</v>
      </c>
      <c r="F54" s="32">
        <f t="shared" si="12"/>
        <v>0</v>
      </c>
      <c r="G54" s="32">
        <f t="shared" si="12"/>
        <v>26887</v>
      </c>
      <c r="H54" s="32">
        <f t="shared" si="12"/>
        <v>0</v>
      </c>
      <c r="I54" s="32">
        <f t="shared" si="12"/>
        <v>462264</v>
      </c>
      <c r="J54" s="32">
        <f t="shared" si="12"/>
        <v>3125</v>
      </c>
      <c r="K54" s="32">
        <f t="shared" si="12"/>
        <v>9233834</v>
      </c>
      <c r="L54" s="32">
        <f t="shared" si="12"/>
        <v>0</v>
      </c>
      <c r="M54" s="32">
        <f t="shared" si="12"/>
        <v>0</v>
      </c>
      <c r="N54" s="32">
        <f t="shared" si="11"/>
        <v>13096201</v>
      </c>
      <c r="O54" s="45">
        <f t="shared" si="7"/>
        <v>748.91067650254479</v>
      </c>
      <c r="P54" s="10"/>
    </row>
    <row r="55" spans="1:16">
      <c r="A55" s="12"/>
      <c r="B55" s="25">
        <v>361.1</v>
      </c>
      <c r="C55" s="20" t="s">
        <v>65</v>
      </c>
      <c r="D55" s="46">
        <v>7831</v>
      </c>
      <c r="E55" s="46">
        <v>4627</v>
      </c>
      <c r="F55" s="46">
        <v>0</v>
      </c>
      <c r="G55" s="46">
        <v>856</v>
      </c>
      <c r="H55" s="46">
        <v>0</v>
      </c>
      <c r="I55" s="46">
        <v>12193</v>
      </c>
      <c r="J55" s="46">
        <v>219</v>
      </c>
      <c r="K55" s="46">
        <v>5501097</v>
      </c>
      <c r="L55" s="46">
        <v>0</v>
      </c>
      <c r="M55" s="46">
        <v>0</v>
      </c>
      <c r="N55" s="46">
        <f t="shared" si="11"/>
        <v>5526823</v>
      </c>
      <c r="O55" s="47">
        <f t="shared" si="7"/>
        <v>316.05323954937955</v>
      </c>
      <c r="P55" s="9"/>
    </row>
    <row r="56" spans="1:16">
      <c r="A56" s="12"/>
      <c r="B56" s="25">
        <v>362</v>
      </c>
      <c r="C56" s="20" t="s">
        <v>67</v>
      </c>
      <c r="D56" s="46">
        <v>156345</v>
      </c>
      <c r="E56" s="46">
        <v>212335</v>
      </c>
      <c r="F56" s="46">
        <v>0</v>
      </c>
      <c r="G56" s="46">
        <v>0</v>
      </c>
      <c r="H56" s="46">
        <v>0</v>
      </c>
      <c r="I56" s="46">
        <v>363860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3">SUM(D56:M56)</f>
        <v>732540</v>
      </c>
      <c r="O56" s="47">
        <f t="shared" si="7"/>
        <v>41.89054726368159</v>
      </c>
      <c r="P56" s="9"/>
    </row>
    <row r="57" spans="1:16">
      <c r="A57" s="12"/>
      <c r="B57" s="25">
        <v>364</v>
      </c>
      <c r="C57" s="20" t="s">
        <v>109</v>
      </c>
      <c r="D57" s="46">
        <v>13184</v>
      </c>
      <c r="E57" s="46">
        <v>5410</v>
      </c>
      <c r="F57" s="46">
        <v>0</v>
      </c>
      <c r="G57" s="46">
        <v>0</v>
      </c>
      <c r="H57" s="46">
        <v>0</v>
      </c>
      <c r="I57" s="46">
        <v>17408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36002</v>
      </c>
      <c r="O57" s="47">
        <f t="shared" si="7"/>
        <v>2.0587865271344428</v>
      </c>
      <c r="P57" s="9"/>
    </row>
    <row r="58" spans="1:16">
      <c r="A58" s="12"/>
      <c r="B58" s="25">
        <v>365</v>
      </c>
      <c r="C58" s="20" t="s">
        <v>110</v>
      </c>
      <c r="D58" s="46">
        <v>206</v>
      </c>
      <c r="E58" s="46">
        <v>0</v>
      </c>
      <c r="F58" s="46">
        <v>0</v>
      </c>
      <c r="G58" s="46">
        <v>0</v>
      </c>
      <c r="H58" s="46">
        <v>0</v>
      </c>
      <c r="I58" s="46">
        <v>6039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6245</v>
      </c>
      <c r="O58" s="47">
        <f t="shared" si="7"/>
        <v>0.35712243380797165</v>
      </c>
      <c r="P58" s="9"/>
    </row>
    <row r="59" spans="1:16">
      <c r="A59" s="12"/>
      <c r="B59" s="25">
        <v>366</v>
      </c>
      <c r="C59" s="20" t="s">
        <v>69</v>
      </c>
      <c r="D59" s="46">
        <v>13238</v>
      </c>
      <c r="E59" s="46">
        <v>0</v>
      </c>
      <c r="F59" s="46">
        <v>0</v>
      </c>
      <c r="G59" s="46">
        <v>25000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38238</v>
      </c>
      <c r="O59" s="47">
        <f t="shared" si="7"/>
        <v>2.1866529421856238</v>
      </c>
      <c r="P59" s="9"/>
    </row>
    <row r="60" spans="1:16">
      <c r="A60" s="12"/>
      <c r="B60" s="25">
        <v>368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3732737</v>
      </c>
      <c r="L60" s="46">
        <v>0</v>
      </c>
      <c r="M60" s="46">
        <v>0</v>
      </c>
      <c r="N60" s="46">
        <f t="shared" si="13"/>
        <v>3732737</v>
      </c>
      <c r="O60" s="47">
        <f t="shared" si="7"/>
        <v>213.45782581346143</v>
      </c>
      <c r="P60" s="9"/>
    </row>
    <row r="61" spans="1:16">
      <c r="A61" s="12"/>
      <c r="B61" s="25">
        <v>369.7</v>
      </c>
      <c r="C61" s="20" t="s">
        <v>123</v>
      </c>
      <c r="D61" s="46">
        <v>0</v>
      </c>
      <c r="E61" s="46">
        <v>16487</v>
      </c>
      <c r="F61" s="46">
        <v>0</v>
      </c>
      <c r="G61" s="46">
        <v>0</v>
      </c>
      <c r="H61" s="46">
        <v>0</v>
      </c>
      <c r="I61" s="46">
        <v>8051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24538</v>
      </c>
      <c r="O61" s="47">
        <f t="shared" si="7"/>
        <v>1.4032138159775833</v>
      </c>
      <c r="P61" s="9"/>
    </row>
    <row r="62" spans="1:16">
      <c r="A62" s="12"/>
      <c r="B62" s="25">
        <v>369.9</v>
      </c>
      <c r="C62" s="20" t="s">
        <v>71</v>
      </c>
      <c r="D62" s="46">
        <v>2912060</v>
      </c>
      <c r="E62" s="46">
        <v>28368</v>
      </c>
      <c r="F62" s="46">
        <v>0</v>
      </c>
      <c r="G62" s="46">
        <v>1031</v>
      </c>
      <c r="H62" s="46">
        <v>0</v>
      </c>
      <c r="I62" s="46">
        <v>54713</v>
      </c>
      <c r="J62" s="46">
        <v>2906</v>
      </c>
      <c r="K62" s="46">
        <v>0</v>
      </c>
      <c r="L62" s="46">
        <v>0</v>
      </c>
      <c r="M62" s="46">
        <v>0</v>
      </c>
      <c r="N62" s="46">
        <f t="shared" si="13"/>
        <v>2999078</v>
      </c>
      <c r="O62" s="47">
        <f t="shared" si="7"/>
        <v>171.50328815691657</v>
      </c>
      <c r="P62" s="9"/>
    </row>
    <row r="63" spans="1:16" ht="15.75">
      <c r="A63" s="29" t="s">
        <v>50</v>
      </c>
      <c r="B63" s="30"/>
      <c r="C63" s="31"/>
      <c r="D63" s="32">
        <f t="shared" ref="D63:M63" si="14">SUM(D64:D66)</f>
        <v>0</v>
      </c>
      <c r="E63" s="32">
        <f t="shared" si="14"/>
        <v>828579</v>
      </c>
      <c r="F63" s="32">
        <f t="shared" si="14"/>
        <v>2557125</v>
      </c>
      <c r="G63" s="32">
        <f t="shared" si="14"/>
        <v>608596</v>
      </c>
      <c r="H63" s="32">
        <f t="shared" si="14"/>
        <v>0</v>
      </c>
      <c r="I63" s="32">
        <f t="shared" si="14"/>
        <v>20554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4014854</v>
      </c>
      <c r="O63" s="45">
        <f t="shared" si="7"/>
        <v>229.59078172356607</v>
      </c>
      <c r="P63" s="9"/>
    </row>
    <row r="64" spans="1:16">
      <c r="A64" s="12"/>
      <c r="B64" s="25">
        <v>381</v>
      </c>
      <c r="C64" s="20" t="s">
        <v>72</v>
      </c>
      <c r="D64" s="46">
        <v>0</v>
      </c>
      <c r="E64" s="46">
        <v>815101</v>
      </c>
      <c r="F64" s="46">
        <v>2557125</v>
      </c>
      <c r="G64" s="46">
        <v>608596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3980822</v>
      </c>
      <c r="O64" s="47">
        <f t="shared" si="7"/>
        <v>227.64465031166009</v>
      </c>
      <c r="P64" s="9"/>
    </row>
    <row r="65" spans="1:119">
      <c r="A65" s="12"/>
      <c r="B65" s="25">
        <v>384</v>
      </c>
      <c r="C65" s="20" t="s">
        <v>73</v>
      </c>
      <c r="D65" s="46">
        <v>0</v>
      </c>
      <c r="E65" s="46">
        <v>13478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13478</v>
      </c>
      <c r="O65" s="47">
        <f t="shared" si="7"/>
        <v>0.7707439812432092</v>
      </c>
      <c r="P65" s="9"/>
    </row>
    <row r="66" spans="1:119" ht="15.75" thickBot="1">
      <c r="A66" s="12"/>
      <c r="B66" s="25">
        <v>389.4</v>
      </c>
      <c r="C66" s="20" t="s">
        <v>111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20554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20554</v>
      </c>
      <c r="O66" s="47">
        <f t="shared" si="7"/>
        <v>1.1753874306627781</v>
      </c>
      <c r="P66" s="9"/>
    </row>
    <row r="67" spans="1:119" ht="16.5" thickBot="1">
      <c r="A67" s="14" t="s">
        <v>59</v>
      </c>
      <c r="B67" s="23"/>
      <c r="C67" s="22"/>
      <c r="D67" s="15">
        <f t="shared" ref="D67:M67" si="15">SUM(D5,D16,D25,D39,D49,D54,D63)</f>
        <v>19152964</v>
      </c>
      <c r="E67" s="15">
        <f t="shared" si="15"/>
        <v>6177141</v>
      </c>
      <c r="F67" s="15">
        <f t="shared" si="15"/>
        <v>2557125</v>
      </c>
      <c r="G67" s="15">
        <f t="shared" si="15"/>
        <v>1994089</v>
      </c>
      <c r="H67" s="15">
        <f t="shared" si="15"/>
        <v>0</v>
      </c>
      <c r="I67" s="15">
        <f t="shared" si="15"/>
        <v>19784535</v>
      </c>
      <c r="J67" s="15">
        <f t="shared" si="15"/>
        <v>1014712</v>
      </c>
      <c r="K67" s="15">
        <f t="shared" si="15"/>
        <v>9654645</v>
      </c>
      <c r="L67" s="15">
        <f t="shared" si="15"/>
        <v>0</v>
      </c>
      <c r="M67" s="15">
        <f t="shared" si="15"/>
        <v>0</v>
      </c>
      <c r="N67" s="15">
        <f>SUM(D67:M67)</f>
        <v>60335211</v>
      </c>
      <c r="O67" s="38">
        <f t="shared" si="7"/>
        <v>3450.2894149939957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124</v>
      </c>
      <c r="M69" s="48"/>
      <c r="N69" s="48"/>
      <c r="O69" s="43">
        <v>17487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2023-07-12T19:08:29Z</cp:lastPrinted>
  <dcterms:created xsi:type="dcterms:W3CDTF">2000-08-31T21:26:31Z</dcterms:created>
  <dcterms:modified xsi:type="dcterms:W3CDTF">2023-07-12T19:08:32Z</dcterms:modified>
</cp:coreProperties>
</file>