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'2008'!$A$1:$O$44</definedName>
    <definedName name="_xlnm.Print_Area" localSheetId="12">'2009'!$A$1:$O$42</definedName>
    <definedName name="_xlnm.Print_Area" localSheetId="11">'2010'!$A$1:$O$46</definedName>
    <definedName name="_xlnm.Print_Area" localSheetId="10">'2011'!$A$1:$O$44</definedName>
    <definedName name="_xlnm.Print_Area" localSheetId="9">'2012'!$A$1:$O$47</definedName>
    <definedName name="_xlnm.Print_Area" localSheetId="8">'2013'!$A$1:$O$44</definedName>
    <definedName name="_xlnm.Print_Area" localSheetId="7">'2014'!$A$1:$O$44</definedName>
    <definedName name="_xlnm.Print_Area" localSheetId="6">'2015'!$A$1:$O$42</definedName>
    <definedName name="_xlnm.Print_Area" localSheetId="5">'2016'!$A$1:$O$51</definedName>
    <definedName name="_xlnm.Print_Area" localSheetId="4">'2017'!$A$1:$O$45</definedName>
    <definedName name="_xlnm.Print_Area" localSheetId="3">'2018'!$A$1:$O$45</definedName>
    <definedName name="_xlnm.Print_Area" localSheetId="2">'2019'!$A$1:$O$44</definedName>
    <definedName name="_xlnm.Print_Area" localSheetId="1">'2020'!$A$1:$O$47</definedName>
    <definedName name="_xlnm.Print_Area" localSheetId="0">'2021'!$A$1:$P$44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<sst xmlns="http://schemas.openxmlformats.org/spreadsheetml/2006/main" count="798" uniqueCount="145">
  <si>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</si>
  <si>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</si>
  <si>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</si>
  <si>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</si>
  <si>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</si>
  <si>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</si>
  <si>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</si>
  <si>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</si>
  <si>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</si>
  <si>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</si>
  <si>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</si>
  <si>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</si>
  <si>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</si>
  <si>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Telecommunications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</si>
  <si>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</si>
  <si>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</si>
  <si>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</si>
  <si>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</si>
  <si>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</si>
  <si>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Impact Fees - Residential - Physical Environment</t>
  </si>
  <si>
    <t>Other Permits, Fees, and Special Assessments</t>
  </si>
  <si>
    <t>Federal Grant - Public Safety</t>
  </si>
  <si>
    <t>Intergovernmental Revenue</t>
  </si>
  <si>
    <t>State Grant - Public Safety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</si>
  <si>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</si>
  <si>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</si>
  <si>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</si>
  <si>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</si>
  <si>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</si>
  <si>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</si>
  <si>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</si>
  <si>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</si>
  <si>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</si>
  <si>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</si>
  <si>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</si>
  <si>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</si>
  <si>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Physical Environment - Water / Sewer Combination Utility</t>
  </si>
  <si>
    <t>Physical Environment - Other Physical Environment Charges</t>
  </si>
  <si>
    <t>Total - All Account Codes</t>
  </si>
  <si>
    <t>Local Fiscal Year Ended September 30, 2009</t>
  </si>
  <si>
    <t>Judgments and Fines - Other Court-Ordered</t>
  </si>
  <si>
    <t>Interest and Other Earnings - Interest</t>
  </si>
  <si>
    <t>Contributions and Donations from Private Sources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</si>
  <si>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</si>
  <si>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</si>
  <si>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</si>
  <si>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</si>
  <si>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</si>
  <si>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</si>
  <si>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</si>
  <si>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</si>
  <si>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</si>
  <si>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Port Richey Revenues Reported by Account Code and Fund Type</t>
  </si>
  <si>
    <t>Local Fiscal Year Ended September 30, 2010</t>
  </si>
  <si>
    <t>Franchise Fee - Cable Television</t>
  </si>
  <si>
    <t>Impact Fees - Residential - Public Safety</t>
  </si>
  <si>
    <t>Impact Fees - Residential - Transportation</t>
  </si>
  <si>
    <t>State Grant - Culture / Recreation</t>
  </si>
  <si>
    <t>General Gov't (Not Court-Related) - Administrative Service Fees</t>
  </si>
  <si>
    <t>Fines - Local Ordinance Violations</t>
  </si>
  <si>
    <t>Other Judgments, Fines, and Forfeits</t>
  </si>
  <si>
    <t>Proceeds - Installment Purchases and Capital Lease Proceeds</t>
  </si>
  <si>
    <t>Proceeds - Debt Proceeds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</si>
  <si>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</si>
  <si>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</si>
  <si>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</si>
  <si>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Other Federal Grants</t>
  </si>
  <si>
    <t>2011 Municipal Population:</t>
  </si>
  <si>
    <t>Local Fiscal Year Ended September 30, 2012</t>
  </si>
  <si>
    <t>First Local Option Fuel Tax (1 to 6 Cents)</t>
  </si>
  <si>
    <t>State Grant - Transportation - Other Transportation</t>
  </si>
  <si>
    <t>Forfeits - Assets Seized by Law Enforcement</t>
  </si>
  <si>
    <t>Proceeds of General Capital Asset Dispositions - Sales</t>
  </si>
  <si>
    <t>Proprietary Non-Operating Sources - Other Non-Operating Sources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</si>
  <si>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</si>
  <si>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</si>
  <si>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</si>
  <si>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</si>
  <si>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</si>
  <si>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</si>
  <si>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</si>
  <si>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</si>
  <si>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Administrative Service Fees</t>
  </si>
  <si>
    <t>Sale of Contraband Property Seized by Law Enforcement</t>
  </si>
  <si>
    <t>2013 Municipal Population:</t>
  </si>
  <si>
    <t>Local Fiscal Year Ended September 30, 2008</t>
  </si>
  <si>
    <t>Permits and Franchise Fees</t>
  </si>
  <si>
    <t>State Shared Revenues - General Gov't - Other General Government</t>
  </si>
  <si>
    <t>General Gov't (Not Court-Related) - Other General Gov't Charges and Fees</t>
  </si>
  <si>
    <t>Impact Fees - Physical Environment</t>
  </si>
  <si>
    <t>Impact Fees - Transportation</t>
  </si>
  <si>
    <t>2008 Municipal Population:</t>
  </si>
  <si>
    <t>Local Fiscal Year Ended September 30, 2014</t>
  </si>
  <si>
    <t>Impact Fees - Commercial - Public Safety</t>
  </si>
  <si>
    <t>State Shared Revenues - General Government - Sales and Uses Taxes to Counties</t>
  </si>
  <si>
    <t>Other Charges for Services</t>
  </si>
  <si>
    <t>Court-Ordered Judgments and Fines - As Decided by Circuit Court Criminal</t>
  </si>
  <si>
    <t>Court-Ordered Judgments and Fines - As Decided by Traffic Court</t>
  </si>
  <si>
    <t>Court-Ordered Judgments and Fines - Other Court-Ordered</t>
  </si>
  <si>
    <t>2014 Municipal Population:</t>
  </si>
  <si>
    <t>Local Fiscal Year Ended September 30, 2015</t>
  </si>
  <si>
    <t>Proprietary Non-Operating - Federal Grants and Donations</t>
  </si>
  <si>
    <t>2015 Municipal Population:</t>
  </si>
  <si>
    <t>Local Fiscal Year Ended September 30, 2016</t>
  </si>
  <si>
    <t>Impact Fees - Residential - Other</t>
  </si>
  <si>
    <t>Shared Revenue from Other Local Units</t>
  </si>
  <si>
    <t>Public Safety - Law Enforcement Services</t>
  </si>
  <si>
    <t>Physical Environment - Water Utility</t>
  </si>
  <si>
    <t>Physical Environment - Sewer / Wastewater Utility</t>
  </si>
  <si>
    <t>Physical Environment - Conservation and Resource Management</t>
  </si>
  <si>
    <t>Transportation - Other Transportation Charges</t>
  </si>
  <si>
    <t>Sales - Disposition of Fixed Assets</t>
  </si>
  <si>
    <t>Sales - Sale of Surplus Materials and Scrap</t>
  </si>
  <si>
    <t>Other Miscellaneous Revenues - Settlements</t>
  </si>
  <si>
    <t>Proceeds - Proceeds from Refunding Bonds</t>
  </si>
  <si>
    <t>2016 Municipal Population:</t>
  </si>
  <si>
    <t>Local Fiscal Year Ended September 30, 2017</t>
  </si>
  <si>
    <t>Federal Grant - Human Services - Public Assistance</t>
  </si>
  <si>
    <t>State Shared Revenues - Transportation - Other Transportation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</si>
  <si>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</si>
  <si>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</si>
  <si>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</si>
  <si>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</si>
  <si>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</si>
  <si>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</si>
  <si>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Federal Grant - Transportation - Other Transportation</t>
  </si>
  <si>
    <t>Grants from Other Local Units - Transportation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</si>
  <si>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</si>
  <si>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</si>
  <si>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</si>
  <si>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</si>
  <si>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</si>
  <si>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</si>
  <si>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</si>
  <si>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</si>
  <si>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Other General Taxes</t>
  </si>
  <si>
    <t>Building Permits (Buildling Permit Fees)</t>
  </si>
  <si>
    <t>Permits - Other</t>
  </si>
  <si>
    <t>Intergovernmental Revenues</t>
  </si>
  <si>
    <t>Federal Grant - Culture / Recreation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</si>
  <si>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</si>
  <si>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</si>
  <si>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</si>
  <si>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Rents and Royalties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</si>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</sst>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6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4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45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8"/>
      <c r="M3" s="69"/>
      <c r="N3" s="36"/>
      <c r="O3" s="37"/>
      <c r="P3" s="70" t="s">
        <v>129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46</v>
      </c>
      <c r="F4" s="34" t="s">
        <v>47</v>
      </c>
      <c r="G4" s="34" t="s">
        <v>48</v>
      </c>
      <c r="H4" s="34" t="s">
        <v>5</v>
      </c>
      <c r="I4" s="34" t="s">
        <v>6</v>
      </c>
      <c r="J4" s="35" t="s">
        <v>49</v>
      </c>
      <c r="K4" s="35" t="s">
        <v>7</v>
      </c>
      <c r="L4" s="35" t="s">
        <v>8</v>
      </c>
      <c r="M4" s="35" t="s">
        <v>130</v>
      </c>
      <c r="N4" s="35" t="s">
        <v>9</v>
      </c>
      <c r="O4" s="35" t="s">
        <v>131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132</v>
      </c>
      <c r="B5" s="26"/>
      <c r="C5" s="26"/>
      <c r="D5" s="27">
        <f aca="true" t="shared" si="0" ref="D5:N5">SUM(D6:D12)</f>
        <v>2967583</v>
      </c>
      <c r="E5" s="27">
        <f t="shared" si="0"/>
        <v>834863</v>
      </c>
      <c r="F5" s="27">
        <f t="shared" si="0"/>
        <v>0</v>
      </c>
      <c r="G5" s="27">
        <f t="shared" si="0"/>
        <v>576617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aca="true" t="shared" si="1" ref="O5:O40">SUM(D5:N5)</f>
        <v>4379063</v>
      </c>
      <c r="P5" s="33">
        <f aca="true" t="shared" si="2" ref="P5:P40">(O5/P$42)</f>
        <v>1374.9020408163265</v>
      </c>
      <c r="Q5" s="6"/>
    </row>
    <row r="6" spans="1:17" ht="15">
      <c r="A6" s="12"/>
      <c r="B6" s="25">
        <v>311</v>
      </c>
      <c r="C6" s="20" t="s">
        <v>2</v>
      </c>
      <c r="D6" s="46">
        <v>2058009</v>
      </c>
      <c r="E6" s="46">
        <v>834863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2892872</v>
      </c>
      <c r="P6" s="47">
        <f t="shared" si="2"/>
        <v>908.2800627943485</v>
      </c>
      <c r="Q6" s="9"/>
    </row>
    <row r="7" spans="1:17" ht="15">
      <c r="A7" s="12"/>
      <c r="B7" s="25">
        <v>312.41</v>
      </c>
      <c r="C7" s="20" t="s">
        <v>133</v>
      </c>
      <c r="D7" s="46">
        <v>162817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162817</v>
      </c>
      <c r="P7" s="47">
        <f t="shared" si="2"/>
        <v>51.11993720565149</v>
      </c>
      <c r="Q7" s="9"/>
    </row>
    <row r="8" spans="1:17" ht="15">
      <c r="A8" s="12"/>
      <c r="B8" s="25">
        <v>314.1</v>
      </c>
      <c r="C8" s="20" t="s">
        <v>12</v>
      </c>
      <c r="D8" s="46">
        <v>452915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452915</v>
      </c>
      <c r="P8" s="47">
        <f t="shared" si="2"/>
        <v>142.20251177394036</v>
      </c>
      <c r="Q8" s="9"/>
    </row>
    <row r="9" spans="1:17" ht="15">
      <c r="A9" s="12"/>
      <c r="B9" s="25">
        <v>314.4</v>
      </c>
      <c r="C9" s="20" t="s">
        <v>14</v>
      </c>
      <c r="D9" s="46">
        <v>37021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37021</v>
      </c>
      <c r="P9" s="47">
        <f t="shared" si="2"/>
        <v>11.623547880690738</v>
      </c>
      <c r="Q9" s="9"/>
    </row>
    <row r="10" spans="1:17" ht="15">
      <c r="A10" s="12"/>
      <c r="B10" s="25">
        <v>315.1</v>
      </c>
      <c r="C10" s="20" t="s">
        <v>134</v>
      </c>
      <c r="D10" s="46">
        <v>184990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184990</v>
      </c>
      <c r="P10" s="47">
        <f t="shared" si="2"/>
        <v>58.08163265306123</v>
      </c>
      <c r="Q10" s="9"/>
    </row>
    <row r="11" spans="1:17" ht="15">
      <c r="A11" s="12"/>
      <c r="B11" s="25">
        <v>316</v>
      </c>
      <c r="C11" s="20" t="s">
        <v>77</v>
      </c>
      <c r="D11" s="46">
        <v>64663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64663</v>
      </c>
      <c r="P11" s="47">
        <f t="shared" si="2"/>
        <v>20.302354788069074</v>
      </c>
      <c r="Q11" s="9"/>
    </row>
    <row r="12" spans="1:17" ht="15">
      <c r="A12" s="12"/>
      <c r="B12" s="25">
        <v>319.9</v>
      </c>
      <c r="C12" s="20" t="s">
        <v>135</v>
      </c>
      <c r="D12" s="46">
        <v>7168</v>
      </c>
      <c r="E12" s="46">
        <v>0</v>
      </c>
      <c r="F12" s="46">
        <v>0</v>
      </c>
      <c r="G12" s="46">
        <v>576617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583785</v>
      </c>
      <c r="P12" s="47">
        <f t="shared" si="2"/>
        <v>183.29199372056516</v>
      </c>
      <c r="Q12" s="9"/>
    </row>
    <row r="13" spans="1:17" ht="15.75">
      <c r="A13" s="29" t="s">
        <v>17</v>
      </c>
      <c r="B13" s="30"/>
      <c r="C13" s="31"/>
      <c r="D13" s="32">
        <f aca="true" t="shared" si="3" ref="D13:N13">SUM(D14:D19)</f>
        <v>627657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50177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 t="shared" si="1"/>
        <v>677834</v>
      </c>
      <c r="P13" s="45">
        <f t="shared" si="2"/>
        <v>212.82072213500786</v>
      </c>
      <c r="Q13" s="10"/>
    </row>
    <row r="14" spans="1:17" ht="15">
      <c r="A14" s="12"/>
      <c r="B14" s="25">
        <v>322</v>
      </c>
      <c r="C14" s="20" t="s">
        <v>136</v>
      </c>
      <c r="D14" s="46">
        <v>271468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271468</v>
      </c>
      <c r="P14" s="47">
        <f t="shared" si="2"/>
        <v>85.23328100470958</v>
      </c>
      <c r="Q14" s="9"/>
    </row>
    <row r="15" spans="1:17" ht="15">
      <c r="A15" s="12"/>
      <c r="B15" s="25">
        <v>322.9</v>
      </c>
      <c r="C15" s="20" t="s">
        <v>137</v>
      </c>
      <c r="D15" s="46">
        <v>4776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4776</v>
      </c>
      <c r="P15" s="47">
        <f t="shared" si="2"/>
        <v>1.4995290423861853</v>
      </c>
      <c r="Q15" s="9"/>
    </row>
    <row r="16" spans="1:17" ht="15">
      <c r="A16" s="12"/>
      <c r="B16" s="25">
        <v>323.1</v>
      </c>
      <c r="C16" s="20" t="s">
        <v>18</v>
      </c>
      <c r="D16" s="46">
        <v>346399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346399</v>
      </c>
      <c r="P16" s="47">
        <f t="shared" si="2"/>
        <v>108.75949764521194</v>
      </c>
      <c r="Q16" s="9"/>
    </row>
    <row r="17" spans="1:17" ht="15">
      <c r="A17" s="12"/>
      <c r="B17" s="25">
        <v>324.11</v>
      </c>
      <c r="C17" s="20" t="s">
        <v>55</v>
      </c>
      <c r="D17" s="46">
        <v>2767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2767</v>
      </c>
      <c r="P17" s="47">
        <f t="shared" si="2"/>
        <v>0.8687598116169545</v>
      </c>
      <c r="Q17" s="9"/>
    </row>
    <row r="18" spans="1:17" ht="15">
      <c r="A18" s="12"/>
      <c r="B18" s="25">
        <v>324.21</v>
      </c>
      <c r="C18" s="20" t="s">
        <v>19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50177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50177</v>
      </c>
      <c r="P18" s="47">
        <f t="shared" si="2"/>
        <v>15.754160125588697</v>
      </c>
      <c r="Q18" s="9"/>
    </row>
    <row r="19" spans="1:17" ht="15">
      <c r="A19" s="12"/>
      <c r="B19" s="25">
        <v>324.91</v>
      </c>
      <c r="C19" s="20" t="s">
        <v>104</v>
      </c>
      <c r="D19" s="46">
        <v>2247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2247</v>
      </c>
      <c r="P19" s="47">
        <f t="shared" si="2"/>
        <v>0.7054945054945055</v>
      </c>
      <c r="Q19" s="9"/>
    </row>
    <row r="20" spans="1:17" ht="15.75">
      <c r="A20" s="29" t="s">
        <v>138</v>
      </c>
      <c r="B20" s="30"/>
      <c r="C20" s="31"/>
      <c r="D20" s="32">
        <f aca="true" t="shared" si="4" ref="D20:N20">SUM(D21:D25)</f>
        <v>412740</v>
      </c>
      <c r="E20" s="32">
        <f t="shared" si="4"/>
        <v>0</v>
      </c>
      <c r="F20" s="32">
        <f t="shared" si="4"/>
        <v>0</v>
      </c>
      <c r="G20" s="32">
        <f t="shared" si="4"/>
        <v>0</v>
      </c>
      <c r="H20" s="32">
        <f t="shared" si="4"/>
        <v>0</v>
      </c>
      <c r="I20" s="32">
        <f t="shared" si="4"/>
        <v>0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0</v>
      </c>
      <c r="N20" s="32">
        <f t="shared" si="4"/>
        <v>0</v>
      </c>
      <c r="O20" s="44">
        <f t="shared" si="1"/>
        <v>412740</v>
      </c>
      <c r="P20" s="45">
        <f t="shared" si="2"/>
        <v>129.58869701726846</v>
      </c>
      <c r="Q20" s="10"/>
    </row>
    <row r="21" spans="1:17" ht="15">
      <c r="A21" s="12"/>
      <c r="B21" s="25">
        <v>331.7</v>
      </c>
      <c r="C21" s="20" t="s">
        <v>139</v>
      </c>
      <c r="D21" s="46">
        <v>29119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29119</v>
      </c>
      <c r="P21" s="47">
        <f t="shared" si="2"/>
        <v>9.1425431711146</v>
      </c>
      <c r="Q21" s="9"/>
    </row>
    <row r="22" spans="1:17" ht="15">
      <c r="A22" s="12"/>
      <c r="B22" s="25">
        <v>335.125</v>
      </c>
      <c r="C22" s="20" t="s">
        <v>140</v>
      </c>
      <c r="D22" s="46">
        <v>124583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124583</v>
      </c>
      <c r="P22" s="47">
        <f t="shared" si="2"/>
        <v>39.115541601255885</v>
      </c>
      <c r="Q22" s="9"/>
    </row>
    <row r="23" spans="1:17" ht="15">
      <c r="A23" s="12"/>
      <c r="B23" s="25">
        <v>335.14</v>
      </c>
      <c r="C23" s="20" t="s">
        <v>79</v>
      </c>
      <c r="D23" s="46">
        <v>9358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9358</v>
      </c>
      <c r="P23" s="47">
        <f t="shared" si="2"/>
        <v>2.938147566718995</v>
      </c>
      <c r="Q23" s="9"/>
    </row>
    <row r="24" spans="1:17" ht="15">
      <c r="A24" s="12"/>
      <c r="B24" s="25">
        <v>335.15</v>
      </c>
      <c r="C24" s="20" t="s">
        <v>80</v>
      </c>
      <c r="D24" s="46">
        <v>16851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16851</v>
      </c>
      <c r="P24" s="47">
        <f t="shared" si="2"/>
        <v>5.290737833594976</v>
      </c>
      <c r="Q24" s="9"/>
    </row>
    <row r="25" spans="1:17" ht="15">
      <c r="A25" s="12"/>
      <c r="B25" s="25">
        <v>335.18</v>
      </c>
      <c r="C25" s="20" t="s">
        <v>141</v>
      </c>
      <c r="D25" s="46">
        <v>232829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232829</v>
      </c>
      <c r="P25" s="47">
        <f t="shared" si="2"/>
        <v>73.101726844584</v>
      </c>
      <c r="Q25" s="9"/>
    </row>
    <row r="26" spans="1:17" ht="15.75">
      <c r="A26" s="29" t="s">
        <v>32</v>
      </c>
      <c r="B26" s="30"/>
      <c r="C26" s="31"/>
      <c r="D26" s="32">
        <f aca="true" t="shared" si="5" ref="D26:N26">SUM(D27:D30)</f>
        <v>24072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3867457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5"/>
        <v>0</v>
      </c>
      <c r="O26" s="32">
        <f t="shared" si="1"/>
        <v>3891529</v>
      </c>
      <c r="P26" s="45">
        <f t="shared" si="2"/>
        <v>1221.830141287284</v>
      </c>
      <c r="Q26" s="10"/>
    </row>
    <row r="27" spans="1:17" ht="15">
      <c r="A27" s="12"/>
      <c r="B27" s="25">
        <v>343.3</v>
      </c>
      <c r="C27" s="20" t="s">
        <v>107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2298226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2298226</v>
      </c>
      <c r="P27" s="47">
        <f t="shared" si="2"/>
        <v>721.578021978022</v>
      </c>
      <c r="Q27" s="9"/>
    </row>
    <row r="28" spans="1:17" ht="15">
      <c r="A28" s="12"/>
      <c r="B28" s="25">
        <v>343.5</v>
      </c>
      <c r="C28" s="20" t="s">
        <v>108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1439781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1439781</v>
      </c>
      <c r="P28" s="47">
        <f t="shared" si="2"/>
        <v>452.05054945054945</v>
      </c>
      <c r="Q28" s="9"/>
    </row>
    <row r="29" spans="1:17" ht="15">
      <c r="A29" s="12"/>
      <c r="B29" s="25">
        <v>343.7</v>
      </c>
      <c r="C29" s="20" t="s">
        <v>109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129450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129450</v>
      </c>
      <c r="P29" s="47">
        <f t="shared" si="2"/>
        <v>40.6436420722135</v>
      </c>
      <c r="Q29" s="9"/>
    </row>
    <row r="30" spans="1:17" ht="15">
      <c r="A30" s="12"/>
      <c r="B30" s="25">
        <v>349</v>
      </c>
      <c r="C30" s="20" t="s">
        <v>142</v>
      </c>
      <c r="D30" s="46">
        <v>24072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24072</v>
      </c>
      <c r="P30" s="47">
        <f t="shared" si="2"/>
        <v>7.557927786499215</v>
      </c>
      <c r="Q30" s="9"/>
    </row>
    <row r="31" spans="1:17" ht="15.75">
      <c r="A31" s="29" t="s">
        <v>33</v>
      </c>
      <c r="B31" s="30"/>
      <c r="C31" s="31"/>
      <c r="D31" s="32">
        <f aca="true" t="shared" si="6" ref="D31:N31">SUM(D32:D32)</f>
        <v>1971838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6"/>
        <v>0</v>
      </c>
      <c r="O31" s="32">
        <f t="shared" si="1"/>
        <v>1971838</v>
      </c>
      <c r="P31" s="45">
        <f t="shared" si="2"/>
        <v>619.1014128728415</v>
      </c>
      <c r="Q31" s="10"/>
    </row>
    <row r="32" spans="1:17" ht="15">
      <c r="A32" s="13"/>
      <c r="B32" s="39">
        <v>359</v>
      </c>
      <c r="C32" s="21" t="s">
        <v>60</v>
      </c>
      <c r="D32" s="46">
        <v>1971838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1"/>
        <v>1971838</v>
      </c>
      <c r="P32" s="47">
        <f t="shared" si="2"/>
        <v>619.1014128728415</v>
      </c>
      <c r="Q32" s="9"/>
    </row>
    <row r="33" spans="1:17" ht="15.75">
      <c r="A33" s="29" t="s">
        <v>3</v>
      </c>
      <c r="B33" s="30"/>
      <c r="C33" s="31"/>
      <c r="D33" s="32">
        <f aca="true" t="shared" si="7" ref="D33:N33">SUM(D34:D36)</f>
        <v>56169</v>
      </c>
      <c r="E33" s="32">
        <f t="shared" si="7"/>
        <v>1443</v>
      </c>
      <c r="F33" s="32">
        <f t="shared" si="7"/>
        <v>0</v>
      </c>
      <c r="G33" s="32">
        <f t="shared" si="7"/>
        <v>1263</v>
      </c>
      <c r="H33" s="32">
        <f t="shared" si="7"/>
        <v>0</v>
      </c>
      <c r="I33" s="32">
        <f t="shared" si="7"/>
        <v>33860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7"/>
        <v>0</v>
      </c>
      <c r="O33" s="32">
        <f t="shared" si="1"/>
        <v>92735</v>
      </c>
      <c r="P33" s="45">
        <f t="shared" si="2"/>
        <v>29.116169544740973</v>
      </c>
      <c r="Q33" s="10"/>
    </row>
    <row r="34" spans="1:17" ht="15">
      <c r="A34" s="12"/>
      <c r="B34" s="25">
        <v>361.1</v>
      </c>
      <c r="C34" s="20" t="s">
        <v>41</v>
      </c>
      <c r="D34" s="46">
        <v>2098</v>
      </c>
      <c r="E34" s="46">
        <v>1443</v>
      </c>
      <c r="F34" s="46">
        <v>0</v>
      </c>
      <c r="G34" s="46">
        <v>1263</v>
      </c>
      <c r="H34" s="46">
        <v>0</v>
      </c>
      <c r="I34" s="46">
        <v>3954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"/>
        <v>8758</v>
      </c>
      <c r="P34" s="47">
        <f t="shared" si="2"/>
        <v>2.7497645211930926</v>
      </c>
      <c r="Q34" s="9"/>
    </row>
    <row r="35" spans="1:17" ht="15">
      <c r="A35" s="12"/>
      <c r="B35" s="25">
        <v>362</v>
      </c>
      <c r="C35" s="20" t="s">
        <v>143</v>
      </c>
      <c r="D35" s="46">
        <v>3150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"/>
        <v>3150</v>
      </c>
      <c r="P35" s="47">
        <f t="shared" si="2"/>
        <v>0.989010989010989</v>
      </c>
      <c r="Q35" s="9"/>
    </row>
    <row r="36" spans="1:17" ht="15">
      <c r="A36" s="12"/>
      <c r="B36" s="25">
        <v>369.9</v>
      </c>
      <c r="C36" s="20" t="s">
        <v>43</v>
      </c>
      <c r="D36" s="46">
        <v>50921</v>
      </c>
      <c r="E36" s="46">
        <v>0</v>
      </c>
      <c r="F36" s="46">
        <v>0</v>
      </c>
      <c r="G36" s="46">
        <v>0</v>
      </c>
      <c r="H36" s="46">
        <v>0</v>
      </c>
      <c r="I36" s="46">
        <v>29906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"/>
        <v>80827</v>
      </c>
      <c r="P36" s="47">
        <f t="shared" si="2"/>
        <v>25.37739403453689</v>
      </c>
      <c r="Q36" s="9"/>
    </row>
    <row r="37" spans="1:17" ht="15.75">
      <c r="A37" s="29" t="s">
        <v>34</v>
      </c>
      <c r="B37" s="30"/>
      <c r="C37" s="31"/>
      <c r="D37" s="32">
        <f aca="true" t="shared" si="8" ref="D37:N37">SUM(D38:D39)</f>
        <v>0</v>
      </c>
      <c r="E37" s="32">
        <f t="shared" si="8"/>
        <v>25638</v>
      </c>
      <c r="F37" s="32">
        <f t="shared" si="8"/>
        <v>0</v>
      </c>
      <c r="G37" s="32">
        <f t="shared" si="8"/>
        <v>10930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8"/>
        <v>0</v>
      </c>
      <c r="O37" s="32">
        <f t="shared" si="1"/>
        <v>36568</v>
      </c>
      <c r="P37" s="45">
        <f t="shared" si="2"/>
        <v>11.481318681318681</v>
      </c>
      <c r="Q37" s="9"/>
    </row>
    <row r="38" spans="1:17" ht="15">
      <c r="A38" s="12"/>
      <c r="B38" s="25">
        <v>381</v>
      </c>
      <c r="C38" s="20" t="s">
        <v>44</v>
      </c>
      <c r="D38" s="46">
        <v>0</v>
      </c>
      <c r="E38" s="46">
        <v>25638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"/>
        <v>25638</v>
      </c>
      <c r="P38" s="47">
        <f t="shared" si="2"/>
        <v>8.04960753532182</v>
      </c>
      <c r="Q38" s="9"/>
    </row>
    <row r="39" spans="1:17" ht="15.75" thickBot="1">
      <c r="A39" s="12"/>
      <c r="B39" s="25">
        <v>388.1</v>
      </c>
      <c r="C39" s="20" t="s">
        <v>72</v>
      </c>
      <c r="D39" s="46">
        <v>0</v>
      </c>
      <c r="E39" s="46">
        <v>0</v>
      </c>
      <c r="F39" s="46">
        <v>0</v>
      </c>
      <c r="G39" s="46">
        <v>10930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"/>
        <v>10930</v>
      </c>
      <c r="P39" s="47">
        <f t="shared" si="2"/>
        <v>3.4317111459968603</v>
      </c>
      <c r="Q39" s="9"/>
    </row>
    <row r="40" spans="1:120" ht="16.5" thickBot="1">
      <c r="A40" s="14" t="s">
        <v>38</v>
      </c>
      <c r="B40" s="23"/>
      <c r="C40" s="22"/>
      <c r="D40" s="15">
        <f aca="true" t="shared" si="9" ref="D40:N40">SUM(D5,D13,D20,D26,D31,D33,D37)</f>
        <v>6060059</v>
      </c>
      <c r="E40" s="15">
        <f t="shared" si="9"/>
        <v>861944</v>
      </c>
      <c r="F40" s="15">
        <f t="shared" si="9"/>
        <v>0</v>
      </c>
      <c r="G40" s="15">
        <f t="shared" si="9"/>
        <v>588810</v>
      </c>
      <c r="H40" s="15">
        <f t="shared" si="9"/>
        <v>0</v>
      </c>
      <c r="I40" s="15">
        <f t="shared" si="9"/>
        <v>3951494</v>
      </c>
      <c r="J40" s="15">
        <f t="shared" si="9"/>
        <v>0</v>
      </c>
      <c r="K40" s="15">
        <f t="shared" si="9"/>
        <v>0</v>
      </c>
      <c r="L40" s="15">
        <f t="shared" si="9"/>
        <v>0</v>
      </c>
      <c r="M40" s="15">
        <f t="shared" si="9"/>
        <v>0</v>
      </c>
      <c r="N40" s="15">
        <f t="shared" si="9"/>
        <v>0</v>
      </c>
      <c r="O40" s="15">
        <f t="shared" si="1"/>
        <v>11462307</v>
      </c>
      <c r="P40" s="38">
        <f t="shared" si="2"/>
        <v>3598.840502354788</v>
      </c>
      <c r="Q40" s="6"/>
      <c r="R40" s="2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</row>
    <row r="41" spans="1:16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9"/>
    </row>
    <row r="42" spans="1:16" ht="15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8" t="s">
        <v>144</v>
      </c>
      <c r="N42" s="48"/>
      <c r="O42" s="48"/>
      <c r="P42" s="43">
        <v>3185</v>
      </c>
    </row>
    <row r="43" spans="1:16" ht="1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1"/>
    </row>
    <row r="44" spans="1:16" ht="15.75" customHeight="1" thickBot="1">
      <c r="A44" s="52" t="s">
        <v>64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4"/>
    </row>
  </sheetData>
  <sheetProtection/>
  <mergeCells count="10">
    <mergeCell ref="M42:O42"/>
    <mergeCell ref="A43:P43"/>
    <mergeCell ref="A44:P4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46</v>
      </c>
      <c r="F4" s="34" t="s">
        <v>47</v>
      </c>
      <c r="G4" s="34" t="s">
        <v>48</v>
      </c>
      <c r="H4" s="34" t="s">
        <v>5</v>
      </c>
      <c r="I4" s="34" t="s">
        <v>6</v>
      </c>
      <c r="J4" s="35" t="s">
        <v>49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1967391</v>
      </c>
      <c r="E5" s="27">
        <f t="shared" si="0"/>
        <v>411938</v>
      </c>
      <c r="F5" s="27">
        <f t="shared" si="0"/>
        <v>0</v>
      </c>
      <c r="G5" s="27">
        <f t="shared" si="0"/>
        <v>270236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2649565</v>
      </c>
      <c r="O5" s="33">
        <f aca="true" t="shared" si="1" ref="O5:O43">(N5/O$45)</f>
        <v>991.6036676646706</v>
      </c>
      <c r="P5" s="6"/>
    </row>
    <row r="6" spans="1:16" ht="15">
      <c r="A6" s="12"/>
      <c r="B6" s="25">
        <v>311</v>
      </c>
      <c r="C6" s="20" t="s">
        <v>2</v>
      </c>
      <c r="D6" s="46">
        <v>1250148</v>
      </c>
      <c r="E6" s="46">
        <v>411938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1662086</v>
      </c>
      <c r="O6" s="47">
        <f t="shared" si="1"/>
        <v>622.0381736526946</v>
      </c>
      <c r="P6" s="9"/>
    </row>
    <row r="7" spans="1:16" ht="15">
      <c r="A7" s="12"/>
      <c r="B7" s="25">
        <v>312.41</v>
      </c>
      <c r="C7" s="20" t="s">
        <v>69</v>
      </c>
      <c r="D7" s="46">
        <v>116949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116949</v>
      </c>
      <c r="O7" s="47">
        <f t="shared" si="1"/>
        <v>43.76833832335329</v>
      </c>
      <c r="P7" s="9"/>
    </row>
    <row r="8" spans="1:16" ht="15">
      <c r="A8" s="12"/>
      <c r="B8" s="25">
        <v>312.6</v>
      </c>
      <c r="C8" s="20" t="s">
        <v>11</v>
      </c>
      <c r="D8" s="46">
        <v>0</v>
      </c>
      <c r="E8" s="46">
        <v>0</v>
      </c>
      <c r="F8" s="46">
        <v>0</v>
      </c>
      <c r="G8" s="46">
        <v>270236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270236</v>
      </c>
      <c r="O8" s="47">
        <f t="shared" si="1"/>
        <v>101.13622754491018</v>
      </c>
      <c r="P8" s="9"/>
    </row>
    <row r="9" spans="1:16" ht="15">
      <c r="A9" s="12"/>
      <c r="B9" s="25">
        <v>314.1</v>
      </c>
      <c r="C9" s="20" t="s">
        <v>12</v>
      </c>
      <c r="D9" s="46">
        <v>318735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318735</v>
      </c>
      <c r="O9" s="47">
        <f t="shared" si="1"/>
        <v>119.28705089820359</v>
      </c>
      <c r="P9" s="9"/>
    </row>
    <row r="10" spans="1:16" ht="15">
      <c r="A10" s="12"/>
      <c r="B10" s="25">
        <v>314.4</v>
      </c>
      <c r="C10" s="20" t="s">
        <v>14</v>
      </c>
      <c r="D10" s="46">
        <v>26501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26501</v>
      </c>
      <c r="O10" s="47">
        <f t="shared" si="1"/>
        <v>9.918038922155688</v>
      </c>
      <c r="P10" s="9"/>
    </row>
    <row r="11" spans="1:16" ht="15">
      <c r="A11" s="12"/>
      <c r="B11" s="25">
        <v>315</v>
      </c>
      <c r="C11" s="20" t="s">
        <v>15</v>
      </c>
      <c r="D11" s="46">
        <v>185064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185064</v>
      </c>
      <c r="O11" s="47">
        <f t="shared" si="1"/>
        <v>69.26047904191617</v>
      </c>
      <c r="P11" s="9"/>
    </row>
    <row r="12" spans="1:16" ht="15">
      <c r="A12" s="12"/>
      <c r="B12" s="25">
        <v>316</v>
      </c>
      <c r="C12" s="20" t="s">
        <v>16</v>
      </c>
      <c r="D12" s="46">
        <v>69994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69994</v>
      </c>
      <c r="O12" s="47">
        <f t="shared" si="1"/>
        <v>26.195359281437124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SUM(D14:D19)</f>
        <v>426668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7800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43">SUM(D13:M13)</f>
        <v>434468</v>
      </c>
      <c r="O13" s="45">
        <f t="shared" si="1"/>
        <v>162.60029940119762</v>
      </c>
      <c r="P13" s="10"/>
    </row>
    <row r="14" spans="1:16" ht="15">
      <c r="A14" s="12"/>
      <c r="B14" s="25">
        <v>322</v>
      </c>
      <c r="C14" s="20" t="s">
        <v>0</v>
      </c>
      <c r="D14" s="46">
        <v>96747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96747</v>
      </c>
      <c r="O14" s="47">
        <f t="shared" si="1"/>
        <v>36.207709580838326</v>
      </c>
      <c r="P14" s="9"/>
    </row>
    <row r="15" spans="1:16" ht="15">
      <c r="A15" s="12"/>
      <c r="B15" s="25">
        <v>323.1</v>
      </c>
      <c r="C15" s="20" t="s">
        <v>18</v>
      </c>
      <c r="D15" s="46">
        <v>302754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302754</v>
      </c>
      <c r="O15" s="47">
        <f t="shared" si="1"/>
        <v>113.3061377245509</v>
      </c>
      <c r="P15" s="9"/>
    </row>
    <row r="16" spans="1:16" ht="15">
      <c r="A16" s="12"/>
      <c r="B16" s="25">
        <v>323.5</v>
      </c>
      <c r="C16" s="20" t="s">
        <v>54</v>
      </c>
      <c r="D16" s="46">
        <v>1959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1959</v>
      </c>
      <c r="O16" s="47">
        <f t="shared" si="1"/>
        <v>0.7331586826347305</v>
      </c>
      <c r="P16" s="9"/>
    </row>
    <row r="17" spans="1:16" ht="15">
      <c r="A17" s="12"/>
      <c r="B17" s="25">
        <v>324.11</v>
      </c>
      <c r="C17" s="20" t="s">
        <v>55</v>
      </c>
      <c r="D17" s="46">
        <v>428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428</v>
      </c>
      <c r="O17" s="47">
        <f t="shared" si="1"/>
        <v>0.1601796407185629</v>
      </c>
      <c r="P17" s="9"/>
    </row>
    <row r="18" spans="1:16" ht="15">
      <c r="A18" s="12"/>
      <c r="B18" s="25">
        <v>324.21</v>
      </c>
      <c r="C18" s="20" t="s">
        <v>19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7800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7800</v>
      </c>
      <c r="O18" s="47">
        <f t="shared" si="1"/>
        <v>2.9191616766467066</v>
      </c>
      <c r="P18" s="9"/>
    </row>
    <row r="19" spans="1:16" ht="15">
      <c r="A19" s="12"/>
      <c r="B19" s="25">
        <v>329</v>
      </c>
      <c r="C19" s="20" t="s">
        <v>20</v>
      </c>
      <c r="D19" s="46">
        <v>24780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24780</v>
      </c>
      <c r="O19" s="47">
        <f t="shared" si="1"/>
        <v>9.273952095808383</v>
      </c>
      <c r="P19" s="9"/>
    </row>
    <row r="20" spans="1:16" ht="15.75">
      <c r="A20" s="29" t="s">
        <v>22</v>
      </c>
      <c r="B20" s="30"/>
      <c r="C20" s="31"/>
      <c r="D20" s="32">
        <f aca="true" t="shared" si="5" ref="D20:M20">SUM(D21:D26)</f>
        <v>273850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273850</v>
      </c>
      <c r="O20" s="45">
        <f t="shared" si="1"/>
        <v>102.48877245508982</v>
      </c>
      <c r="P20" s="10"/>
    </row>
    <row r="21" spans="1:16" ht="15">
      <c r="A21" s="12"/>
      <c r="B21" s="25">
        <v>331.2</v>
      </c>
      <c r="C21" s="20" t="s">
        <v>21</v>
      </c>
      <c r="D21" s="46">
        <v>8408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8408</v>
      </c>
      <c r="O21" s="47">
        <f t="shared" si="1"/>
        <v>3.1467065868263475</v>
      </c>
      <c r="P21" s="9"/>
    </row>
    <row r="22" spans="1:16" ht="15">
      <c r="A22" s="12"/>
      <c r="B22" s="25">
        <v>334.49</v>
      </c>
      <c r="C22" s="20" t="s">
        <v>70</v>
      </c>
      <c r="D22" s="46">
        <v>7500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7500</v>
      </c>
      <c r="O22" s="47">
        <f t="shared" si="1"/>
        <v>2.80688622754491</v>
      </c>
      <c r="P22" s="9"/>
    </row>
    <row r="23" spans="1:16" ht="15">
      <c r="A23" s="12"/>
      <c r="B23" s="25">
        <v>335.12</v>
      </c>
      <c r="C23" s="20" t="s">
        <v>24</v>
      </c>
      <c r="D23" s="46">
        <v>100727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100727</v>
      </c>
      <c r="O23" s="47">
        <f t="shared" si="1"/>
        <v>37.697230538922156</v>
      </c>
      <c r="P23" s="9"/>
    </row>
    <row r="24" spans="1:16" ht="15">
      <c r="A24" s="12"/>
      <c r="B24" s="25">
        <v>335.14</v>
      </c>
      <c r="C24" s="20" t="s">
        <v>25</v>
      </c>
      <c r="D24" s="46">
        <v>12391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12391</v>
      </c>
      <c r="O24" s="47">
        <f t="shared" si="1"/>
        <v>4.637350299401198</v>
      </c>
      <c r="P24" s="9"/>
    </row>
    <row r="25" spans="1:16" ht="15">
      <c r="A25" s="12"/>
      <c r="B25" s="25">
        <v>335.15</v>
      </c>
      <c r="C25" s="20" t="s">
        <v>26</v>
      </c>
      <c r="D25" s="46">
        <v>12577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12577</v>
      </c>
      <c r="O25" s="47">
        <f t="shared" si="1"/>
        <v>4.706961077844311</v>
      </c>
      <c r="P25" s="9"/>
    </row>
    <row r="26" spans="1:16" ht="15">
      <c r="A26" s="12"/>
      <c r="B26" s="25">
        <v>335.18</v>
      </c>
      <c r="C26" s="20" t="s">
        <v>27</v>
      </c>
      <c r="D26" s="46">
        <v>132247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132247</v>
      </c>
      <c r="O26" s="47">
        <f t="shared" si="1"/>
        <v>49.4936377245509</v>
      </c>
      <c r="P26" s="9"/>
    </row>
    <row r="27" spans="1:16" ht="15.75">
      <c r="A27" s="29" t="s">
        <v>32</v>
      </c>
      <c r="B27" s="30"/>
      <c r="C27" s="31"/>
      <c r="D27" s="32">
        <f aca="true" t="shared" si="6" ref="D27:M27">SUM(D28:D30)</f>
        <v>333288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3054136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3387424</v>
      </c>
      <c r="O27" s="45">
        <f t="shared" si="1"/>
        <v>1267.748502994012</v>
      </c>
      <c r="P27" s="10"/>
    </row>
    <row r="28" spans="1:16" ht="15">
      <c r="A28" s="12"/>
      <c r="B28" s="25">
        <v>341.3</v>
      </c>
      <c r="C28" s="20" t="s">
        <v>58</v>
      </c>
      <c r="D28" s="46">
        <v>333288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333288</v>
      </c>
      <c r="O28" s="47">
        <f t="shared" si="1"/>
        <v>124.73353293413173</v>
      </c>
      <c r="P28" s="9"/>
    </row>
    <row r="29" spans="1:16" ht="15">
      <c r="A29" s="12"/>
      <c r="B29" s="25">
        <v>343.6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2935362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2935362</v>
      </c>
      <c r="O29" s="47">
        <f t="shared" si="1"/>
        <v>1098.563622754491</v>
      </c>
      <c r="P29" s="9"/>
    </row>
    <row r="30" spans="1:16" ht="15">
      <c r="A30" s="12"/>
      <c r="B30" s="25">
        <v>343.9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118774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118774</v>
      </c>
      <c r="O30" s="47">
        <f t="shared" si="1"/>
        <v>44.45134730538922</v>
      </c>
      <c r="P30" s="9"/>
    </row>
    <row r="31" spans="1:16" ht="15.75">
      <c r="A31" s="29" t="s">
        <v>33</v>
      </c>
      <c r="B31" s="30"/>
      <c r="C31" s="31"/>
      <c r="D31" s="32">
        <f aca="true" t="shared" si="7" ref="D31:M31">SUM(D32:D33)</f>
        <v>1766122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1766122</v>
      </c>
      <c r="O31" s="45">
        <f t="shared" si="1"/>
        <v>660.9738023952095</v>
      </c>
      <c r="P31" s="10"/>
    </row>
    <row r="32" spans="1:16" ht="15">
      <c r="A32" s="13"/>
      <c r="B32" s="39">
        <v>358.2</v>
      </c>
      <c r="C32" s="21" t="s">
        <v>71</v>
      </c>
      <c r="D32" s="46">
        <v>61659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61659</v>
      </c>
      <c r="O32" s="47">
        <f t="shared" si="1"/>
        <v>23.075973053892216</v>
      </c>
      <c r="P32" s="9"/>
    </row>
    <row r="33" spans="1:16" ht="15">
      <c r="A33" s="13"/>
      <c r="B33" s="39">
        <v>359</v>
      </c>
      <c r="C33" s="21" t="s">
        <v>60</v>
      </c>
      <c r="D33" s="46">
        <v>1704463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1704463</v>
      </c>
      <c r="O33" s="47">
        <f t="shared" si="1"/>
        <v>637.8978293413173</v>
      </c>
      <c r="P33" s="9"/>
    </row>
    <row r="34" spans="1:16" ht="15.75">
      <c r="A34" s="29" t="s">
        <v>3</v>
      </c>
      <c r="B34" s="30"/>
      <c r="C34" s="31"/>
      <c r="D34" s="32">
        <f aca="true" t="shared" si="8" ref="D34:M34">SUM(D35:D37)</f>
        <v>52121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3913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4"/>
        <v>56034</v>
      </c>
      <c r="O34" s="45">
        <f t="shared" si="1"/>
        <v>20.970808383233532</v>
      </c>
      <c r="P34" s="10"/>
    </row>
    <row r="35" spans="1:16" ht="15">
      <c r="A35" s="12"/>
      <c r="B35" s="25">
        <v>361.1</v>
      </c>
      <c r="C35" s="20" t="s">
        <v>41</v>
      </c>
      <c r="D35" s="46">
        <v>1069</v>
      </c>
      <c r="E35" s="46">
        <v>0</v>
      </c>
      <c r="F35" s="46">
        <v>0</v>
      </c>
      <c r="G35" s="46">
        <v>0</v>
      </c>
      <c r="H35" s="46">
        <v>0</v>
      </c>
      <c r="I35" s="46">
        <v>3913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4982</v>
      </c>
      <c r="O35" s="47">
        <f t="shared" si="1"/>
        <v>1.8645209580838322</v>
      </c>
      <c r="P35" s="9"/>
    </row>
    <row r="36" spans="1:16" ht="15">
      <c r="A36" s="12"/>
      <c r="B36" s="25">
        <v>366</v>
      </c>
      <c r="C36" s="20" t="s">
        <v>42</v>
      </c>
      <c r="D36" s="46">
        <v>3576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3576</v>
      </c>
      <c r="O36" s="47">
        <f t="shared" si="1"/>
        <v>1.3383233532934131</v>
      </c>
      <c r="P36" s="9"/>
    </row>
    <row r="37" spans="1:16" ht="15">
      <c r="A37" s="12"/>
      <c r="B37" s="25">
        <v>369.9</v>
      </c>
      <c r="C37" s="20" t="s">
        <v>43</v>
      </c>
      <c r="D37" s="46">
        <v>47476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47476</v>
      </c>
      <c r="O37" s="47">
        <f t="shared" si="1"/>
        <v>17.767964071856287</v>
      </c>
      <c r="P37" s="9"/>
    </row>
    <row r="38" spans="1:16" ht="15.75">
      <c r="A38" s="29" t="s">
        <v>34</v>
      </c>
      <c r="B38" s="30"/>
      <c r="C38" s="31"/>
      <c r="D38" s="32">
        <f aca="true" t="shared" si="9" ref="D38:M38">SUM(D39:D42)</f>
        <v>77648</v>
      </c>
      <c r="E38" s="32">
        <f t="shared" si="9"/>
        <v>408505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21486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4"/>
        <v>507639</v>
      </c>
      <c r="O38" s="45">
        <f t="shared" si="1"/>
        <v>189.98465568862275</v>
      </c>
      <c r="P38" s="9"/>
    </row>
    <row r="39" spans="1:16" ht="15">
      <c r="A39" s="12"/>
      <c r="B39" s="25">
        <v>381</v>
      </c>
      <c r="C39" s="20" t="s">
        <v>44</v>
      </c>
      <c r="D39" s="46">
        <v>0</v>
      </c>
      <c r="E39" s="46">
        <v>323505</v>
      </c>
      <c r="F39" s="46">
        <v>0</v>
      </c>
      <c r="G39" s="46">
        <v>0</v>
      </c>
      <c r="H39" s="46">
        <v>0</v>
      </c>
      <c r="I39" s="46">
        <v>6386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329891</v>
      </c>
      <c r="O39" s="47">
        <f t="shared" si="1"/>
        <v>123.4622005988024</v>
      </c>
      <c r="P39" s="9"/>
    </row>
    <row r="40" spans="1:16" ht="15">
      <c r="A40" s="12"/>
      <c r="B40" s="25">
        <v>383</v>
      </c>
      <c r="C40" s="20" t="s">
        <v>61</v>
      </c>
      <c r="D40" s="46">
        <v>68962</v>
      </c>
      <c r="E40" s="46">
        <v>85000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153962</v>
      </c>
      <c r="O40" s="47">
        <f t="shared" si="1"/>
        <v>57.62050898203593</v>
      </c>
      <c r="P40" s="9"/>
    </row>
    <row r="41" spans="1:16" ht="15">
      <c r="A41" s="12"/>
      <c r="B41" s="25">
        <v>388.1</v>
      </c>
      <c r="C41" s="20" t="s">
        <v>72</v>
      </c>
      <c r="D41" s="46">
        <v>8686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8686</v>
      </c>
      <c r="O41" s="47">
        <f t="shared" si="1"/>
        <v>3.250748502994012</v>
      </c>
      <c r="P41" s="9"/>
    </row>
    <row r="42" spans="1:16" ht="15.75" thickBot="1">
      <c r="A42" s="12"/>
      <c r="B42" s="25">
        <v>389.9</v>
      </c>
      <c r="C42" s="20" t="s">
        <v>73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15100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15100</v>
      </c>
      <c r="O42" s="47">
        <f t="shared" si="1"/>
        <v>5.651197604790419</v>
      </c>
      <c r="P42" s="9"/>
    </row>
    <row r="43" spans="1:119" ht="16.5" thickBot="1">
      <c r="A43" s="14" t="s">
        <v>38</v>
      </c>
      <c r="B43" s="23"/>
      <c r="C43" s="22"/>
      <c r="D43" s="15">
        <f aca="true" t="shared" si="10" ref="D43:M43">SUM(D5,D13,D20,D27,D31,D34,D38)</f>
        <v>4897088</v>
      </c>
      <c r="E43" s="15">
        <f t="shared" si="10"/>
        <v>820443</v>
      </c>
      <c r="F43" s="15">
        <f t="shared" si="10"/>
        <v>0</v>
      </c>
      <c r="G43" s="15">
        <f t="shared" si="10"/>
        <v>270236</v>
      </c>
      <c r="H43" s="15">
        <f t="shared" si="10"/>
        <v>0</v>
      </c>
      <c r="I43" s="15">
        <f t="shared" si="10"/>
        <v>3087335</v>
      </c>
      <c r="J43" s="15">
        <f t="shared" si="10"/>
        <v>0</v>
      </c>
      <c r="K43" s="15">
        <f t="shared" si="10"/>
        <v>0</v>
      </c>
      <c r="L43" s="15">
        <f t="shared" si="10"/>
        <v>0</v>
      </c>
      <c r="M43" s="15">
        <f t="shared" si="10"/>
        <v>0</v>
      </c>
      <c r="N43" s="15">
        <f t="shared" si="4"/>
        <v>9075102</v>
      </c>
      <c r="O43" s="38">
        <f t="shared" si="1"/>
        <v>3396.370508982036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74</v>
      </c>
      <c r="M45" s="48"/>
      <c r="N45" s="48"/>
      <c r="O45" s="43">
        <v>2672</v>
      </c>
    </row>
    <row r="46" spans="1:15" ht="1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5" ht="15.75" customHeight="1" thickBot="1">
      <c r="A47" s="52" t="s">
        <v>64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46</v>
      </c>
      <c r="F4" s="34" t="s">
        <v>47</v>
      </c>
      <c r="G4" s="34" t="s">
        <v>48</v>
      </c>
      <c r="H4" s="34" t="s">
        <v>5</v>
      </c>
      <c r="I4" s="34" t="s">
        <v>6</v>
      </c>
      <c r="J4" s="35" t="s">
        <v>49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1811243</v>
      </c>
      <c r="E5" s="27">
        <f t="shared" si="0"/>
        <v>446547</v>
      </c>
      <c r="F5" s="27">
        <f t="shared" si="0"/>
        <v>0</v>
      </c>
      <c r="G5" s="27">
        <f t="shared" si="0"/>
        <v>247641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2505431</v>
      </c>
      <c r="O5" s="33">
        <f aca="true" t="shared" si="1" ref="O5:O40">(N5/O$42)</f>
        <v>944.7326546003017</v>
      </c>
      <c r="P5" s="6"/>
    </row>
    <row r="6" spans="1:16" ht="15">
      <c r="A6" s="12"/>
      <c r="B6" s="25">
        <v>311</v>
      </c>
      <c r="C6" s="20" t="s">
        <v>2</v>
      </c>
      <c r="D6" s="46">
        <v>1194040</v>
      </c>
      <c r="E6" s="46">
        <v>446547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1640587</v>
      </c>
      <c r="O6" s="47">
        <f t="shared" si="1"/>
        <v>618.6225490196078</v>
      </c>
      <c r="P6" s="9"/>
    </row>
    <row r="7" spans="1:16" ht="15">
      <c r="A7" s="12"/>
      <c r="B7" s="25">
        <v>312.1</v>
      </c>
      <c r="C7" s="20" t="s">
        <v>10</v>
      </c>
      <c r="D7" s="46">
        <v>118581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118581</v>
      </c>
      <c r="O7" s="47">
        <f t="shared" si="1"/>
        <v>44.713800904977376</v>
      </c>
      <c r="P7" s="9"/>
    </row>
    <row r="8" spans="1:16" ht="15">
      <c r="A8" s="12"/>
      <c r="B8" s="25">
        <v>312.6</v>
      </c>
      <c r="C8" s="20" t="s">
        <v>11</v>
      </c>
      <c r="D8" s="46">
        <v>0</v>
      </c>
      <c r="E8" s="46">
        <v>0</v>
      </c>
      <c r="F8" s="46">
        <v>0</v>
      </c>
      <c r="G8" s="46">
        <v>247641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247641</v>
      </c>
      <c r="O8" s="47">
        <f t="shared" si="1"/>
        <v>93.3789592760181</v>
      </c>
      <c r="P8" s="9"/>
    </row>
    <row r="9" spans="1:16" ht="15">
      <c r="A9" s="12"/>
      <c r="B9" s="25">
        <v>314.1</v>
      </c>
      <c r="C9" s="20" t="s">
        <v>12</v>
      </c>
      <c r="D9" s="46">
        <v>220625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220625</v>
      </c>
      <c r="O9" s="47">
        <f t="shared" si="1"/>
        <v>83.1919306184012</v>
      </c>
      <c r="P9" s="9"/>
    </row>
    <row r="10" spans="1:16" ht="15">
      <c r="A10" s="12"/>
      <c r="B10" s="25">
        <v>314.4</v>
      </c>
      <c r="C10" s="20" t="s">
        <v>14</v>
      </c>
      <c r="D10" s="46">
        <v>27370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27370</v>
      </c>
      <c r="O10" s="47">
        <f t="shared" si="1"/>
        <v>10.320512820512821</v>
      </c>
      <c r="P10" s="9"/>
    </row>
    <row r="11" spans="1:16" ht="15">
      <c r="A11" s="12"/>
      <c r="B11" s="25">
        <v>315</v>
      </c>
      <c r="C11" s="20" t="s">
        <v>15</v>
      </c>
      <c r="D11" s="46">
        <v>178161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178161</v>
      </c>
      <c r="O11" s="47">
        <f t="shared" si="1"/>
        <v>67.17986425339366</v>
      </c>
      <c r="P11" s="9"/>
    </row>
    <row r="12" spans="1:16" ht="15">
      <c r="A12" s="12"/>
      <c r="B12" s="25">
        <v>316</v>
      </c>
      <c r="C12" s="20" t="s">
        <v>16</v>
      </c>
      <c r="D12" s="46">
        <v>72466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72466</v>
      </c>
      <c r="O12" s="47">
        <f t="shared" si="1"/>
        <v>27.32503770739065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SUM(D14:D18)</f>
        <v>427332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7503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40">SUM(D13:M13)</f>
        <v>434835</v>
      </c>
      <c r="O13" s="45">
        <f t="shared" si="1"/>
        <v>163.96493212669682</v>
      </c>
      <c r="P13" s="10"/>
    </row>
    <row r="14" spans="1:16" ht="15">
      <c r="A14" s="12"/>
      <c r="B14" s="25">
        <v>322</v>
      </c>
      <c r="C14" s="20" t="s">
        <v>0</v>
      </c>
      <c r="D14" s="46">
        <v>107923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107923</v>
      </c>
      <c r="O14" s="47">
        <f t="shared" si="1"/>
        <v>40.694947209653094</v>
      </c>
      <c r="P14" s="9"/>
    </row>
    <row r="15" spans="1:16" ht="15">
      <c r="A15" s="12"/>
      <c r="B15" s="25">
        <v>323.1</v>
      </c>
      <c r="C15" s="20" t="s">
        <v>18</v>
      </c>
      <c r="D15" s="46">
        <v>313410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313410</v>
      </c>
      <c r="O15" s="47">
        <f t="shared" si="1"/>
        <v>118.17873303167421</v>
      </c>
      <c r="P15" s="9"/>
    </row>
    <row r="16" spans="1:16" ht="15">
      <c r="A16" s="12"/>
      <c r="B16" s="25">
        <v>323.5</v>
      </c>
      <c r="C16" s="20" t="s">
        <v>54</v>
      </c>
      <c r="D16" s="46">
        <v>1372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1372</v>
      </c>
      <c r="O16" s="47">
        <f t="shared" si="1"/>
        <v>0.5173453996983409</v>
      </c>
      <c r="P16" s="9"/>
    </row>
    <row r="17" spans="1:16" ht="15">
      <c r="A17" s="12"/>
      <c r="B17" s="25">
        <v>324.21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7503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7503</v>
      </c>
      <c r="O17" s="47">
        <f t="shared" si="1"/>
        <v>2.829185520361991</v>
      </c>
      <c r="P17" s="9"/>
    </row>
    <row r="18" spans="1:16" ht="15">
      <c r="A18" s="12"/>
      <c r="B18" s="25">
        <v>324.31</v>
      </c>
      <c r="C18" s="20" t="s">
        <v>56</v>
      </c>
      <c r="D18" s="46">
        <v>4627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4627</v>
      </c>
      <c r="O18" s="47">
        <f t="shared" si="1"/>
        <v>1.7447209653092006</v>
      </c>
      <c r="P18" s="9"/>
    </row>
    <row r="19" spans="1:16" ht="15.75">
      <c r="A19" s="29" t="s">
        <v>22</v>
      </c>
      <c r="B19" s="30"/>
      <c r="C19" s="31"/>
      <c r="D19" s="32">
        <f aca="true" t="shared" si="5" ref="D19:M19">SUM(D20:D26)</f>
        <v>431691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431691</v>
      </c>
      <c r="O19" s="45">
        <f t="shared" si="1"/>
        <v>162.77941176470588</v>
      </c>
      <c r="P19" s="10"/>
    </row>
    <row r="20" spans="1:16" ht="15">
      <c r="A20" s="12"/>
      <c r="B20" s="25">
        <v>331.9</v>
      </c>
      <c r="C20" s="20" t="s">
        <v>66</v>
      </c>
      <c r="D20" s="46">
        <v>46061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46061</v>
      </c>
      <c r="O20" s="47">
        <f t="shared" si="1"/>
        <v>17.368401206636502</v>
      </c>
      <c r="P20" s="9"/>
    </row>
    <row r="21" spans="1:16" ht="15">
      <c r="A21" s="12"/>
      <c r="B21" s="25">
        <v>334.2</v>
      </c>
      <c r="C21" s="20" t="s">
        <v>23</v>
      </c>
      <c r="D21" s="46">
        <v>72705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72705</v>
      </c>
      <c r="O21" s="47">
        <f t="shared" si="1"/>
        <v>27.415158371040725</v>
      </c>
      <c r="P21" s="9"/>
    </row>
    <row r="22" spans="1:16" ht="15">
      <c r="A22" s="12"/>
      <c r="B22" s="25">
        <v>334.7</v>
      </c>
      <c r="C22" s="20" t="s">
        <v>57</v>
      </c>
      <c r="D22" s="46">
        <v>33903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33903</v>
      </c>
      <c r="O22" s="47">
        <f t="shared" si="1"/>
        <v>12.78393665158371</v>
      </c>
      <c r="P22" s="9"/>
    </row>
    <row r="23" spans="1:16" ht="15">
      <c r="A23" s="12"/>
      <c r="B23" s="25">
        <v>335.12</v>
      </c>
      <c r="C23" s="20" t="s">
        <v>24</v>
      </c>
      <c r="D23" s="46">
        <v>100817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100817</v>
      </c>
      <c r="O23" s="47">
        <f t="shared" si="1"/>
        <v>38.01546003016591</v>
      </c>
      <c r="P23" s="9"/>
    </row>
    <row r="24" spans="1:16" ht="15">
      <c r="A24" s="12"/>
      <c r="B24" s="25">
        <v>335.14</v>
      </c>
      <c r="C24" s="20" t="s">
        <v>25</v>
      </c>
      <c r="D24" s="46">
        <v>12950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12950</v>
      </c>
      <c r="O24" s="47">
        <f t="shared" si="1"/>
        <v>4.883107088989442</v>
      </c>
      <c r="P24" s="9"/>
    </row>
    <row r="25" spans="1:16" ht="15">
      <c r="A25" s="12"/>
      <c r="B25" s="25">
        <v>335.15</v>
      </c>
      <c r="C25" s="20" t="s">
        <v>26</v>
      </c>
      <c r="D25" s="46">
        <v>10892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10892</v>
      </c>
      <c r="O25" s="47">
        <f t="shared" si="1"/>
        <v>4.10708898944193</v>
      </c>
      <c r="P25" s="9"/>
    </row>
    <row r="26" spans="1:16" ht="15">
      <c r="A26" s="12"/>
      <c r="B26" s="25">
        <v>335.18</v>
      </c>
      <c r="C26" s="20" t="s">
        <v>27</v>
      </c>
      <c r="D26" s="46">
        <v>154363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154363</v>
      </c>
      <c r="O26" s="47">
        <f t="shared" si="1"/>
        <v>58.20625942684766</v>
      </c>
      <c r="P26" s="9"/>
    </row>
    <row r="27" spans="1:16" ht="15.75">
      <c r="A27" s="29" t="s">
        <v>32</v>
      </c>
      <c r="B27" s="30"/>
      <c r="C27" s="31"/>
      <c r="D27" s="32">
        <f aca="true" t="shared" si="6" ref="D27:M27">SUM(D28:D30)</f>
        <v>333288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3042639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3375927</v>
      </c>
      <c r="O27" s="45">
        <f t="shared" si="1"/>
        <v>1272.9739819004526</v>
      </c>
      <c r="P27" s="10"/>
    </row>
    <row r="28" spans="1:16" ht="15">
      <c r="A28" s="12"/>
      <c r="B28" s="25">
        <v>341.3</v>
      </c>
      <c r="C28" s="20" t="s">
        <v>58</v>
      </c>
      <c r="D28" s="46">
        <v>333288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333288</v>
      </c>
      <c r="O28" s="47">
        <f t="shared" si="1"/>
        <v>125.67420814479638</v>
      </c>
      <c r="P28" s="9"/>
    </row>
    <row r="29" spans="1:16" ht="15">
      <c r="A29" s="12"/>
      <c r="B29" s="25">
        <v>343.6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2921691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2921691</v>
      </c>
      <c r="O29" s="47">
        <f t="shared" si="1"/>
        <v>1101.6934389140272</v>
      </c>
      <c r="P29" s="9"/>
    </row>
    <row r="30" spans="1:16" ht="15">
      <c r="A30" s="12"/>
      <c r="B30" s="25">
        <v>343.9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120948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120948</v>
      </c>
      <c r="O30" s="47">
        <f t="shared" si="1"/>
        <v>45.60633484162896</v>
      </c>
      <c r="P30" s="9"/>
    </row>
    <row r="31" spans="1:16" ht="15.75">
      <c r="A31" s="29" t="s">
        <v>33</v>
      </c>
      <c r="B31" s="30"/>
      <c r="C31" s="31"/>
      <c r="D31" s="32">
        <f aca="true" t="shared" si="7" ref="D31:M31">SUM(D32:D33)</f>
        <v>1809908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1809908</v>
      </c>
      <c r="O31" s="45">
        <f t="shared" si="1"/>
        <v>682.4690799396682</v>
      </c>
      <c r="P31" s="10"/>
    </row>
    <row r="32" spans="1:16" ht="15">
      <c r="A32" s="13"/>
      <c r="B32" s="39">
        <v>354</v>
      </c>
      <c r="C32" s="21" t="s">
        <v>59</v>
      </c>
      <c r="D32" s="46">
        <v>1250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1250</v>
      </c>
      <c r="O32" s="47">
        <f t="shared" si="1"/>
        <v>0.471342383107089</v>
      </c>
      <c r="P32" s="9"/>
    </row>
    <row r="33" spans="1:16" ht="15">
      <c r="A33" s="13"/>
      <c r="B33" s="39">
        <v>359</v>
      </c>
      <c r="C33" s="21" t="s">
        <v>60</v>
      </c>
      <c r="D33" s="46">
        <v>1808658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1808658</v>
      </c>
      <c r="O33" s="47">
        <f t="shared" si="1"/>
        <v>681.9977375565611</v>
      </c>
      <c r="P33" s="9"/>
    </row>
    <row r="34" spans="1:16" ht="15.75">
      <c r="A34" s="29" t="s">
        <v>3</v>
      </c>
      <c r="B34" s="30"/>
      <c r="C34" s="31"/>
      <c r="D34" s="32">
        <f aca="true" t="shared" si="8" ref="D34:M34">SUM(D35:D37)</f>
        <v>73726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4895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4"/>
        <v>78621</v>
      </c>
      <c r="O34" s="45">
        <f t="shared" si="1"/>
        <v>29.645927601809955</v>
      </c>
      <c r="P34" s="10"/>
    </row>
    <row r="35" spans="1:16" ht="15">
      <c r="A35" s="12"/>
      <c r="B35" s="25">
        <v>361.1</v>
      </c>
      <c r="C35" s="20" t="s">
        <v>41</v>
      </c>
      <c r="D35" s="46">
        <v>2304</v>
      </c>
      <c r="E35" s="46">
        <v>0</v>
      </c>
      <c r="F35" s="46">
        <v>0</v>
      </c>
      <c r="G35" s="46">
        <v>0</v>
      </c>
      <c r="H35" s="46">
        <v>0</v>
      </c>
      <c r="I35" s="46">
        <v>4895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7199</v>
      </c>
      <c r="O35" s="47">
        <f t="shared" si="1"/>
        <v>2.714555052790347</v>
      </c>
      <c r="P35" s="9"/>
    </row>
    <row r="36" spans="1:16" ht="15">
      <c r="A36" s="12"/>
      <c r="B36" s="25">
        <v>366</v>
      </c>
      <c r="C36" s="20" t="s">
        <v>42</v>
      </c>
      <c r="D36" s="46">
        <v>4551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4551</v>
      </c>
      <c r="O36" s="47">
        <f t="shared" si="1"/>
        <v>1.7160633484162895</v>
      </c>
      <c r="P36" s="9"/>
    </row>
    <row r="37" spans="1:16" ht="15">
      <c r="A37" s="12"/>
      <c r="B37" s="25">
        <v>369.9</v>
      </c>
      <c r="C37" s="20" t="s">
        <v>43</v>
      </c>
      <c r="D37" s="46">
        <v>66871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66871</v>
      </c>
      <c r="O37" s="47">
        <f t="shared" si="1"/>
        <v>25.21530920060332</v>
      </c>
      <c r="P37" s="9"/>
    </row>
    <row r="38" spans="1:16" ht="15.75">
      <c r="A38" s="29" t="s">
        <v>34</v>
      </c>
      <c r="B38" s="30"/>
      <c r="C38" s="31"/>
      <c r="D38" s="32">
        <f aca="true" t="shared" si="9" ref="D38:M38">SUM(D39:D39)</f>
        <v>0</v>
      </c>
      <c r="E38" s="32">
        <f t="shared" si="9"/>
        <v>324383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4"/>
        <v>324383</v>
      </c>
      <c r="O38" s="45">
        <f t="shared" si="1"/>
        <v>122.31636500754148</v>
      </c>
      <c r="P38" s="9"/>
    </row>
    <row r="39" spans="1:16" ht="15.75" thickBot="1">
      <c r="A39" s="12"/>
      <c r="B39" s="25">
        <v>381</v>
      </c>
      <c r="C39" s="20" t="s">
        <v>44</v>
      </c>
      <c r="D39" s="46">
        <v>0</v>
      </c>
      <c r="E39" s="46">
        <v>324383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324383</v>
      </c>
      <c r="O39" s="47">
        <f t="shared" si="1"/>
        <v>122.31636500754148</v>
      </c>
      <c r="P39" s="9"/>
    </row>
    <row r="40" spans="1:119" ht="16.5" thickBot="1">
      <c r="A40" s="14" t="s">
        <v>38</v>
      </c>
      <c r="B40" s="23"/>
      <c r="C40" s="22"/>
      <c r="D40" s="15">
        <f aca="true" t="shared" si="10" ref="D40:M40">SUM(D5,D13,D19,D27,D31,D34,D38)</f>
        <v>4887188</v>
      </c>
      <c r="E40" s="15">
        <f t="shared" si="10"/>
        <v>770930</v>
      </c>
      <c r="F40" s="15">
        <f t="shared" si="10"/>
        <v>0</v>
      </c>
      <c r="G40" s="15">
        <f t="shared" si="10"/>
        <v>247641</v>
      </c>
      <c r="H40" s="15">
        <f t="shared" si="10"/>
        <v>0</v>
      </c>
      <c r="I40" s="15">
        <f t="shared" si="10"/>
        <v>3055037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4"/>
        <v>8960796</v>
      </c>
      <c r="O40" s="38">
        <f t="shared" si="1"/>
        <v>3378.8823529411766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67</v>
      </c>
      <c r="M42" s="48"/>
      <c r="N42" s="48"/>
      <c r="O42" s="43">
        <v>2652</v>
      </c>
    </row>
    <row r="43" spans="1:15" ht="1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5" ht="15.75" customHeight="1" thickBot="1">
      <c r="A44" s="52" t="s">
        <v>64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46</v>
      </c>
      <c r="F4" s="34" t="s">
        <v>47</v>
      </c>
      <c r="G4" s="34" t="s">
        <v>48</v>
      </c>
      <c r="H4" s="34" t="s">
        <v>5</v>
      </c>
      <c r="I4" s="34" t="s">
        <v>6</v>
      </c>
      <c r="J4" s="35" t="s">
        <v>49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1659764</v>
      </c>
      <c r="E5" s="27">
        <f t="shared" si="0"/>
        <v>588171</v>
      </c>
      <c r="F5" s="27">
        <f t="shared" si="0"/>
        <v>0</v>
      </c>
      <c r="G5" s="27">
        <f t="shared" si="0"/>
        <v>225272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42">SUM(D5:M5)</f>
        <v>2473207</v>
      </c>
      <c r="O5" s="33">
        <f aca="true" t="shared" si="2" ref="O5:O42">(N5/O$44)</f>
        <v>925.9479595657057</v>
      </c>
      <c r="P5" s="6"/>
    </row>
    <row r="6" spans="1:16" ht="15">
      <c r="A6" s="12"/>
      <c r="B6" s="25">
        <v>311</v>
      </c>
      <c r="C6" s="20" t="s">
        <v>2</v>
      </c>
      <c r="D6" s="46">
        <v>1233393</v>
      </c>
      <c r="E6" s="46">
        <v>588171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1821564</v>
      </c>
      <c r="O6" s="47">
        <f t="shared" si="2"/>
        <v>681.9782852864096</v>
      </c>
      <c r="P6" s="9"/>
    </row>
    <row r="7" spans="1:16" ht="15">
      <c r="A7" s="12"/>
      <c r="B7" s="25">
        <v>312.1</v>
      </c>
      <c r="C7" s="20" t="s">
        <v>10</v>
      </c>
      <c r="D7" s="46">
        <v>122832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122832</v>
      </c>
      <c r="O7" s="47">
        <f t="shared" si="2"/>
        <v>45.98727068513665</v>
      </c>
      <c r="P7" s="9"/>
    </row>
    <row r="8" spans="1:16" ht="15">
      <c r="A8" s="12"/>
      <c r="B8" s="25">
        <v>312.6</v>
      </c>
      <c r="C8" s="20" t="s">
        <v>11</v>
      </c>
      <c r="D8" s="46">
        <v>0</v>
      </c>
      <c r="E8" s="46">
        <v>0</v>
      </c>
      <c r="F8" s="46">
        <v>0</v>
      </c>
      <c r="G8" s="46">
        <v>225272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225272</v>
      </c>
      <c r="O8" s="47">
        <f t="shared" si="2"/>
        <v>84.33994758517409</v>
      </c>
      <c r="P8" s="9"/>
    </row>
    <row r="9" spans="1:16" ht="15">
      <c r="A9" s="12"/>
      <c r="B9" s="25">
        <v>314.4</v>
      </c>
      <c r="C9" s="20" t="s">
        <v>14</v>
      </c>
      <c r="D9" s="46">
        <v>26140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26140</v>
      </c>
      <c r="O9" s="47">
        <f t="shared" si="2"/>
        <v>9.786596780232124</v>
      </c>
      <c r="P9" s="9"/>
    </row>
    <row r="10" spans="1:16" ht="15">
      <c r="A10" s="12"/>
      <c r="B10" s="25">
        <v>315</v>
      </c>
      <c r="C10" s="20" t="s">
        <v>15</v>
      </c>
      <c r="D10" s="46">
        <v>199224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199224</v>
      </c>
      <c r="O10" s="47">
        <f t="shared" si="2"/>
        <v>74.58779483339573</v>
      </c>
      <c r="P10" s="9"/>
    </row>
    <row r="11" spans="1:16" ht="15">
      <c r="A11" s="12"/>
      <c r="B11" s="25">
        <v>316</v>
      </c>
      <c r="C11" s="20" t="s">
        <v>16</v>
      </c>
      <c r="D11" s="46">
        <v>78175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78175</v>
      </c>
      <c r="O11" s="47">
        <f t="shared" si="2"/>
        <v>29.268064395357545</v>
      </c>
      <c r="P11" s="9"/>
    </row>
    <row r="12" spans="1:16" ht="15.75">
      <c r="A12" s="29" t="s">
        <v>17</v>
      </c>
      <c r="B12" s="30"/>
      <c r="C12" s="31"/>
      <c r="D12" s="32">
        <f aca="true" t="shared" si="3" ref="D12:M12">SUM(D13:D18)</f>
        <v>407741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9045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416786</v>
      </c>
      <c r="O12" s="45">
        <f t="shared" si="2"/>
        <v>156.04118307749906</v>
      </c>
      <c r="P12" s="10"/>
    </row>
    <row r="13" spans="1:16" ht="15">
      <c r="A13" s="12"/>
      <c r="B13" s="25">
        <v>322</v>
      </c>
      <c r="C13" s="20" t="s">
        <v>0</v>
      </c>
      <c r="D13" s="46">
        <v>53899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53899</v>
      </c>
      <c r="O13" s="47">
        <f t="shared" si="2"/>
        <v>20.179333582927743</v>
      </c>
      <c r="P13" s="9"/>
    </row>
    <row r="14" spans="1:16" ht="15">
      <c r="A14" s="12"/>
      <c r="B14" s="25">
        <v>323.1</v>
      </c>
      <c r="C14" s="20" t="s">
        <v>18</v>
      </c>
      <c r="D14" s="46">
        <v>347590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347590</v>
      </c>
      <c r="O14" s="47">
        <f t="shared" si="2"/>
        <v>130.13478098090602</v>
      </c>
      <c r="P14" s="9"/>
    </row>
    <row r="15" spans="1:16" ht="15">
      <c r="A15" s="12"/>
      <c r="B15" s="25">
        <v>323.5</v>
      </c>
      <c r="C15" s="20" t="s">
        <v>54</v>
      </c>
      <c r="D15" s="46">
        <v>1469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1469</v>
      </c>
      <c r="O15" s="47">
        <f t="shared" si="2"/>
        <v>0.5499812804193186</v>
      </c>
      <c r="P15" s="9"/>
    </row>
    <row r="16" spans="1:16" ht="15">
      <c r="A16" s="12"/>
      <c r="B16" s="25">
        <v>324.11</v>
      </c>
      <c r="C16" s="20" t="s">
        <v>55</v>
      </c>
      <c r="D16" s="46">
        <v>984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984</v>
      </c>
      <c r="O16" s="47">
        <f t="shared" si="2"/>
        <v>0.36840134780980904</v>
      </c>
      <c r="P16" s="9"/>
    </row>
    <row r="17" spans="1:16" ht="15">
      <c r="A17" s="12"/>
      <c r="B17" s="25">
        <v>324.21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9045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9045</v>
      </c>
      <c r="O17" s="47">
        <f t="shared" si="2"/>
        <v>3.386372145263946</v>
      </c>
      <c r="P17" s="9"/>
    </row>
    <row r="18" spans="1:16" ht="15">
      <c r="A18" s="12"/>
      <c r="B18" s="25">
        <v>324.31</v>
      </c>
      <c r="C18" s="20" t="s">
        <v>56</v>
      </c>
      <c r="D18" s="46">
        <v>3799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3799</v>
      </c>
      <c r="O18" s="47">
        <f t="shared" si="2"/>
        <v>1.4223137401722201</v>
      </c>
      <c r="P18" s="9"/>
    </row>
    <row r="19" spans="1:16" ht="15.75">
      <c r="A19" s="29" t="s">
        <v>22</v>
      </c>
      <c r="B19" s="30"/>
      <c r="C19" s="31"/>
      <c r="D19" s="32">
        <f aca="true" t="shared" si="4" ref="D19:M19">SUM(D20:D26)</f>
        <v>423001</v>
      </c>
      <c r="E19" s="32">
        <f t="shared" si="4"/>
        <v>0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423001</v>
      </c>
      <c r="O19" s="45">
        <f t="shared" si="2"/>
        <v>158.3680269561962</v>
      </c>
      <c r="P19" s="10"/>
    </row>
    <row r="20" spans="1:16" ht="15">
      <c r="A20" s="12"/>
      <c r="B20" s="25">
        <v>331.2</v>
      </c>
      <c r="C20" s="20" t="s">
        <v>21</v>
      </c>
      <c r="D20" s="46">
        <v>112924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112924</v>
      </c>
      <c r="O20" s="47">
        <f t="shared" si="2"/>
        <v>42.27779857731187</v>
      </c>
      <c r="P20" s="9"/>
    </row>
    <row r="21" spans="1:16" ht="15">
      <c r="A21" s="12"/>
      <c r="B21" s="25">
        <v>334.2</v>
      </c>
      <c r="C21" s="20" t="s">
        <v>23</v>
      </c>
      <c r="D21" s="46">
        <v>3851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3851</v>
      </c>
      <c r="O21" s="47">
        <f t="shared" si="2"/>
        <v>1.4417821040808685</v>
      </c>
      <c r="P21" s="9"/>
    </row>
    <row r="22" spans="1:16" ht="15">
      <c r="A22" s="12"/>
      <c r="B22" s="25">
        <v>334.7</v>
      </c>
      <c r="C22" s="20" t="s">
        <v>57</v>
      </c>
      <c r="D22" s="46">
        <v>29305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29305</v>
      </c>
      <c r="O22" s="47">
        <f t="shared" si="2"/>
        <v>10.971546237364283</v>
      </c>
      <c r="P22" s="9"/>
    </row>
    <row r="23" spans="1:16" ht="15">
      <c r="A23" s="12"/>
      <c r="B23" s="25">
        <v>335.12</v>
      </c>
      <c r="C23" s="20" t="s">
        <v>24</v>
      </c>
      <c r="D23" s="46">
        <v>100379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100379</v>
      </c>
      <c r="O23" s="47">
        <f t="shared" si="2"/>
        <v>37.58105578435043</v>
      </c>
      <c r="P23" s="9"/>
    </row>
    <row r="24" spans="1:16" ht="15">
      <c r="A24" s="12"/>
      <c r="B24" s="25">
        <v>335.14</v>
      </c>
      <c r="C24" s="20" t="s">
        <v>25</v>
      </c>
      <c r="D24" s="46">
        <v>12681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12681</v>
      </c>
      <c r="O24" s="47">
        <f t="shared" si="2"/>
        <v>4.747660052414826</v>
      </c>
      <c r="P24" s="9"/>
    </row>
    <row r="25" spans="1:16" ht="15">
      <c r="A25" s="12"/>
      <c r="B25" s="25">
        <v>335.15</v>
      </c>
      <c r="C25" s="20" t="s">
        <v>26</v>
      </c>
      <c r="D25" s="46">
        <v>11572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11572</v>
      </c>
      <c r="O25" s="47">
        <f t="shared" si="2"/>
        <v>4.332459752901535</v>
      </c>
      <c r="P25" s="9"/>
    </row>
    <row r="26" spans="1:16" ht="15">
      <c r="A26" s="12"/>
      <c r="B26" s="25">
        <v>335.18</v>
      </c>
      <c r="C26" s="20" t="s">
        <v>27</v>
      </c>
      <c r="D26" s="46">
        <v>152289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152289</v>
      </c>
      <c r="O26" s="47">
        <f t="shared" si="2"/>
        <v>57.01572444777237</v>
      </c>
      <c r="P26" s="9"/>
    </row>
    <row r="27" spans="1:16" ht="15.75">
      <c r="A27" s="29" t="s">
        <v>32</v>
      </c>
      <c r="B27" s="30"/>
      <c r="C27" s="31"/>
      <c r="D27" s="32">
        <f aca="true" t="shared" si="5" ref="D27:M27">SUM(D28:D30)</f>
        <v>333288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2362773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1"/>
        <v>2696061</v>
      </c>
      <c r="O27" s="45">
        <f t="shared" si="2"/>
        <v>1009.3826282291277</v>
      </c>
      <c r="P27" s="10"/>
    </row>
    <row r="28" spans="1:16" ht="15">
      <c r="A28" s="12"/>
      <c r="B28" s="25">
        <v>341.3</v>
      </c>
      <c r="C28" s="20" t="s">
        <v>58</v>
      </c>
      <c r="D28" s="46">
        <v>333288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333288</v>
      </c>
      <c r="O28" s="47">
        <f t="shared" si="2"/>
        <v>124.78023212280046</v>
      </c>
      <c r="P28" s="9"/>
    </row>
    <row r="29" spans="1:16" ht="15">
      <c r="A29" s="12"/>
      <c r="B29" s="25">
        <v>343.6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2241567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2241567</v>
      </c>
      <c r="O29" s="47">
        <f t="shared" si="2"/>
        <v>839.2238861849495</v>
      </c>
      <c r="P29" s="9"/>
    </row>
    <row r="30" spans="1:16" ht="15">
      <c r="A30" s="12"/>
      <c r="B30" s="25">
        <v>343.9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121206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121206</v>
      </c>
      <c r="O30" s="47">
        <f t="shared" si="2"/>
        <v>45.37850992137776</v>
      </c>
      <c r="P30" s="9"/>
    </row>
    <row r="31" spans="1:16" ht="15.75">
      <c r="A31" s="29" t="s">
        <v>33</v>
      </c>
      <c r="B31" s="30"/>
      <c r="C31" s="31"/>
      <c r="D31" s="32">
        <f aca="true" t="shared" si="6" ref="D31:M31">SUM(D32:D33)</f>
        <v>611644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1"/>
        <v>611644</v>
      </c>
      <c r="O31" s="45">
        <f t="shared" si="2"/>
        <v>228.9943841257956</v>
      </c>
      <c r="P31" s="10"/>
    </row>
    <row r="32" spans="1:16" ht="15">
      <c r="A32" s="13"/>
      <c r="B32" s="39">
        <v>354</v>
      </c>
      <c r="C32" s="21" t="s">
        <v>59</v>
      </c>
      <c r="D32" s="46">
        <v>1625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1625</v>
      </c>
      <c r="O32" s="47">
        <f t="shared" si="2"/>
        <v>0.6083863721452639</v>
      </c>
      <c r="P32" s="9"/>
    </row>
    <row r="33" spans="1:16" ht="15">
      <c r="A33" s="13"/>
      <c r="B33" s="39">
        <v>359</v>
      </c>
      <c r="C33" s="21" t="s">
        <v>60</v>
      </c>
      <c r="D33" s="46">
        <v>610019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610019</v>
      </c>
      <c r="O33" s="47">
        <f t="shared" si="2"/>
        <v>228.38599775365032</v>
      </c>
      <c r="P33" s="9"/>
    </row>
    <row r="34" spans="1:16" ht="15.75">
      <c r="A34" s="29" t="s">
        <v>3</v>
      </c>
      <c r="B34" s="30"/>
      <c r="C34" s="31"/>
      <c r="D34" s="32">
        <f aca="true" t="shared" si="7" ref="D34:M34">SUM(D35:D37)</f>
        <v>71831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27511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1"/>
        <v>99342</v>
      </c>
      <c r="O34" s="45">
        <f t="shared" si="2"/>
        <v>37.19281168101835</v>
      </c>
      <c r="P34" s="10"/>
    </row>
    <row r="35" spans="1:16" ht="15">
      <c r="A35" s="12"/>
      <c r="B35" s="25">
        <v>361.1</v>
      </c>
      <c r="C35" s="20" t="s">
        <v>41</v>
      </c>
      <c r="D35" s="46">
        <v>2439</v>
      </c>
      <c r="E35" s="46">
        <v>0</v>
      </c>
      <c r="F35" s="46">
        <v>0</v>
      </c>
      <c r="G35" s="46">
        <v>0</v>
      </c>
      <c r="H35" s="46">
        <v>0</v>
      </c>
      <c r="I35" s="46">
        <v>27511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29950</v>
      </c>
      <c r="O35" s="47">
        <f t="shared" si="2"/>
        <v>11.213028828154249</v>
      </c>
      <c r="P35" s="9"/>
    </row>
    <row r="36" spans="1:16" ht="15">
      <c r="A36" s="12"/>
      <c r="B36" s="25">
        <v>366</v>
      </c>
      <c r="C36" s="20" t="s">
        <v>42</v>
      </c>
      <c r="D36" s="46">
        <v>12272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12272</v>
      </c>
      <c r="O36" s="47">
        <f t="shared" si="2"/>
        <v>4.594533882441033</v>
      </c>
      <c r="P36" s="9"/>
    </row>
    <row r="37" spans="1:16" ht="15">
      <c r="A37" s="12"/>
      <c r="B37" s="25">
        <v>369.9</v>
      </c>
      <c r="C37" s="20" t="s">
        <v>43</v>
      </c>
      <c r="D37" s="46">
        <v>57120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57120</v>
      </c>
      <c r="O37" s="47">
        <f t="shared" si="2"/>
        <v>21.385248970423063</v>
      </c>
      <c r="P37" s="9"/>
    </row>
    <row r="38" spans="1:16" ht="15.75">
      <c r="A38" s="29" t="s">
        <v>34</v>
      </c>
      <c r="B38" s="30"/>
      <c r="C38" s="31"/>
      <c r="D38" s="32">
        <f aca="true" t="shared" si="8" ref="D38:M38">SUM(D39:D41)</f>
        <v>0</v>
      </c>
      <c r="E38" s="32">
        <f t="shared" si="8"/>
        <v>597347</v>
      </c>
      <c r="F38" s="32">
        <f t="shared" si="8"/>
        <v>0</v>
      </c>
      <c r="G38" s="32">
        <f t="shared" si="8"/>
        <v>381449</v>
      </c>
      <c r="H38" s="32">
        <f t="shared" si="8"/>
        <v>0</v>
      </c>
      <c r="I38" s="32">
        <f t="shared" si="8"/>
        <v>1701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1"/>
        <v>980497</v>
      </c>
      <c r="O38" s="45">
        <f t="shared" si="2"/>
        <v>367.08985398727066</v>
      </c>
      <c r="P38" s="9"/>
    </row>
    <row r="39" spans="1:16" ht="15">
      <c r="A39" s="12"/>
      <c r="B39" s="25">
        <v>381</v>
      </c>
      <c r="C39" s="20" t="s">
        <v>44</v>
      </c>
      <c r="D39" s="46">
        <v>0</v>
      </c>
      <c r="E39" s="46">
        <v>393860</v>
      </c>
      <c r="F39" s="46">
        <v>0</v>
      </c>
      <c r="G39" s="46">
        <v>0</v>
      </c>
      <c r="H39" s="46">
        <v>0</v>
      </c>
      <c r="I39" s="46">
        <v>1701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395561</v>
      </c>
      <c r="O39" s="47">
        <f t="shared" si="2"/>
        <v>148.09472107824786</v>
      </c>
      <c r="P39" s="9"/>
    </row>
    <row r="40" spans="1:16" ht="15">
      <c r="A40" s="12"/>
      <c r="B40" s="25">
        <v>383</v>
      </c>
      <c r="C40" s="20" t="s">
        <v>61</v>
      </c>
      <c r="D40" s="46">
        <v>0</v>
      </c>
      <c r="E40" s="46">
        <v>0</v>
      </c>
      <c r="F40" s="46">
        <v>0</v>
      </c>
      <c r="G40" s="46">
        <v>299000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"/>
        <v>299000</v>
      </c>
      <c r="O40" s="47">
        <f t="shared" si="2"/>
        <v>111.94309247472857</v>
      </c>
      <c r="P40" s="9"/>
    </row>
    <row r="41" spans="1:16" ht="15.75" thickBot="1">
      <c r="A41" s="12"/>
      <c r="B41" s="25">
        <v>384</v>
      </c>
      <c r="C41" s="20" t="s">
        <v>62</v>
      </c>
      <c r="D41" s="46">
        <v>0</v>
      </c>
      <c r="E41" s="46">
        <v>203487</v>
      </c>
      <c r="F41" s="46">
        <v>0</v>
      </c>
      <c r="G41" s="46">
        <v>82449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"/>
        <v>285936</v>
      </c>
      <c r="O41" s="47">
        <f t="shared" si="2"/>
        <v>107.05204043429427</v>
      </c>
      <c r="P41" s="9"/>
    </row>
    <row r="42" spans="1:119" ht="16.5" thickBot="1">
      <c r="A42" s="14" t="s">
        <v>38</v>
      </c>
      <c r="B42" s="23"/>
      <c r="C42" s="22"/>
      <c r="D42" s="15">
        <f aca="true" t="shared" si="9" ref="D42:M42">SUM(D5,D12,D19,D27,D31,D34,D38)</f>
        <v>3507269</v>
      </c>
      <c r="E42" s="15">
        <f t="shared" si="9"/>
        <v>1185518</v>
      </c>
      <c r="F42" s="15">
        <f t="shared" si="9"/>
        <v>0</v>
      </c>
      <c r="G42" s="15">
        <f t="shared" si="9"/>
        <v>606721</v>
      </c>
      <c r="H42" s="15">
        <f t="shared" si="9"/>
        <v>0</v>
      </c>
      <c r="I42" s="15">
        <f t="shared" si="9"/>
        <v>2401030</v>
      </c>
      <c r="J42" s="15">
        <f t="shared" si="9"/>
        <v>0</v>
      </c>
      <c r="K42" s="15">
        <f t="shared" si="9"/>
        <v>0</v>
      </c>
      <c r="L42" s="15">
        <f t="shared" si="9"/>
        <v>0</v>
      </c>
      <c r="M42" s="15">
        <f t="shared" si="9"/>
        <v>0</v>
      </c>
      <c r="N42" s="15">
        <f t="shared" si="1"/>
        <v>7700538</v>
      </c>
      <c r="O42" s="38">
        <f t="shared" si="2"/>
        <v>2883.016847622613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63</v>
      </c>
      <c r="M44" s="48"/>
      <c r="N44" s="48"/>
      <c r="O44" s="43">
        <v>2671</v>
      </c>
    </row>
    <row r="45" spans="1:15" ht="1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5" ht="15.75" customHeight="1" thickBot="1">
      <c r="A46" s="52" t="s">
        <v>64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sheetProtection/>
  <mergeCells count="10">
    <mergeCell ref="A46:O46"/>
    <mergeCell ref="L44:N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46</v>
      </c>
      <c r="F4" s="34" t="s">
        <v>47</v>
      </c>
      <c r="G4" s="34" t="s">
        <v>48</v>
      </c>
      <c r="H4" s="34" t="s">
        <v>5</v>
      </c>
      <c r="I4" s="34" t="s">
        <v>6</v>
      </c>
      <c r="J4" s="35" t="s">
        <v>49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2054849</v>
      </c>
      <c r="E5" s="27">
        <f t="shared" si="0"/>
        <v>759694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2814543</v>
      </c>
      <c r="O5" s="33">
        <f aca="true" t="shared" si="1" ref="O5:O38">(N5/O$40)</f>
        <v>903.835260115607</v>
      </c>
      <c r="P5" s="6"/>
    </row>
    <row r="6" spans="1:16" ht="15">
      <c r="A6" s="12"/>
      <c r="B6" s="25">
        <v>311</v>
      </c>
      <c r="C6" s="20" t="s">
        <v>2</v>
      </c>
      <c r="D6" s="46">
        <v>1354580</v>
      </c>
      <c r="E6" s="46">
        <v>759694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2114274</v>
      </c>
      <c r="O6" s="47">
        <f t="shared" si="1"/>
        <v>678.9576107899808</v>
      </c>
      <c r="P6" s="9"/>
    </row>
    <row r="7" spans="1:16" ht="15">
      <c r="A7" s="12"/>
      <c r="B7" s="25">
        <v>312.1</v>
      </c>
      <c r="C7" s="20" t="s">
        <v>10</v>
      </c>
      <c r="D7" s="46">
        <v>123683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123683</v>
      </c>
      <c r="O7" s="47">
        <f t="shared" si="1"/>
        <v>39.718368657675015</v>
      </c>
      <c r="P7" s="9"/>
    </row>
    <row r="8" spans="1:16" ht="15">
      <c r="A8" s="12"/>
      <c r="B8" s="25">
        <v>312.6</v>
      </c>
      <c r="C8" s="20" t="s">
        <v>11</v>
      </c>
      <c r="D8" s="46">
        <v>217887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217887</v>
      </c>
      <c r="O8" s="47">
        <f t="shared" si="1"/>
        <v>69.97013487475915</v>
      </c>
      <c r="P8" s="9"/>
    </row>
    <row r="9" spans="1:16" ht="15">
      <c r="A9" s="12"/>
      <c r="B9" s="25">
        <v>314.1</v>
      </c>
      <c r="C9" s="20" t="s">
        <v>12</v>
      </c>
      <c r="D9" s="46">
        <v>30721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30721</v>
      </c>
      <c r="O9" s="47">
        <f t="shared" si="1"/>
        <v>9.865446371226717</v>
      </c>
      <c r="P9" s="9"/>
    </row>
    <row r="10" spans="1:16" ht="15">
      <c r="A10" s="12"/>
      <c r="B10" s="25">
        <v>314.2</v>
      </c>
      <c r="C10" s="20" t="s">
        <v>13</v>
      </c>
      <c r="D10" s="46">
        <v>1760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1760</v>
      </c>
      <c r="O10" s="47">
        <f t="shared" si="1"/>
        <v>0.565189466923571</v>
      </c>
      <c r="P10" s="9"/>
    </row>
    <row r="11" spans="1:16" ht="15">
      <c r="A11" s="12"/>
      <c r="B11" s="25">
        <v>314.4</v>
      </c>
      <c r="C11" s="20" t="s">
        <v>14</v>
      </c>
      <c r="D11" s="46">
        <v>20259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20259</v>
      </c>
      <c r="O11" s="47">
        <f t="shared" si="1"/>
        <v>6.505780346820809</v>
      </c>
      <c r="P11" s="9"/>
    </row>
    <row r="12" spans="1:16" ht="15">
      <c r="A12" s="12"/>
      <c r="B12" s="25">
        <v>315</v>
      </c>
      <c r="C12" s="20" t="s">
        <v>15</v>
      </c>
      <c r="D12" s="46">
        <v>230508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230508</v>
      </c>
      <c r="O12" s="47">
        <f t="shared" si="1"/>
        <v>74.02312138728324</v>
      </c>
      <c r="P12" s="9"/>
    </row>
    <row r="13" spans="1:16" ht="15">
      <c r="A13" s="12"/>
      <c r="B13" s="25">
        <v>316</v>
      </c>
      <c r="C13" s="20" t="s">
        <v>16</v>
      </c>
      <c r="D13" s="46">
        <v>75451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75451</v>
      </c>
      <c r="O13" s="47">
        <f t="shared" si="1"/>
        <v>24.2296082209377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SUM(D15:D18)</f>
        <v>392253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15550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19">SUM(D14:M14)</f>
        <v>407803</v>
      </c>
      <c r="O14" s="45">
        <f t="shared" si="1"/>
        <v>130.95793192035967</v>
      </c>
      <c r="P14" s="10"/>
    </row>
    <row r="15" spans="1:16" ht="15">
      <c r="A15" s="12"/>
      <c r="B15" s="25">
        <v>322</v>
      </c>
      <c r="C15" s="20" t="s">
        <v>0</v>
      </c>
      <c r="D15" s="46">
        <v>45473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45473</v>
      </c>
      <c r="O15" s="47">
        <f t="shared" si="1"/>
        <v>14.602761721258831</v>
      </c>
      <c r="P15" s="9"/>
    </row>
    <row r="16" spans="1:16" ht="15">
      <c r="A16" s="12"/>
      <c r="B16" s="25">
        <v>323.1</v>
      </c>
      <c r="C16" s="20" t="s">
        <v>18</v>
      </c>
      <c r="D16" s="46">
        <v>331686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331686</v>
      </c>
      <c r="O16" s="47">
        <f t="shared" si="1"/>
        <v>106.51445086705202</v>
      </c>
      <c r="P16" s="9"/>
    </row>
    <row r="17" spans="1:16" ht="15">
      <c r="A17" s="12"/>
      <c r="B17" s="25">
        <v>324.21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15550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15550</v>
      </c>
      <c r="O17" s="47">
        <f t="shared" si="1"/>
        <v>4.993577392421323</v>
      </c>
      <c r="P17" s="9"/>
    </row>
    <row r="18" spans="1:16" ht="15">
      <c r="A18" s="12"/>
      <c r="B18" s="25">
        <v>329</v>
      </c>
      <c r="C18" s="20" t="s">
        <v>20</v>
      </c>
      <c r="D18" s="46">
        <v>15094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15094</v>
      </c>
      <c r="O18" s="47">
        <f t="shared" si="1"/>
        <v>4.847141939627488</v>
      </c>
      <c r="P18" s="9"/>
    </row>
    <row r="19" spans="1:16" ht="15.75">
      <c r="A19" s="29" t="s">
        <v>22</v>
      </c>
      <c r="B19" s="30"/>
      <c r="C19" s="31"/>
      <c r="D19" s="32">
        <f aca="true" t="shared" si="5" ref="D19:M19">SUM(D20:D25)</f>
        <v>436635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436635</v>
      </c>
      <c r="O19" s="45">
        <f t="shared" si="1"/>
        <v>140.21676300578034</v>
      </c>
      <c r="P19" s="10"/>
    </row>
    <row r="20" spans="1:16" ht="15">
      <c r="A20" s="12"/>
      <c r="B20" s="25">
        <v>331.2</v>
      </c>
      <c r="C20" s="20" t="s">
        <v>21</v>
      </c>
      <c r="D20" s="46">
        <v>155402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5">SUM(D20:M20)</f>
        <v>155402</v>
      </c>
      <c r="O20" s="47">
        <f t="shared" si="1"/>
        <v>49.90430314707771</v>
      </c>
      <c r="P20" s="9"/>
    </row>
    <row r="21" spans="1:16" ht="15">
      <c r="A21" s="12"/>
      <c r="B21" s="25">
        <v>334.2</v>
      </c>
      <c r="C21" s="20" t="s">
        <v>23</v>
      </c>
      <c r="D21" s="46">
        <v>2232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2232</v>
      </c>
      <c r="O21" s="47">
        <f t="shared" si="1"/>
        <v>0.7167630057803468</v>
      </c>
      <c r="P21" s="9"/>
    </row>
    <row r="22" spans="1:16" ht="15">
      <c r="A22" s="12"/>
      <c r="B22" s="25">
        <v>335.12</v>
      </c>
      <c r="C22" s="20" t="s">
        <v>24</v>
      </c>
      <c r="D22" s="46">
        <v>100327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100327</v>
      </c>
      <c r="O22" s="47">
        <f t="shared" si="1"/>
        <v>32.21804752729608</v>
      </c>
      <c r="P22" s="9"/>
    </row>
    <row r="23" spans="1:16" ht="15">
      <c r="A23" s="12"/>
      <c r="B23" s="25">
        <v>335.14</v>
      </c>
      <c r="C23" s="20" t="s">
        <v>25</v>
      </c>
      <c r="D23" s="46">
        <v>13068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13068</v>
      </c>
      <c r="O23" s="47">
        <f t="shared" si="1"/>
        <v>4.196531791907514</v>
      </c>
      <c r="P23" s="9"/>
    </row>
    <row r="24" spans="1:16" ht="15">
      <c r="A24" s="12"/>
      <c r="B24" s="25">
        <v>335.15</v>
      </c>
      <c r="C24" s="20" t="s">
        <v>26</v>
      </c>
      <c r="D24" s="46">
        <v>10289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10289</v>
      </c>
      <c r="O24" s="47">
        <f t="shared" si="1"/>
        <v>3.3041104688503533</v>
      </c>
      <c r="P24" s="9"/>
    </row>
    <row r="25" spans="1:16" ht="15">
      <c r="A25" s="12"/>
      <c r="B25" s="25">
        <v>335.18</v>
      </c>
      <c r="C25" s="20" t="s">
        <v>27</v>
      </c>
      <c r="D25" s="46">
        <v>155317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155317</v>
      </c>
      <c r="O25" s="47">
        <f t="shared" si="1"/>
        <v>49.87700706486834</v>
      </c>
      <c r="P25" s="9"/>
    </row>
    <row r="26" spans="1:16" ht="15.75">
      <c r="A26" s="29" t="s">
        <v>32</v>
      </c>
      <c r="B26" s="30"/>
      <c r="C26" s="31"/>
      <c r="D26" s="32">
        <f aca="true" t="shared" si="7" ref="D26:M26">SUM(D27:D29)</f>
        <v>289288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2243802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aca="true" t="shared" si="8" ref="N26:N38">SUM(D26:M26)</f>
        <v>2533090</v>
      </c>
      <c r="O26" s="45">
        <f t="shared" si="1"/>
        <v>813.4521515735389</v>
      </c>
      <c r="P26" s="10"/>
    </row>
    <row r="27" spans="1:16" ht="15">
      <c r="A27" s="12"/>
      <c r="B27" s="25">
        <v>341.2</v>
      </c>
      <c r="C27" s="20" t="s">
        <v>35</v>
      </c>
      <c r="D27" s="46">
        <v>289288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289288</v>
      </c>
      <c r="O27" s="47">
        <f t="shared" si="1"/>
        <v>92.89916506101477</v>
      </c>
      <c r="P27" s="9"/>
    </row>
    <row r="28" spans="1:16" ht="15">
      <c r="A28" s="12"/>
      <c r="B28" s="25">
        <v>343.6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2111697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2111697</v>
      </c>
      <c r="O28" s="47">
        <f t="shared" si="1"/>
        <v>678.1300578034682</v>
      </c>
      <c r="P28" s="9"/>
    </row>
    <row r="29" spans="1:16" ht="15">
      <c r="A29" s="12"/>
      <c r="B29" s="25">
        <v>343.9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132105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132105</v>
      </c>
      <c r="O29" s="47">
        <f t="shared" si="1"/>
        <v>42.422928709055874</v>
      </c>
      <c r="P29" s="9"/>
    </row>
    <row r="30" spans="1:16" ht="15.75">
      <c r="A30" s="29" t="s">
        <v>33</v>
      </c>
      <c r="B30" s="30"/>
      <c r="C30" s="31"/>
      <c r="D30" s="32">
        <f aca="true" t="shared" si="9" ref="D30:M30">SUM(D31:D31)</f>
        <v>349219</v>
      </c>
      <c r="E30" s="32">
        <f t="shared" si="9"/>
        <v>0</v>
      </c>
      <c r="F30" s="32">
        <f t="shared" si="9"/>
        <v>0</v>
      </c>
      <c r="G30" s="32">
        <f t="shared" si="9"/>
        <v>0</v>
      </c>
      <c r="H30" s="32">
        <f t="shared" si="9"/>
        <v>0</v>
      </c>
      <c r="I30" s="32">
        <f t="shared" si="9"/>
        <v>0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0</v>
      </c>
      <c r="N30" s="32">
        <f t="shared" si="8"/>
        <v>349219</v>
      </c>
      <c r="O30" s="45">
        <f t="shared" si="1"/>
        <v>112.14482980089916</v>
      </c>
      <c r="P30" s="10"/>
    </row>
    <row r="31" spans="1:16" ht="15">
      <c r="A31" s="13"/>
      <c r="B31" s="39">
        <v>351.9</v>
      </c>
      <c r="C31" s="21" t="s">
        <v>40</v>
      </c>
      <c r="D31" s="46">
        <v>349219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349219</v>
      </c>
      <c r="O31" s="47">
        <f t="shared" si="1"/>
        <v>112.14482980089916</v>
      </c>
      <c r="P31" s="9"/>
    </row>
    <row r="32" spans="1:16" ht="15.75">
      <c r="A32" s="29" t="s">
        <v>3</v>
      </c>
      <c r="B32" s="30"/>
      <c r="C32" s="31"/>
      <c r="D32" s="32">
        <f aca="true" t="shared" si="10" ref="D32:M32">SUM(D33:D35)</f>
        <v>125546</v>
      </c>
      <c r="E32" s="32">
        <f t="shared" si="10"/>
        <v>0</v>
      </c>
      <c r="F32" s="32">
        <f t="shared" si="10"/>
        <v>0</v>
      </c>
      <c r="G32" s="32">
        <f t="shared" si="10"/>
        <v>0</v>
      </c>
      <c r="H32" s="32">
        <f t="shared" si="10"/>
        <v>0</v>
      </c>
      <c r="I32" s="32">
        <f t="shared" si="10"/>
        <v>76557</v>
      </c>
      <c r="J32" s="32">
        <f t="shared" si="10"/>
        <v>0</v>
      </c>
      <c r="K32" s="32">
        <f t="shared" si="10"/>
        <v>0</v>
      </c>
      <c r="L32" s="32">
        <f t="shared" si="10"/>
        <v>0</v>
      </c>
      <c r="M32" s="32">
        <f t="shared" si="10"/>
        <v>0</v>
      </c>
      <c r="N32" s="32">
        <f t="shared" si="8"/>
        <v>202103</v>
      </c>
      <c r="O32" s="45">
        <f t="shared" si="1"/>
        <v>64.9014129736673</v>
      </c>
      <c r="P32" s="10"/>
    </row>
    <row r="33" spans="1:16" ht="15">
      <c r="A33" s="12"/>
      <c r="B33" s="25">
        <v>361.1</v>
      </c>
      <c r="C33" s="20" t="s">
        <v>41</v>
      </c>
      <c r="D33" s="46">
        <v>10612</v>
      </c>
      <c r="E33" s="46">
        <v>0</v>
      </c>
      <c r="F33" s="46">
        <v>0</v>
      </c>
      <c r="G33" s="46">
        <v>0</v>
      </c>
      <c r="H33" s="46">
        <v>0</v>
      </c>
      <c r="I33" s="46">
        <v>67787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78399</v>
      </c>
      <c r="O33" s="47">
        <f t="shared" si="1"/>
        <v>25.17630057803468</v>
      </c>
      <c r="P33" s="9"/>
    </row>
    <row r="34" spans="1:16" ht="15">
      <c r="A34" s="12"/>
      <c r="B34" s="25">
        <v>366</v>
      </c>
      <c r="C34" s="20" t="s">
        <v>42</v>
      </c>
      <c r="D34" s="46">
        <v>8409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8409</v>
      </c>
      <c r="O34" s="47">
        <f t="shared" si="1"/>
        <v>2.7003853564547207</v>
      </c>
      <c r="P34" s="9"/>
    </row>
    <row r="35" spans="1:16" ht="15">
      <c r="A35" s="12"/>
      <c r="B35" s="25">
        <v>369.9</v>
      </c>
      <c r="C35" s="20" t="s">
        <v>43</v>
      </c>
      <c r="D35" s="46">
        <v>106525</v>
      </c>
      <c r="E35" s="46">
        <v>0</v>
      </c>
      <c r="F35" s="46">
        <v>0</v>
      </c>
      <c r="G35" s="46">
        <v>0</v>
      </c>
      <c r="H35" s="46">
        <v>0</v>
      </c>
      <c r="I35" s="46">
        <v>8770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115295</v>
      </c>
      <c r="O35" s="47">
        <f t="shared" si="1"/>
        <v>37.024727039177904</v>
      </c>
      <c r="P35" s="9"/>
    </row>
    <row r="36" spans="1:16" ht="15.75">
      <c r="A36" s="29" t="s">
        <v>34</v>
      </c>
      <c r="B36" s="30"/>
      <c r="C36" s="31"/>
      <c r="D36" s="32">
        <f aca="true" t="shared" si="11" ref="D36:M36">SUM(D37:D37)</f>
        <v>0</v>
      </c>
      <c r="E36" s="32">
        <f t="shared" si="11"/>
        <v>17770</v>
      </c>
      <c r="F36" s="32">
        <f t="shared" si="11"/>
        <v>0</v>
      </c>
      <c r="G36" s="32">
        <f t="shared" si="11"/>
        <v>0</v>
      </c>
      <c r="H36" s="32">
        <f t="shared" si="11"/>
        <v>0</v>
      </c>
      <c r="I36" s="32">
        <f t="shared" si="11"/>
        <v>0</v>
      </c>
      <c r="J36" s="32">
        <f t="shared" si="11"/>
        <v>0</v>
      </c>
      <c r="K36" s="32">
        <f t="shared" si="11"/>
        <v>0</v>
      </c>
      <c r="L36" s="32">
        <f t="shared" si="11"/>
        <v>0</v>
      </c>
      <c r="M36" s="32">
        <f t="shared" si="11"/>
        <v>0</v>
      </c>
      <c r="N36" s="32">
        <f t="shared" si="8"/>
        <v>17770</v>
      </c>
      <c r="O36" s="45">
        <f t="shared" si="1"/>
        <v>5.706486833654464</v>
      </c>
      <c r="P36" s="9"/>
    </row>
    <row r="37" spans="1:16" ht="15.75" thickBot="1">
      <c r="A37" s="12"/>
      <c r="B37" s="25">
        <v>381</v>
      </c>
      <c r="C37" s="20" t="s">
        <v>44</v>
      </c>
      <c r="D37" s="46">
        <v>0</v>
      </c>
      <c r="E37" s="46">
        <v>17770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17770</v>
      </c>
      <c r="O37" s="47">
        <f t="shared" si="1"/>
        <v>5.706486833654464</v>
      </c>
      <c r="P37" s="9"/>
    </row>
    <row r="38" spans="1:119" ht="16.5" thickBot="1">
      <c r="A38" s="14" t="s">
        <v>38</v>
      </c>
      <c r="B38" s="23"/>
      <c r="C38" s="22"/>
      <c r="D38" s="15">
        <f aca="true" t="shared" si="12" ref="D38:M38">SUM(D5,D14,D19,D26,D30,D32,D36)</f>
        <v>3647790</v>
      </c>
      <c r="E38" s="15">
        <f t="shared" si="12"/>
        <v>777464</v>
      </c>
      <c r="F38" s="15">
        <f t="shared" si="12"/>
        <v>0</v>
      </c>
      <c r="G38" s="15">
        <f t="shared" si="12"/>
        <v>0</v>
      </c>
      <c r="H38" s="15">
        <f t="shared" si="12"/>
        <v>0</v>
      </c>
      <c r="I38" s="15">
        <f t="shared" si="12"/>
        <v>2335909</v>
      </c>
      <c r="J38" s="15">
        <f t="shared" si="12"/>
        <v>0</v>
      </c>
      <c r="K38" s="15">
        <f t="shared" si="12"/>
        <v>0</v>
      </c>
      <c r="L38" s="15">
        <f t="shared" si="12"/>
        <v>0</v>
      </c>
      <c r="M38" s="15">
        <f t="shared" si="12"/>
        <v>0</v>
      </c>
      <c r="N38" s="15">
        <f t="shared" si="8"/>
        <v>6761163</v>
      </c>
      <c r="O38" s="38">
        <f t="shared" si="1"/>
        <v>2171.2148362235066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51</v>
      </c>
      <c r="M40" s="48"/>
      <c r="N40" s="48"/>
      <c r="O40" s="43">
        <v>3114</v>
      </c>
    </row>
    <row r="41" spans="1:15" ht="1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5" ht="15.75" thickBot="1">
      <c r="A42" s="52" t="s">
        <v>64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sheetProtection/>
  <mergeCells count="10">
    <mergeCell ref="A42:O42"/>
    <mergeCell ref="A41:O41"/>
    <mergeCell ref="L40:N4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46</v>
      </c>
      <c r="F4" s="34" t="s">
        <v>47</v>
      </c>
      <c r="G4" s="34" t="s">
        <v>48</v>
      </c>
      <c r="H4" s="34" t="s">
        <v>5</v>
      </c>
      <c r="I4" s="34" t="s">
        <v>6</v>
      </c>
      <c r="J4" s="35" t="s">
        <v>49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2550356</v>
      </c>
      <c r="E5" s="27">
        <f t="shared" si="0"/>
        <v>956769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3507125</v>
      </c>
      <c r="O5" s="33">
        <f aca="true" t="shared" si="1" ref="O5:O40">(N5/O$42)</f>
        <v>1117.9869301880778</v>
      </c>
      <c r="P5" s="6"/>
    </row>
    <row r="6" spans="1:16" ht="15">
      <c r="A6" s="12"/>
      <c r="B6" s="25">
        <v>311</v>
      </c>
      <c r="C6" s="20" t="s">
        <v>2</v>
      </c>
      <c r="D6" s="46">
        <v>1545340</v>
      </c>
      <c r="E6" s="46">
        <v>956769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2502109</v>
      </c>
      <c r="O6" s="47">
        <f t="shared" si="1"/>
        <v>797.6120497290405</v>
      </c>
      <c r="P6" s="9"/>
    </row>
    <row r="7" spans="1:16" ht="15">
      <c r="A7" s="12"/>
      <c r="B7" s="25">
        <v>312.1</v>
      </c>
      <c r="C7" s="20" t="s">
        <v>10</v>
      </c>
      <c r="D7" s="46">
        <v>125684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125684</v>
      </c>
      <c r="O7" s="47">
        <f t="shared" si="1"/>
        <v>40.06503028371055</v>
      </c>
      <c r="P7" s="9"/>
    </row>
    <row r="8" spans="1:16" ht="15">
      <c r="A8" s="12"/>
      <c r="B8" s="25">
        <v>312.6</v>
      </c>
      <c r="C8" s="20" t="s">
        <v>11</v>
      </c>
      <c r="D8" s="46">
        <v>244879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244879</v>
      </c>
      <c r="O8" s="47">
        <f t="shared" si="1"/>
        <v>78.06152374880459</v>
      </c>
      <c r="P8" s="9"/>
    </row>
    <row r="9" spans="1:16" ht="15">
      <c r="A9" s="12"/>
      <c r="B9" s="25">
        <v>314.1</v>
      </c>
      <c r="C9" s="20" t="s">
        <v>12</v>
      </c>
      <c r="D9" s="46">
        <v>312095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312095</v>
      </c>
      <c r="O9" s="47">
        <f t="shared" si="1"/>
        <v>99.48836467963022</v>
      </c>
      <c r="P9" s="9"/>
    </row>
    <row r="10" spans="1:16" ht="15">
      <c r="A10" s="12"/>
      <c r="B10" s="25">
        <v>314.4</v>
      </c>
      <c r="C10" s="20" t="s">
        <v>14</v>
      </c>
      <c r="D10" s="46">
        <v>21890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21890</v>
      </c>
      <c r="O10" s="47">
        <f t="shared" si="1"/>
        <v>6.978004462862607</v>
      </c>
      <c r="P10" s="9"/>
    </row>
    <row r="11" spans="1:16" ht="15">
      <c r="A11" s="12"/>
      <c r="B11" s="25">
        <v>315</v>
      </c>
      <c r="C11" s="20" t="s">
        <v>15</v>
      </c>
      <c r="D11" s="46">
        <v>232325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232325</v>
      </c>
      <c r="O11" s="47">
        <f t="shared" si="1"/>
        <v>74.05961109340134</v>
      </c>
      <c r="P11" s="9"/>
    </row>
    <row r="12" spans="1:16" ht="15">
      <c r="A12" s="12"/>
      <c r="B12" s="25">
        <v>316</v>
      </c>
      <c r="C12" s="20" t="s">
        <v>16</v>
      </c>
      <c r="D12" s="46">
        <v>68143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68143</v>
      </c>
      <c r="O12" s="47">
        <f t="shared" si="1"/>
        <v>21.722346190627988</v>
      </c>
      <c r="P12" s="9"/>
    </row>
    <row r="13" spans="1:16" ht="15.75">
      <c r="A13" s="29" t="s">
        <v>86</v>
      </c>
      <c r="B13" s="30"/>
      <c r="C13" s="31"/>
      <c r="D13" s="32">
        <f aca="true" t="shared" si="3" ref="D13:M13">SUM(D14:D15)</f>
        <v>398642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398642</v>
      </c>
      <c r="O13" s="45">
        <f t="shared" si="1"/>
        <v>127.07746254383169</v>
      </c>
      <c r="P13" s="10"/>
    </row>
    <row r="14" spans="1:16" ht="15">
      <c r="A14" s="12"/>
      <c r="B14" s="25">
        <v>322</v>
      </c>
      <c r="C14" s="20" t="s">
        <v>0</v>
      </c>
      <c r="D14" s="46">
        <v>89876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89876</v>
      </c>
      <c r="O14" s="47">
        <f t="shared" si="1"/>
        <v>28.650302837105514</v>
      </c>
      <c r="P14" s="9"/>
    </row>
    <row r="15" spans="1:16" ht="15">
      <c r="A15" s="12"/>
      <c r="B15" s="25">
        <v>323.1</v>
      </c>
      <c r="C15" s="20" t="s">
        <v>18</v>
      </c>
      <c r="D15" s="46">
        <v>308766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308766</v>
      </c>
      <c r="O15" s="47">
        <f t="shared" si="1"/>
        <v>98.42715970672617</v>
      </c>
      <c r="P15" s="9"/>
    </row>
    <row r="16" spans="1:16" ht="15.75">
      <c r="A16" s="29" t="s">
        <v>22</v>
      </c>
      <c r="B16" s="30"/>
      <c r="C16" s="31"/>
      <c r="D16" s="32">
        <f aca="true" t="shared" si="4" ref="D16:M16">SUM(D17:D23)</f>
        <v>1825359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>SUM(D16:M16)</f>
        <v>1825359</v>
      </c>
      <c r="O16" s="45">
        <f t="shared" si="1"/>
        <v>581.8804590372968</v>
      </c>
      <c r="P16" s="10"/>
    </row>
    <row r="17" spans="1:16" ht="15">
      <c r="A17" s="12"/>
      <c r="B17" s="25">
        <v>331.2</v>
      </c>
      <c r="C17" s="20" t="s">
        <v>21</v>
      </c>
      <c r="D17" s="46">
        <v>1448856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5" ref="N17:N23">SUM(D17:M17)</f>
        <v>1448856</v>
      </c>
      <c r="O17" s="47">
        <f t="shared" si="1"/>
        <v>461.8603761555626</v>
      </c>
      <c r="P17" s="9"/>
    </row>
    <row r="18" spans="1:16" ht="15">
      <c r="A18" s="12"/>
      <c r="B18" s="25">
        <v>334.7</v>
      </c>
      <c r="C18" s="20" t="s">
        <v>57</v>
      </c>
      <c r="D18" s="46">
        <v>70695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70695</v>
      </c>
      <c r="O18" s="47">
        <f t="shared" si="1"/>
        <v>22.535862288810964</v>
      </c>
      <c r="P18" s="9"/>
    </row>
    <row r="19" spans="1:16" ht="15">
      <c r="A19" s="12"/>
      <c r="B19" s="25">
        <v>335.12</v>
      </c>
      <c r="C19" s="20" t="s">
        <v>24</v>
      </c>
      <c r="D19" s="46">
        <v>102166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102166</v>
      </c>
      <c r="O19" s="47">
        <f t="shared" si="1"/>
        <v>32.5680586547657</v>
      </c>
      <c r="P19" s="9"/>
    </row>
    <row r="20" spans="1:16" ht="15">
      <c r="A20" s="12"/>
      <c r="B20" s="25">
        <v>335.14</v>
      </c>
      <c r="C20" s="20" t="s">
        <v>25</v>
      </c>
      <c r="D20" s="46">
        <v>13093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13093</v>
      </c>
      <c r="O20" s="47">
        <f t="shared" si="1"/>
        <v>4.173732865795346</v>
      </c>
      <c r="P20" s="9"/>
    </row>
    <row r="21" spans="1:16" ht="15">
      <c r="A21" s="12"/>
      <c r="B21" s="25">
        <v>335.15</v>
      </c>
      <c r="C21" s="20" t="s">
        <v>26</v>
      </c>
      <c r="D21" s="46">
        <v>10976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10976</v>
      </c>
      <c r="O21" s="47">
        <f t="shared" si="1"/>
        <v>3.498884284348103</v>
      </c>
      <c r="P21" s="9"/>
    </row>
    <row r="22" spans="1:16" ht="15">
      <c r="A22" s="12"/>
      <c r="B22" s="25">
        <v>335.18</v>
      </c>
      <c r="C22" s="20" t="s">
        <v>27</v>
      </c>
      <c r="D22" s="46">
        <v>172890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172890</v>
      </c>
      <c r="O22" s="47">
        <f t="shared" si="1"/>
        <v>55.113165444692385</v>
      </c>
      <c r="P22" s="9"/>
    </row>
    <row r="23" spans="1:16" ht="15">
      <c r="A23" s="12"/>
      <c r="B23" s="25">
        <v>335.19</v>
      </c>
      <c r="C23" s="20" t="s">
        <v>87</v>
      </c>
      <c r="D23" s="46">
        <v>6683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6683</v>
      </c>
      <c r="O23" s="47">
        <f t="shared" si="1"/>
        <v>2.130379343321645</v>
      </c>
      <c r="P23" s="9"/>
    </row>
    <row r="24" spans="1:16" ht="15.75">
      <c r="A24" s="29" t="s">
        <v>32</v>
      </c>
      <c r="B24" s="30"/>
      <c r="C24" s="31"/>
      <c r="D24" s="32">
        <f aca="true" t="shared" si="6" ref="D24:M24">SUM(D25:D28)</f>
        <v>520254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2466099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aca="true" t="shared" si="7" ref="N24:N40">SUM(D24:M24)</f>
        <v>2986353</v>
      </c>
      <c r="O24" s="45">
        <f t="shared" si="1"/>
        <v>951.9773669110615</v>
      </c>
      <c r="P24" s="10"/>
    </row>
    <row r="25" spans="1:16" ht="15">
      <c r="A25" s="12"/>
      <c r="B25" s="25">
        <v>341.2</v>
      </c>
      <c r="C25" s="20" t="s">
        <v>35</v>
      </c>
      <c r="D25" s="46">
        <v>479167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479167</v>
      </c>
      <c r="O25" s="47">
        <f t="shared" si="1"/>
        <v>152.7468919349697</v>
      </c>
      <c r="P25" s="9"/>
    </row>
    <row r="26" spans="1:16" ht="15">
      <c r="A26" s="12"/>
      <c r="B26" s="25">
        <v>341.9</v>
      </c>
      <c r="C26" s="20" t="s">
        <v>88</v>
      </c>
      <c r="D26" s="46">
        <v>41087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41087</v>
      </c>
      <c r="O26" s="47">
        <f t="shared" si="1"/>
        <v>13.097545425565826</v>
      </c>
      <c r="P26" s="9"/>
    </row>
    <row r="27" spans="1:16" ht="15">
      <c r="A27" s="12"/>
      <c r="B27" s="25">
        <v>343.6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2342616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2342616</v>
      </c>
      <c r="O27" s="47">
        <f t="shared" si="1"/>
        <v>746.7695250239082</v>
      </c>
      <c r="P27" s="9"/>
    </row>
    <row r="28" spans="1:16" ht="15">
      <c r="A28" s="12"/>
      <c r="B28" s="25">
        <v>343.9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123483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123483</v>
      </c>
      <c r="O28" s="47">
        <f t="shared" si="1"/>
        <v>39.363404526617785</v>
      </c>
      <c r="P28" s="9"/>
    </row>
    <row r="29" spans="1:16" ht="15.75">
      <c r="A29" s="29" t="s">
        <v>33</v>
      </c>
      <c r="B29" s="30"/>
      <c r="C29" s="31"/>
      <c r="D29" s="32">
        <f aca="true" t="shared" si="8" ref="D29:M29">SUM(D30:D31)</f>
        <v>199469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7"/>
        <v>199469</v>
      </c>
      <c r="O29" s="45">
        <f t="shared" si="1"/>
        <v>63.58591010519605</v>
      </c>
      <c r="P29" s="10"/>
    </row>
    <row r="30" spans="1:16" ht="15">
      <c r="A30" s="13"/>
      <c r="B30" s="39">
        <v>351.9</v>
      </c>
      <c r="C30" s="21" t="s">
        <v>40</v>
      </c>
      <c r="D30" s="46">
        <v>199289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199289</v>
      </c>
      <c r="O30" s="47">
        <f t="shared" si="1"/>
        <v>63.528530443098504</v>
      </c>
      <c r="P30" s="9"/>
    </row>
    <row r="31" spans="1:16" ht="15">
      <c r="A31" s="13"/>
      <c r="B31" s="39">
        <v>359</v>
      </c>
      <c r="C31" s="21" t="s">
        <v>60</v>
      </c>
      <c r="D31" s="46">
        <v>180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180</v>
      </c>
      <c r="O31" s="47">
        <f t="shared" si="1"/>
        <v>0.05737966209754543</v>
      </c>
      <c r="P31" s="9"/>
    </row>
    <row r="32" spans="1:16" ht="15.75">
      <c r="A32" s="29" t="s">
        <v>3</v>
      </c>
      <c r="B32" s="30"/>
      <c r="C32" s="31"/>
      <c r="D32" s="32">
        <f aca="true" t="shared" si="9" ref="D32:M32">SUM(D33:D37)</f>
        <v>151048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444710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7"/>
        <v>595758</v>
      </c>
      <c r="O32" s="45">
        <f t="shared" si="1"/>
        <v>189.9132929550526</v>
      </c>
      <c r="P32" s="10"/>
    </row>
    <row r="33" spans="1:16" ht="15">
      <c r="A33" s="12"/>
      <c r="B33" s="25">
        <v>361.1</v>
      </c>
      <c r="C33" s="20" t="s">
        <v>41</v>
      </c>
      <c r="D33" s="46">
        <v>72538</v>
      </c>
      <c r="E33" s="46">
        <v>0</v>
      </c>
      <c r="F33" s="46">
        <v>0</v>
      </c>
      <c r="G33" s="46">
        <v>0</v>
      </c>
      <c r="H33" s="46">
        <v>0</v>
      </c>
      <c r="I33" s="46">
        <v>89062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161600</v>
      </c>
      <c r="O33" s="47">
        <f t="shared" si="1"/>
        <v>51.514185527574114</v>
      </c>
      <c r="P33" s="9"/>
    </row>
    <row r="34" spans="1:16" ht="15">
      <c r="A34" s="12"/>
      <c r="B34" s="25">
        <v>363.23</v>
      </c>
      <c r="C34" s="20" t="s">
        <v>89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355648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355648</v>
      </c>
      <c r="O34" s="47">
        <f t="shared" si="1"/>
        <v>113.37201147593242</v>
      </c>
      <c r="P34" s="9"/>
    </row>
    <row r="35" spans="1:16" ht="15">
      <c r="A35" s="12"/>
      <c r="B35" s="25">
        <v>363.24</v>
      </c>
      <c r="C35" s="20" t="s">
        <v>90</v>
      </c>
      <c r="D35" s="46">
        <v>1800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1800</v>
      </c>
      <c r="O35" s="47">
        <f t="shared" si="1"/>
        <v>0.5737966209754543</v>
      </c>
      <c r="P35" s="9"/>
    </row>
    <row r="36" spans="1:16" ht="15">
      <c r="A36" s="12"/>
      <c r="B36" s="25">
        <v>366</v>
      </c>
      <c r="C36" s="20" t="s">
        <v>42</v>
      </c>
      <c r="D36" s="46">
        <v>10372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10372</v>
      </c>
      <c r="O36" s="47">
        <f t="shared" si="1"/>
        <v>3.306343640420784</v>
      </c>
      <c r="P36" s="9"/>
    </row>
    <row r="37" spans="1:16" ht="15">
      <c r="A37" s="12"/>
      <c r="B37" s="25">
        <v>369.9</v>
      </c>
      <c r="C37" s="20" t="s">
        <v>43</v>
      </c>
      <c r="D37" s="46">
        <v>66338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66338</v>
      </c>
      <c r="O37" s="47">
        <f t="shared" si="1"/>
        <v>21.146955690149824</v>
      </c>
      <c r="P37" s="9"/>
    </row>
    <row r="38" spans="1:16" ht="15.75">
      <c r="A38" s="29" t="s">
        <v>34</v>
      </c>
      <c r="B38" s="30"/>
      <c r="C38" s="31"/>
      <c r="D38" s="32">
        <f aca="true" t="shared" si="10" ref="D38:M38">SUM(D39:D39)</f>
        <v>0</v>
      </c>
      <c r="E38" s="32">
        <f t="shared" si="10"/>
        <v>689563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0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7"/>
        <v>689563</v>
      </c>
      <c r="O38" s="45">
        <f t="shared" si="1"/>
        <v>219.81606630538732</v>
      </c>
      <c r="P38" s="9"/>
    </row>
    <row r="39" spans="1:16" ht="15.75" thickBot="1">
      <c r="A39" s="12"/>
      <c r="B39" s="25">
        <v>381</v>
      </c>
      <c r="C39" s="20" t="s">
        <v>44</v>
      </c>
      <c r="D39" s="46">
        <v>0</v>
      </c>
      <c r="E39" s="46">
        <v>689563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689563</v>
      </c>
      <c r="O39" s="47">
        <f t="shared" si="1"/>
        <v>219.81606630538732</v>
      </c>
      <c r="P39" s="9"/>
    </row>
    <row r="40" spans="1:119" ht="16.5" thickBot="1">
      <c r="A40" s="14" t="s">
        <v>38</v>
      </c>
      <c r="B40" s="23"/>
      <c r="C40" s="22"/>
      <c r="D40" s="15">
        <f aca="true" t="shared" si="11" ref="D40:M40">SUM(D5,D13,D16,D24,D29,D32,D38)</f>
        <v>5645128</v>
      </c>
      <c r="E40" s="15">
        <f t="shared" si="11"/>
        <v>1646332</v>
      </c>
      <c r="F40" s="15">
        <f t="shared" si="11"/>
        <v>0</v>
      </c>
      <c r="G40" s="15">
        <f t="shared" si="11"/>
        <v>0</v>
      </c>
      <c r="H40" s="15">
        <f t="shared" si="11"/>
        <v>0</v>
      </c>
      <c r="I40" s="15">
        <f t="shared" si="11"/>
        <v>2910809</v>
      </c>
      <c r="J40" s="15">
        <f t="shared" si="11"/>
        <v>0</v>
      </c>
      <c r="K40" s="15">
        <f t="shared" si="11"/>
        <v>0</v>
      </c>
      <c r="L40" s="15">
        <f t="shared" si="11"/>
        <v>0</v>
      </c>
      <c r="M40" s="15">
        <f t="shared" si="11"/>
        <v>0</v>
      </c>
      <c r="N40" s="15">
        <f t="shared" si="7"/>
        <v>10202269</v>
      </c>
      <c r="O40" s="38">
        <f t="shared" si="1"/>
        <v>3252.237488045904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91</v>
      </c>
      <c r="M42" s="48"/>
      <c r="N42" s="48"/>
      <c r="O42" s="43">
        <v>3137</v>
      </c>
    </row>
    <row r="43" spans="1:15" ht="1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5" ht="15.75" customHeight="1" thickBot="1">
      <c r="A44" s="52" t="s">
        <v>64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46</v>
      </c>
      <c r="F4" s="34" t="s">
        <v>47</v>
      </c>
      <c r="G4" s="34" t="s">
        <v>48</v>
      </c>
      <c r="H4" s="34" t="s">
        <v>5</v>
      </c>
      <c r="I4" s="34" t="s">
        <v>6</v>
      </c>
      <c r="J4" s="35" t="s">
        <v>49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2556131</v>
      </c>
      <c r="E5" s="27">
        <f t="shared" si="0"/>
        <v>740113</v>
      </c>
      <c r="F5" s="27">
        <f t="shared" si="0"/>
        <v>0</v>
      </c>
      <c r="G5" s="27">
        <f t="shared" si="0"/>
        <v>520615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3816859</v>
      </c>
      <c r="O5" s="33">
        <f>(N5/O$45)</f>
        <v>1252.6613062028225</v>
      </c>
      <c r="P5" s="6"/>
    </row>
    <row r="6" spans="1:16" ht="15">
      <c r="A6" s="12"/>
      <c r="B6" s="25">
        <v>311</v>
      </c>
      <c r="C6" s="20" t="s">
        <v>2</v>
      </c>
      <c r="D6" s="46">
        <v>1688445</v>
      </c>
      <c r="E6" s="46">
        <v>740113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2428558</v>
      </c>
      <c r="O6" s="47">
        <f>(N6/O$45)</f>
        <v>797.0324909747293</v>
      </c>
      <c r="P6" s="9"/>
    </row>
    <row r="7" spans="1:16" ht="15">
      <c r="A7" s="12"/>
      <c r="B7" s="25">
        <v>312.41</v>
      </c>
      <c r="C7" s="20" t="s">
        <v>69</v>
      </c>
      <c r="D7" s="46">
        <v>136616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1" ref="N7:N12">SUM(D7:M7)</f>
        <v>136616</v>
      </c>
      <c r="O7" s="47">
        <f>(N7/O$45)</f>
        <v>44.836232359698066</v>
      </c>
      <c r="P7" s="9"/>
    </row>
    <row r="8" spans="1:16" ht="15">
      <c r="A8" s="12"/>
      <c r="B8" s="25">
        <v>312.6</v>
      </c>
      <c r="C8" s="20" t="s">
        <v>11</v>
      </c>
      <c r="D8" s="46">
        <v>0</v>
      </c>
      <c r="E8" s="46">
        <v>0</v>
      </c>
      <c r="F8" s="46">
        <v>0</v>
      </c>
      <c r="G8" s="46">
        <v>520615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520615</v>
      </c>
      <c r="O8" s="47">
        <f>(N8/O$45)</f>
        <v>170.8615031178208</v>
      </c>
      <c r="P8" s="9"/>
    </row>
    <row r="9" spans="1:16" ht="15">
      <c r="A9" s="12"/>
      <c r="B9" s="25">
        <v>314.1</v>
      </c>
      <c r="C9" s="20" t="s">
        <v>12</v>
      </c>
      <c r="D9" s="46">
        <v>439756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439756</v>
      </c>
      <c r="O9" s="47">
        <f>(N9/O$45)</f>
        <v>144.32425336396454</v>
      </c>
      <c r="P9" s="9"/>
    </row>
    <row r="10" spans="1:16" ht="15">
      <c r="A10" s="12"/>
      <c r="B10" s="25">
        <v>314.4</v>
      </c>
      <c r="C10" s="20" t="s">
        <v>14</v>
      </c>
      <c r="D10" s="46">
        <v>38483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38483</v>
      </c>
      <c r="O10" s="47">
        <f>(N10/O$45)</f>
        <v>12.629799803085001</v>
      </c>
      <c r="P10" s="9"/>
    </row>
    <row r="11" spans="1:16" ht="15">
      <c r="A11" s="12"/>
      <c r="B11" s="25">
        <v>315</v>
      </c>
      <c r="C11" s="20" t="s">
        <v>76</v>
      </c>
      <c r="D11" s="46">
        <v>185126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185126</v>
      </c>
      <c r="O11" s="47">
        <f>(N11/O$45)</f>
        <v>60.756809977026585</v>
      </c>
      <c r="P11" s="9"/>
    </row>
    <row r="12" spans="1:16" ht="15">
      <c r="A12" s="12"/>
      <c r="B12" s="25">
        <v>316</v>
      </c>
      <c r="C12" s="20" t="s">
        <v>77</v>
      </c>
      <c r="D12" s="46">
        <v>67705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67705</v>
      </c>
      <c r="O12" s="47">
        <f>(N12/O$45)</f>
        <v>22.220216606498195</v>
      </c>
      <c r="P12" s="9"/>
    </row>
    <row r="13" spans="1:16" ht="15.75">
      <c r="A13" s="29" t="s">
        <v>17</v>
      </c>
      <c r="B13" s="30"/>
      <c r="C13" s="31"/>
      <c r="D13" s="32">
        <f aca="true" t="shared" si="2" ref="D13:M13">SUM(D14:D20)</f>
        <v>689363</v>
      </c>
      <c r="E13" s="32">
        <f t="shared" si="2"/>
        <v>0</v>
      </c>
      <c r="F13" s="32">
        <f t="shared" si="2"/>
        <v>0</v>
      </c>
      <c r="G13" s="32">
        <f t="shared" si="2"/>
        <v>0</v>
      </c>
      <c r="H13" s="32">
        <f t="shared" si="2"/>
        <v>0</v>
      </c>
      <c r="I13" s="32">
        <f t="shared" si="2"/>
        <v>249339</v>
      </c>
      <c r="J13" s="32">
        <f t="shared" si="2"/>
        <v>0</v>
      </c>
      <c r="K13" s="32">
        <f t="shared" si="2"/>
        <v>0</v>
      </c>
      <c r="L13" s="32">
        <f t="shared" si="2"/>
        <v>0</v>
      </c>
      <c r="M13" s="32">
        <f t="shared" si="2"/>
        <v>0</v>
      </c>
      <c r="N13" s="44">
        <f aca="true" t="shared" si="3" ref="N13:N43">SUM(D13:M13)</f>
        <v>938702</v>
      </c>
      <c r="O13" s="45">
        <f>(N13/O$45)</f>
        <v>308.0741713160486</v>
      </c>
      <c r="P13" s="10"/>
    </row>
    <row r="14" spans="1:16" ht="15">
      <c r="A14" s="12"/>
      <c r="B14" s="25">
        <v>322</v>
      </c>
      <c r="C14" s="20" t="s">
        <v>0</v>
      </c>
      <c r="D14" s="46">
        <v>305912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3"/>
        <v>305912</v>
      </c>
      <c r="O14" s="47">
        <f>(N14/O$45)</f>
        <v>100.39776829668527</v>
      </c>
      <c r="P14" s="9"/>
    </row>
    <row r="15" spans="1:16" ht="15">
      <c r="A15" s="12"/>
      <c r="B15" s="25">
        <v>323.1</v>
      </c>
      <c r="C15" s="20" t="s">
        <v>18</v>
      </c>
      <c r="D15" s="46">
        <v>341645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3"/>
        <v>341645</v>
      </c>
      <c r="O15" s="47">
        <f>(N15/O$45)</f>
        <v>112.12504102395799</v>
      </c>
      <c r="P15" s="9"/>
    </row>
    <row r="16" spans="1:16" ht="15">
      <c r="A16" s="12"/>
      <c r="B16" s="25">
        <v>324.11</v>
      </c>
      <c r="C16" s="20" t="s">
        <v>55</v>
      </c>
      <c r="D16" s="46">
        <v>13835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3"/>
        <v>13835</v>
      </c>
      <c r="O16" s="47">
        <f>(N16/O$45)</f>
        <v>4.54053167049557</v>
      </c>
      <c r="P16" s="9"/>
    </row>
    <row r="17" spans="1:16" ht="15">
      <c r="A17" s="12"/>
      <c r="B17" s="25">
        <v>324.21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249339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3"/>
        <v>249339</v>
      </c>
      <c r="O17" s="47">
        <f>(N17/O$45)</f>
        <v>81.83098129307515</v>
      </c>
      <c r="P17" s="9"/>
    </row>
    <row r="18" spans="1:16" ht="15">
      <c r="A18" s="12"/>
      <c r="B18" s="25">
        <v>324.31</v>
      </c>
      <c r="C18" s="20" t="s">
        <v>56</v>
      </c>
      <c r="D18" s="46">
        <v>18985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3"/>
        <v>18985</v>
      </c>
      <c r="O18" s="47">
        <f>(N18/O$45)</f>
        <v>6.2307187397440105</v>
      </c>
      <c r="P18" s="9"/>
    </row>
    <row r="19" spans="1:16" ht="15">
      <c r="A19" s="12"/>
      <c r="B19" s="25">
        <v>324.91</v>
      </c>
      <c r="C19" s="20" t="s">
        <v>104</v>
      </c>
      <c r="D19" s="46">
        <v>4025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3"/>
        <v>4025</v>
      </c>
      <c r="O19" s="47">
        <f>(N19/O$45)</f>
        <v>1.3209714473252379</v>
      </c>
      <c r="P19" s="9"/>
    </row>
    <row r="20" spans="1:16" ht="15">
      <c r="A20" s="12"/>
      <c r="B20" s="25">
        <v>329</v>
      </c>
      <c r="C20" s="20" t="s">
        <v>20</v>
      </c>
      <c r="D20" s="46">
        <v>4961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3"/>
        <v>4961</v>
      </c>
      <c r="O20" s="47">
        <f>(N20/O$45)</f>
        <v>1.628158844765343</v>
      </c>
      <c r="P20" s="9"/>
    </row>
    <row r="21" spans="1:16" ht="15.75">
      <c r="A21" s="29" t="s">
        <v>22</v>
      </c>
      <c r="B21" s="30"/>
      <c r="C21" s="31"/>
      <c r="D21" s="32">
        <f aca="true" t="shared" si="4" ref="D21:M21">SUM(D22:D28)</f>
        <v>751376</v>
      </c>
      <c r="E21" s="32">
        <f t="shared" si="4"/>
        <v>0</v>
      </c>
      <c r="F21" s="32">
        <f t="shared" si="4"/>
        <v>0</v>
      </c>
      <c r="G21" s="32">
        <f t="shared" si="4"/>
        <v>0</v>
      </c>
      <c r="H21" s="32">
        <f t="shared" si="4"/>
        <v>0</v>
      </c>
      <c r="I21" s="32">
        <f t="shared" si="4"/>
        <v>0</v>
      </c>
      <c r="J21" s="32">
        <f t="shared" si="4"/>
        <v>0</v>
      </c>
      <c r="K21" s="32">
        <f t="shared" si="4"/>
        <v>0</v>
      </c>
      <c r="L21" s="32">
        <f t="shared" si="4"/>
        <v>0</v>
      </c>
      <c r="M21" s="32">
        <f t="shared" si="4"/>
        <v>0</v>
      </c>
      <c r="N21" s="44">
        <f t="shared" si="3"/>
        <v>751376</v>
      </c>
      <c r="O21" s="45">
        <f>(N21/O$45)</f>
        <v>246.59533967837217</v>
      </c>
      <c r="P21" s="10"/>
    </row>
    <row r="22" spans="1:16" ht="15">
      <c r="A22" s="12"/>
      <c r="B22" s="25">
        <v>331.49</v>
      </c>
      <c r="C22" s="20" t="s">
        <v>125</v>
      </c>
      <c r="D22" s="46">
        <v>270119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3"/>
        <v>270119</v>
      </c>
      <c r="O22" s="47">
        <f>(N22/O$45)</f>
        <v>88.65080406957664</v>
      </c>
      <c r="P22" s="9"/>
    </row>
    <row r="23" spans="1:16" ht="15">
      <c r="A23" s="12"/>
      <c r="B23" s="25">
        <v>335.12</v>
      </c>
      <c r="C23" s="20" t="s">
        <v>78</v>
      </c>
      <c r="D23" s="46">
        <v>103340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3"/>
        <v>103340</v>
      </c>
      <c r="O23" s="47">
        <f>(N23/O$45)</f>
        <v>33.915326550705615</v>
      </c>
      <c r="P23" s="9"/>
    </row>
    <row r="24" spans="1:16" ht="15">
      <c r="A24" s="12"/>
      <c r="B24" s="25">
        <v>335.14</v>
      </c>
      <c r="C24" s="20" t="s">
        <v>79</v>
      </c>
      <c r="D24" s="46">
        <v>9454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3"/>
        <v>9454</v>
      </c>
      <c r="O24" s="47">
        <f>(N24/O$45)</f>
        <v>3.102723990810633</v>
      </c>
      <c r="P24" s="9"/>
    </row>
    <row r="25" spans="1:16" ht="15">
      <c r="A25" s="12"/>
      <c r="B25" s="25">
        <v>335.15</v>
      </c>
      <c r="C25" s="20" t="s">
        <v>80</v>
      </c>
      <c r="D25" s="46">
        <v>14288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3"/>
        <v>14288</v>
      </c>
      <c r="O25" s="47">
        <f>(N25/O$45)</f>
        <v>4.689202494256646</v>
      </c>
      <c r="P25" s="9"/>
    </row>
    <row r="26" spans="1:16" ht="15">
      <c r="A26" s="12"/>
      <c r="B26" s="25">
        <v>335.18</v>
      </c>
      <c r="C26" s="20" t="s">
        <v>81</v>
      </c>
      <c r="D26" s="46">
        <v>212828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3"/>
        <v>212828</v>
      </c>
      <c r="O26" s="47">
        <f>(N26/O$45)</f>
        <v>69.84837545126354</v>
      </c>
      <c r="P26" s="9"/>
    </row>
    <row r="27" spans="1:16" ht="15">
      <c r="A27" s="12"/>
      <c r="B27" s="25">
        <v>337.4</v>
      </c>
      <c r="C27" s="20" t="s">
        <v>126</v>
      </c>
      <c r="D27" s="46">
        <v>138789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3"/>
        <v>138789</v>
      </c>
      <c r="O27" s="47">
        <f>(N27/O$45)</f>
        <v>45.54939284542173</v>
      </c>
      <c r="P27" s="9"/>
    </row>
    <row r="28" spans="1:16" ht="15">
      <c r="A28" s="12"/>
      <c r="B28" s="25">
        <v>338</v>
      </c>
      <c r="C28" s="20" t="s">
        <v>105</v>
      </c>
      <c r="D28" s="46">
        <v>2558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3"/>
        <v>2558</v>
      </c>
      <c r="O28" s="47">
        <f>(N28/O$45)</f>
        <v>0.8395142763373811</v>
      </c>
      <c r="P28" s="9"/>
    </row>
    <row r="29" spans="1:16" ht="15.75">
      <c r="A29" s="29" t="s">
        <v>32</v>
      </c>
      <c r="B29" s="30"/>
      <c r="C29" s="31"/>
      <c r="D29" s="32">
        <f aca="true" t="shared" si="5" ref="D29:M29">SUM(D30:D33)</f>
        <v>22871</v>
      </c>
      <c r="E29" s="32">
        <f t="shared" si="5"/>
        <v>0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3436707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32">
        <f t="shared" si="3"/>
        <v>3459578</v>
      </c>
      <c r="O29" s="45">
        <f>(N29/O$45)</f>
        <v>1135.404660321628</v>
      </c>
      <c r="P29" s="10"/>
    </row>
    <row r="30" spans="1:16" ht="15">
      <c r="A30" s="12"/>
      <c r="B30" s="25">
        <v>343.3</v>
      </c>
      <c r="C30" s="20" t="s">
        <v>107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2033006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3"/>
        <v>2033006</v>
      </c>
      <c r="O30" s="47">
        <f>(N30/O$45)</f>
        <v>667.2156219232031</v>
      </c>
      <c r="P30" s="9"/>
    </row>
    <row r="31" spans="1:16" ht="15">
      <c r="A31" s="12"/>
      <c r="B31" s="25">
        <v>343.5</v>
      </c>
      <c r="C31" s="20" t="s">
        <v>108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1276702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3"/>
        <v>1276702</v>
      </c>
      <c r="O31" s="47">
        <f>(N31/O$45)</f>
        <v>419.0029537249754</v>
      </c>
      <c r="P31" s="9"/>
    </row>
    <row r="32" spans="1:16" ht="15">
      <c r="A32" s="12"/>
      <c r="B32" s="25">
        <v>343.7</v>
      </c>
      <c r="C32" s="20" t="s">
        <v>109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126999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3"/>
        <v>126999</v>
      </c>
      <c r="O32" s="47">
        <f>(N32/O$45)</f>
        <v>41.680013127666555</v>
      </c>
      <c r="P32" s="9"/>
    </row>
    <row r="33" spans="1:16" ht="15">
      <c r="A33" s="12"/>
      <c r="B33" s="25">
        <v>349</v>
      </c>
      <c r="C33" s="20" t="s">
        <v>95</v>
      </c>
      <c r="D33" s="46">
        <v>22871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3"/>
        <v>22871</v>
      </c>
      <c r="O33" s="47">
        <f>(N33/O$45)</f>
        <v>7.506071545782737</v>
      </c>
      <c r="P33" s="9"/>
    </row>
    <row r="34" spans="1:16" ht="15.75">
      <c r="A34" s="29" t="s">
        <v>33</v>
      </c>
      <c r="B34" s="30"/>
      <c r="C34" s="31"/>
      <c r="D34" s="32">
        <f aca="true" t="shared" si="6" ref="D34:M34">SUM(D35:D36)</f>
        <v>1379430</v>
      </c>
      <c r="E34" s="32">
        <f t="shared" si="6"/>
        <v>0</v>
      </c>
      <c r="F34" s="32">
        <f t="shared" si="6"/>
        <v>0</v>
      </c>
      <c r="G34" s="32">
        <f t="shared" si="6"/>
        <v>0</v>
      </c>
      <c r="H34" s="32">
        <f t="shared" si="6"/>
        <v>0</v>
      </c>
      <c r="I34" s="32">
        <f t="shared" si="6"/>
        <v>0</v>
      </c>
      <c r="J34" s="32">
        <f t="shared" si="6"/>
        <v>0</v>
      </c>
      <c r="K34" s="32">
        <f t="shared" si="6"/>
        <v>0</v>
      </c>
      <c r="L34" s="32">
        <f t="shared" si="6"/>
        <v>0</v>
      </c>
      <c r="M34" s="32">
        <f t="shared" si="6"/>
        <v>0</v>
      </c>
      <c r="N34" s="32">
        <f t="shared" si="3"/>
        <v>1379430</v>
      </c>
      <c r="O34" s="45">
        <f>(N34/O$45)</f>
        <v>452.71742697735476</v>
      </c>
      <c r="P34" s="10"/>
    </row>
    <row r="35" spans="1:16" ht="15">
      <c r="A35" s="13"/>
      <c r="B35" s="39">
        <v>354</v>
      </c>
      <c r="C35" s="21" t="s">
        <v>59</v>
      </c>
      <c r="D35" s="46">
        <v>47512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3"/>
        <v>47512</v>
      </c>
      <c r="O35" s="47">
        <f>(N35/O$45)</f>
        <v>15.593042336724647</v>
      </c>
      <c r="P35" s="9"/>
    </row>
    <row r="36" spans="1:16" ht="15">
      <c r="A36" s="13"/>
      <c r="B36" s="39">
        <v>359</v>
      </c>
      <c r="C36" s="21" t="s">
        <v>60</v>
      </c>
      <c r="D36" s="46">
        <v>1331918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3"/>
        <v>1331918</v>
      </c>
      <c r="O36" s="47">
        <f>(N36/O$45)</f>
        <v>437.1243846406301</v>
      </c>
      <c r="P36" s="9"/>
    </row>
    <row r="37" spans="1:16" ht="15.75">
      <c r="A37" s="29" t="s">
        <v>3</v>
      </c>
      <c r="B37" s="30"/>
      <c r="C37" s="31"/>
      <c r="D37" s="32">
        <f aca="true" t="shared" si="7" ref="D37:M37">SUM(D38:D40)</f>
        <v>49208</v>
      </c>
      <c r="E37" s="32">
        <f t="shared" si="7"/>
        <v>11908</v>
      </c>
      <c r="F37" s="32">
        <f t="shared" si="7"/>
        <v>0</v>
      </c>
      <c r="G37" s="32">
        <f t="shared" si="7"/>
        <v>10424</v>
      </c>
      <c r="H37" s="32">
        <f t="shared" si="7"/>
        <v>0</v>
      </c>
      <c r="I37" s="32">
        <f t="shared" si="7"/>
        <v>34180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3"/>
        <v>105720</v>
      </c>
      <c r="O37" s="45">
        <f>(N37/O$45)</f>
        <v>34.696422710863146</v>
      </c>
      <c r="P37" s="10"/>
    </row>
    <row r="38" spans="1:16" ht="15">
      <c r="A38" s="12"/>
      <c r="B38" s="25">
        <v>361.1</v>
      </c>
      <c r="C38" s="20" t="s">
        <v>41</v>
      </c>
      <c r="D38" s="46">
        <v>16891</v>
      </c>
      <c r="E38" s="46">
        <v>11908</v>
      </c>
      <c r="F38" s="46">
        <v>0</v>
      </c>
      <c r="G38" s="46">
        <v>10424</v>
      </c>
      <c r="H38" s="46">
        <v>0</v>
      </c>
      <c r="I38" s="46">
        <v>32635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3"/>
        <v>71858</v>
      </c>
      <c r="O38" s="47">
        <f>(N38/O$45)</f>
        <v>23.583196586806697</v>
      </c>
      <c r="P38" s="9"/>
    </row>
    <row r="39" spans="1:16" ht="15">
      <c r="A39" s="12"/>
      <c r="B39" s="25">
        <v>366</v>
      </c>
      <c r="C39" s="20" t="s">
        <v>42</v>
      </c>
      <c r="D39" s="46">
        <v>3400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3"/>
        <v>3400</v>
      </c>
      <c r="O39" s="47">
        <f>(N39/O$45)</f>
        <v>1.115851657367903</v>
      </c>
      <c r="P39" s="9"/>
    </row>
    <row r="40" spans="1:16" ht="15">
      <c r="A40" s="12"/>
      <c r="B40" s="25">
        <v>369.9</v>
      </c>
      <c r="C40" s="20" t="s">
        <v>43</v>
      </c>
      <c r="D40" s="46">
        <v>28917</v>
      </c>
      <c r="E40" s="46">
        <v>0</v>
      </c>
      <c r="F40" s="46">
        <v>0</v>
      </c>
      <c r="G40" s="46">
        <v>0</v>
      </c>
      <c r="H40" s="46">
        <v>0</v>
      </c>
      <c r="I40" s="46">
        <v>1545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3"/>
        <v>30462</v>
      </c>
      <c r="O40" s="47">
        <f>(N40/O$45)</f>
        <v>9.997374466688546</v>
      </c>
      <c r="P40" s="9"/>
    </row>
    <row r="41" spans="1:16" ht="15.75">
      <c r="A41" s="29" t="s">
        <v>34</v>
      </c>
      <c r="B41" s="30"/>
      <c r="C41" s="31"/>
      <c r="D41" s="32">
        <f aca="true" t="shared" si="8" ref="D41:M41">SUM(D42:D42)</f>
        <v>0</v>
      </c>
      <c r="E41" s="32">
        <f t="shared" si="8"/>
        <v>570242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si="3"/>
        <v>570242</v>
      </c>
      <c r="O41" s="45">
        <f>(N41/O$45)</f>
        <v>187.14867082376108</v>
      </c>
      <c r="P41" s="9"/>
    </row>
    <row r="42" spans="1:16" ht="15.75" thickBot="1">
      <c r="A42" s="12"/>
      <c r="B42" s="25">
        <v>381</v>
      </c>
      <c r="C42" s="20" t="s">
        <v>44</v>
      </c>
      <c r="D42" s="46">
        <v>0</v>
      </c>
      <c r="E42" s="46">
        <v>570242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3"/>
        <v>570242</v>
      </c>
      <c r="O42" s="47">
        <f>(N42/O$45)</f>
        <v>187.14867082376108</v>
      </c>
      <c r="P42" s="9"/>
    </row>
    <row r="43" spans="1:119" ht="16.5" thickBot="1">
      <c r="A43" s="14" t="s">
        <v>38</v>
      </c>
      <c r="B43" s="23"/>
      <c r="C43" s="22"/>
      <c r="D43" s="15">
        <f aca="true" t="shared" si="9" ref="D43:M43">SUM(D5,D13,D21,D29,D34,D37,D41)</f>
        <v>5448379</v>
      </c>
      <c r="E43" s="15">
        <f t="shared" si="9"/>
        <v>1322263</v>
      </c>
      <c r="F43" s="15">
        <f t="shared" si="9"/>
        <v>0</v>
      </c>
      <c r="G43" s="15">
        <f t="shared" si="9"/>
        <v>531039</v>
      </c>
      <c r="H43" s="15">
        <f t="shared" si="9"/>
        <v>0</v>
      </c>
      <c r="I43" s="15">
        <f t="shared" si="9"/>
        <v>3720226</v>
      </c>
      <c r="J43" s="15">
        <f t="shared" si="9"/>
        <v>0</v>
      </c>
      <c r="K43" s="15">
        <f t="shared" si="9"/>
        <v>0</v>
      </c>
      <c r="L43" s="15">
        <f t="shared" si="9"/>
        <v>0</v>
      </c>
      <c r="M43" s="15">
        <f t="shared" si="9"/>
        <v>0</v>
      </c>
      <c r="N43" s="15">
        <f t="shared" si="3"/>
        <v>11021907</v>
      </c>
      <c r="O43" s="38">
        <f>(N43/O$45)</f>
        <v>3617.29799803085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127</v>
      </c>
      <c r="M45" s="48"/>
      <c r="N45" s="48"/>
      <c r="O45" s="43">
        <v>3047</v>
      </c>
    </row>
    <row r="46" spans="1:15" ht="1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5" ht="15.75" customHeight="1" thickBot="1">
      <c r="A47" s="52" t="s">
        <v>64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46</v>
      </c>
      <c r="F4" s="34" t="s">
        <v>47</v>
      </c>
      <c r="G4" s="34" t="s">
        <v>48</v>
      </c>
      <c r="H4" s="34" t="s">
        <v>5</v>
      </c>
      <c r="I4" s="34" t="s">
        <v>6</v>
      </c>
      <c r="J4" s="35" t="s">
        <v>49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2390362</v>
      </c>
      <c r="E5" s="27">
        <f t="shared" si="0"/>
        <v>657091</v>
      </c>
      <c r="F5" s="27">
        <f t="shared" si="0"/>
        <v>0</v>
      </c>
      <c r="G5" s="27">
        <f t="shared" si="0"/>
        <v>512756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3560209</v>
      </c>
      <c r="O5" s="33">
        <f aca="true" t="shared" si="1" ref="O5:O40">(N5/O$42)</f>
        <v>1243.9584206848358</v>
      </c>
      <c r="P5" s="6"/>
    </row>
    <row r="6" spans="1:16" ht="15">
      <c r="A6" s="12"/>
      <c r="B6" s="25">
        <v>311</v>
      </c>
      <c r="C6" s="20" t="s">
        <v>2</v>
      </c>
      <c r="D6" s="46">
        <v>1600120</v>
      </c>
      <c r="E6" s="46">
        <v>657091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2257211</v>
      </c>
      <c r="O6" s="47">
        <f t="shared" si="1"/>
        <v>788.6830887491265</v>
      </c>
      <c r="P6" s="9"/>
    </row>
    <row r="7" spans="1:16" ht="15">
      <c r="A7" s="12"/>
      <c r="B7" s="25">
        <v>312.41</v>
      </c>
      <c r="C7" s="20" t="s">
        <v>69</v>
      </c>
      <c r="D7" s="46">
        <v>101232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101232</v>
      </c>
      <c r="O7" s="47">
        <f t="shared" si="1"/>
        <v>35.37106918238994</v>
      </c>
      <c r="P7" s="9"/>
    </row>
    <row r="8" spans="1:16" ht="15">
      <c r="A8" s="12"/>
      <c r="B8" s="25">
        <v>312.6</v>
      </c>
      <c r="C8" s="20" t="s">
        <v>11</v>
      </c>
      <c r="D8" s="46">
        <v>0</v>
      </c>
      <c r="E8" s="46">
        <v>0</v>
      </c>
      <c r="F8" s="46">
        <v>0</v>
      </c>
      <c r="G8" s="46">
        <v>512756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512756</v>
      </c>
      <c r="O8" s="47">
        <f t="shared" si="1"/>
        <v>179.1600279524808</v>
      </c>
      <c r="P8" s="9"/>
    </row>
    <row r="9" spans="1:16" ht="15">
      <c r="A9" s="12"/>
      <c r="B9" s="25">
        <v>314.1</v>
      </c>
      <c r="C9" s="20" t="s">
        <v>12</v>
      </c>
      <c r="D9" s="46">
        <v>414069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414069</v>
      </c>
      <c r="O9" s="47">
        <f t="shared" si="1"/>
        <v>144.67819706498952</v>
      </c>
      <c r="P9" s="9"/>
    </row>
    <row r="10" spans="1:16" ht="15">
      <c r="A10" s="12"/>
      <c r="B10" s="25">
        <v>314.4</v>
      </c>
      <c r="C10" s="20" t="s">
        <v>14</v>
      </c>
      <c r="D10" s="46">
        <v>43592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43592</v>
      </c>
      <c r="O10" s="47">
        <f t="shared" si="1"/>
        <v>15.23130677847659</v>
      </c>
      <c r="P10" s="9"/>
    </row>
    <row r="11" spans="1:16" ht="15">
      <c r="A11" s="12"/>
      <c r="B11" s="25">
        <v>315</v>
      </c>
      <c r="C11" s="20" t="s">
        <v>76</v>
      </c>
      <c r="D11" s="46">
        <v>169352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169352</v>
      </c>
      <c r="O11" s="47">
        <f t="shared" si="1"/>
        <v>59.17260656883298</v>
      </c>
      <c r="P11" s="9"/>
    </row>
    <row r="12" spans="1:16" ht="15">
      <c r="A12" s="12"/>
      <c r="B12" s="25">
        <v>316</v>
      </c>
      <c r="C12" s="20" t="s">
        <v>77</v>
      </c>
      <c r="D12" s="46">
        <v>61997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61997</v>
      </c>
      <c r="O12" s="47">
        <f t="shared" si="1"/>
        <v>21.662124388539482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SUM(D14:D18)</f>
        <v>670329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309320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40">SUM(D13:M13)</f>
        <v>979649</v>
      </c>
      <c r="O13" s="45">
        <f t="shared" si="1"/>
        <v>342.2952480782669</v>
      </c>
      <c r="P13" s="10"/>
    </row>
    <row r="14" spans="1:16" ht="15">
      <c r="A14" s="12"/>
      <c r="B14" s="25">
        <v>322</v>
      </c>
      <c r="C14" s="20" t="s">
        <v>0</v>
      </c>
      <c r="D14" s="46">
        <v>283123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283123</v>
      </c>
      <c r="O14" s="47">
        <f t="shared" si="1"/>
        <v>98.92487770789657</v>
      </c>
      <c r="P14" s="9"/>
    </row>
    <row r="15" spans="1:16" ht="15">
      <c r="A15" s="12"/>
      <c r="B15" s="25">
        <v>323.1</v>
      </c>
      <c r="C15" s="20" t="s">
        <v>18</v>
      </c>
      <c r="D15" s="46">
        <v>346772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346772</v>
      </c>
      <c r="O15" s="47">
        <f t="shared" si="1"/>
        <v>121.16422082459819</v>
      </c>
      <c r="P15" s="9"/>
    </row>
    <row r="16" spans="1:16" ht="15">
      <c r="A16" s="12"/>
      <c r="B16" s="25">
        <v>324.11</v>
      </c>
      <c r="C16" s="20" t="s">
        <v>55</v>
      </c>
      <c r="D16" s="46">
        <v>16602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16602</v>
      </c>
      <c r="O16" s="47">
        <f t="shared" si="1"/>
        <v>5.80083857442348</v>
      </c>
      <c r="P16" s="9"/>
    </row>
    <row r="17" spans="1:16" ht="15">
      <c r="A17" s="12"/>
      <c r="B17" s="25">
        <v>324.21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309320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309320</v>
      </c>
      <c r="O17" s="47">
        <f t="shared" si="1"/>
        <v>108.07826694619148</v>
      </c>
      <c r="P17" s="9"/>
    </row>
    <row r="18" spans="1:16" ht="15">
      <c r="A18" s="12"/>
      <c r="B18" s="25">
        <v>324.31</v>
      </c>
      <c r="C18" s="20" t="s">
        <v>56</v>
      </c>
      <c r="D18" s="46">
        <v>23832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23832</v>
      </c>
      <c r="O18" s="47">
        <f t="shared" si="1"/>
        <v>8.327044025157234</v>
      </c>
      <c r="P18" s="9"/>
    </row>
    <row r="19" spans="1:16" ht="15.75">
      <c r="A19" s="29" t="s">
        <v>22</v>
      </c>
      <c r="B19" s="30"/>
      <c r="C19" s="31"/>
      <c r="D19" s="32">
        <f aca="true" t="shared" si="5" ref="D19:M19">SUM(D20:D25)</f>
        <v>353840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353840</v>
      </c>
      <c r="O19" s="45">
        <f t="shared" si="1"/>
        <v>123.63382250174703</v>
      </c>
      <c r="P19" s="10"/>
    </row>
    <row r="20" spans="1:16" ht="15">
      <c r="A20" s="12"/>
      <c r="B20" s="25">
        <v>334.7</v>
      </c>
      <c r="C20" s="20" t="s">
        <v>57</v>
      </c>
      <c r="D20" s="46">
        <v>23351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23351</v>
      </c>
      <c r="O20" s="47">
        <f t="shared" si="1"/>
        <v>8.158979734451433</v>
      </c>
      <c r="P20" s="9"/>
    </row>
    <row r="21" spans="1:16" ht="15">
      <c r="A21" s="12"/>
      <c r="B21" s="25">
        <v>335.12</v>
      </c>
      <c r="C21" s="20" t="s">
        <v>78</v>
      </c>
      <c r="D21" s="46">
        <v>103704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103704</v>
      </c>
      <c r="O21" s="47">
        <f t="shared" si="1"/>
        <v>36.23480083857442</v>
      </c>
      <c r="P21" s="9"/>
    </row>
    <row r="22" spans="1:16" ht="15">
      <c r="A22" s="12"/>
      <c r="B22" s="25">
        <v>335.14</v>
      </c>
      <c r="C22" s="20" t="s">
        <v>79</v>
      </c>
      <c r="D22" s="46">
        <v>9366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9366</v>
      </c>
      <c r="O22" s="47">
        <f t="shared" si="1"/>
        <v>3.2725366876310273</v>
      </c>
      <c r="P22" s="9"/>
    </row>
    <row r="23" spans="1:16" ht="15">
      <c r="A23" s="12"/>
      <c r="B23" s="25">
        <v>335.15</v>
      </c>
      <c r="C23" s="20" t="s">
        <v>80</v>
      </c>
      <c r="D23" s="46">
        <v>15122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15122</v>
      </c>
      <c r="O23" s="47">
        <f t="shared" si="1"/>
        <v>5.283717679944095</v>
      </c>
      <c r="P23" s="9"/>
    </row>
    <row r="24" spans="1:16" ht="15">
      <c r="A24" s="12"/>
      <c r="B24" s="25">
        <v>335.18</v>
      </c>
      <c r="C24" s="20" t="s">
        <v>81</v>
      </c>
      <c r="D24" s="46">
        <v>200039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200039</v>
      </c>
      <c r="O24" s="47">
        <f t="shared" si="1"/>
        <v>69.8948287910552</v>
      </c>
      <c r="P24" s="9"/>
    </row>
    <row r="25" spans="1:16" ht="15">
      <c r="A25" s="12"/>
      <c r="B25" s="25">
        <v>338</v>
      </c>
      <c r="C25" s="20" t="s">
        <v>105</v>
      </c>
      <c r="D25" s="46">
        <v>2258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2258</v>
      </c>
      <c r="O25" s="47">
        <f t="shared" si="1"/>
        <v>0.7889587700908456</v>
      </c>
      <c r="P25" s="9"/>
    </row>
    <row r="26" spans="1:16" ht="15.75">
      <c r="A26" s="29" t="s">
        <v>32</v>
      </c>
      <c r="B26" s="30"/>
      <c r="C26" s="31"/>
      <c r="D26" s="32">
        <f aca="true" t="shared" si="6" ref="D26:M26">SUM(D27:D30)</f>
        <v>24522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3538702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3563224</v>
      </c>
      <c r="O26" s="45">
        <f t="shared" si="1"/>
        <v>1245.0118798043327</v>
      </c>
      <c r="P26" s="10"/>
    </row>
    <row r="27" spans="1:16" ht="15">
      <c r="A27" s="12"/>
      <c r="B27" s="25">
        <v>343.3</v>
      </c>
      <c r="C27" s="20" t="s">
        <v>107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2063442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2063442</v>
      </c>
      <c r="O27" s="47">
        <f t="shared" si="1"/>
        <v>720.979035639413</v>
      </c>
      <c r="P27" s="9"/>
    </row>
    <row r="28" spans="1:16" ht="15">
      <c r="A28" s="12"/>
      <c r="B28" s="25">
        <v>343.5</v>
      </c>
      <c r="C28" s="20" t="s">
        <v>108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1350023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1350023</v>
      </c>
      <c r="O28" s="47">
        <f t="shared" si="1"/>
        <v>471.7061495457722</v>
      </c>
      <c r="P28" s="9"/>
    </row>
    <row r="29" spans="1:16" ht="15">
      <c r="A29" s="12"/>
      <c r="B29" s="25">
        <v>343.7</v>
      </c>
      <c r="C29" s="20" t="s">
        <v>109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125237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125237</v>
      </c>
      <c r="O29" s="47">
        <f t="shared" si="1"/>
        <v>43.758560447239695</v>
      </c>
      <c r="P29" s="9"/>
    </row>
    <row r="30" spans="1:16" ht="15">
      <c r="A30" s="12"/>
      <c r="B30" s="25">
        <v>349</v>
      </c>
      <c r="C30" s="20" t="s">
        <v>95</v>
      </c>
      <c r="D30" s="46">
        <v>24522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24522</v>
      </c>
      <c r="O30" s="47">
        <f t="shared" si="1"/>
        <v>8.568134171907756</v>
      </c>
      <c r="P30" s="9"/>
    </row>
    <row r="31" spans="1:16" ht="15.75">
      <c r="A31" s="29" t="s">
        <v>33</v>
      </c>
      <c r="B31" s="30"/>
      <c r="C31" s="31"/>
      <c r="D31" s="32">
        <f aca="true" t="shared" si="7" ref="D31:M31">SUM(D32:D33)</f>
        <v>1317820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1317820</v>
      </c>
      <c r="O31" s="45">
        <f t="shared" si="1"/>
        <v>460.4542278127184</v>
      </c>
      <c r="P31" s="10"/>
    </row>
    <row r="32" spans="1:16" ht="15">
      <c r="A32" s="13"/>
      <c r="B32" s="39">
        <v>354</v>
      </c>
      <c r="C32" s="21" t="s">
        <v>59</v>
      </c>
      <c r="D32" s="46">
        <v>57385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57385</v>
      </c>
      <c r="O32" s="47">
        <f t="shared" si="1"/>
        <v>20.05066387141859</v>
      </c>
      <c r="P32" s="9"/>
    </row>
    <row r="33" spans="1:16" ht="15">
      <c r="A33" s="13"/>
      <c r="B33" s="39">
        <v>359</v>
      </c>
      <c r="C33" s="21" t="s">
        <v>60</v>
      </c>
      <c r="D33" s="46">
        <v>1260435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1260435</v>
      </c>
      <c r="O33" s="47">
        <f t="shared" si="1"/>
        <v>440.4035639412998</v>
      </c>
      <c r="P33" s="9"/>
    </row>
    <row r="34" spans="1:16" ht="15.75">
      <c r="A34" s="29" t="s">
        <v>3</v>
      </c>
      <c r="B34" s="30"/>
      <c r="C34" s="31"/>
      <c r="D34" s="32">
        <f aca="true" t="shared" si="8" ref="D34:M34">SUM(D35:D37)</f>
        <v>45368</v>
      </c>
      <c r="E34" s="32">
        <f t="shared" si="8"/>
        <v>1844</v>
      </c>
      <c r="F34" s="32">
        <f t="shared" si="8"/>
        <v>0</v>
      </c>
      <c r="G34" s="32">
        <f t="shared" si="8"/>
        <v>40847</v>
      </c>
      <c r="H34" s="32">
        <f t="shared" si="8"/>
        <v>0</v>
      </c>
      <c r="I34" s="32">
        <f t="shared" si="8"/>
        <v>7292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4"/>
        <v>95351</v>
      </c>
      <c r="O34" s="45">
        <f t="shared" si="1"/>
        <v>33.316212438853945</v>
      </c>
      <c r="P34" s="10"/>
    </row>
    <row r="35" spans="1:16" ht="15">
      <c r="A35" s="12"/>
      <c r="B35" s="25">
        <v>361.1</v>
      </c>
      <c r="C35" s="20" t="s">
        <v>41</v>
      </c>
      <c r="D35" s="46">
        <v>18790</v>
      </c>
      <c r="E35" s="46">
        <v>1844</v>
      </c>
      <c r="F35" s="46">
        <v>0</v>
      </c>
      <c r="G35" s="46">
        <v>2239</v>
      </c>
      <c r="H35" s="46">
        <v>0</v>
      </c>
      <c r="I35" s="46">
        <v>6717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29590</v>
      </c>
      <c r="O35" s="47">
        <f t="shared" si="1"/>
        <v>10.338923829489866</v>
      </c>
      <c r="P35" s="9"/>
    </row>
    <row r="36" spans="1:16" ht="15">
      <c r="A36" s="12"/>
      <c r="B36" s="25">
        <v>366</v>
      </c>
      <c r="C36" s="20" t="s">
        <v>42</v>
      </c>
      <c r="D36" s="46">
        <v>6692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6692</v>
      </c>
      <c r="O36" s="47">
        <f t="shared" si="1"/>
        <v>2.3382250174703003</v>
      </c>
      <c r="P36" s="9"/>
    </row>
    <row r="37" spans="1:16" ht="15">
      <c r="A37" s="12"/>
      <c r="B37" s="25">
        <v>369.9</v>
      </c>
      <c r="C37" s="20" t="s">
        <v>43</v>
      </c>
      <c r="D37" s="46">
        <v>19886</v>
      </c>
      <c r="E37" s="46">
        <v>0</v>
      </c>
      <c r="F37" s="46">
        <v>0</v>
      </c>
      <c r="G37" s="46">
        <v>38608</v>
      </c>
      <c r="H37" s="46">
        <v>0</v>
      </c>
      <c r="I37" s="46">
        <v>575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59069</v>
      </c>
      <c r="O37" s="47">
        <f t="shared" si="1"/>
        <v>20.63906359189378</v>
      </c>
      <c r="P37" s="9"/>
    </row>
    <row r="38" spans="1:16" ht="15.75">
      <c r="A38" s="29" t="s">
        <v>34</v>
      </c>
      <c r="B38" s="30"/>
      <c r="C38" s="31"/>
      <c r="D38" s="32">
        <f aca="true" t="shared" si="9" ref="D38:M38">SUM(D39:D39)</f>
        <v>0</v>
      </c>
      <c r="E38" s="32">
        <f t="shared" si="9"/>
        <v>503494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4"/>
        <v>503494</v>
      </c>
      <c r="O38" s="45">
        <f t="shared" si="1"/>
        <v>175.92382948986722</v>
      </c>
      <c r="P38" s="9"/>
    </row>
    <row r="39" spans="1:16" ht="15.75" thickBot="1">
      <c r="A39" s="12"/>
      <c r="B39" s="25">
        <v>381</v>
      </c>
      <c r="C39" s="20" t="s">
        <v>44</v>
      </c>
      <c r="D39" s="46">
        <v>0</v>
      </c>
      <c r="E39" s="46">
        <v>503494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503494</v>
      </c>
      <c r="O39" s="47">
        <f t="shared" si="1"/>
        <v>175.92382948986722</v>
      </c>
      <c r="P39" s="9"/>
    </row>
    <row r="40" spans="1:119" ht="16.5" thickBot="1">
      <c r="A40" s="14" t="s">
        <v>38</v>
      </c>
      <c r="B40" s="23"/>
      <c r="C40" s="22"/>
      <c r="D40" s="15">
        <f aca="true" t="shared" si="10" ref="D40:M40">SUM(D5,D13,D19,D26,D31,D34,D38)</f>
        <v>4802241</v>
      </c>
      <c r="E40" s="15">
        <f t="shared" si="10"/>
        <v>1162429</v>
      </c>
      <c r="F40" s="15">
        <f t="shared" si="10"/>
        <v>0</v>
      </c>
      <c r="G40" s="15">
        <f t="shared" si="10"/>
        <v>553603</v>
      </c>
      <c r="H40" s="15">
        <f t="shared" si="10"/>
        <v>0</v>
      </c>
      <c r="I40" s="15">
        <f t="shared" si="10"/>
        <v>3855314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4"/>
        <v>10373587</v>
      </c>
      <c r="O40" s="38">
        <f t="shared" si="1"/>
        <v>3624.5936408106218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123</v>
      </c>
      <c r="M42" s="48"/>
      <c r="N42" s="48"/>
      <c r="O42" s="43">
        <v>2862</v>
      </c>
    </row>
    <row r="43" spans="1:15" ht="1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5" ht="15.75" customHeight="1" thickBot="1">
      <c r="A44" s="52" t="s">
        <v>64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46</v>
      </c>
      <c r="F4" s="34" t="s">
        <v>47</v>
      </c>
      <c r="G4" s="34" t="s">
        <v>48</v>
      </c>
      <c r="H4" s="34" t="s">
        <v>5</v>
      </c>
      <c r="I4" s="34" t="s">
        <v>6</v>
      </c>
      <c r="J4" s="35" t="s">
        <v>49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2213305</v>
      </c>
      <c r="E5" s="27">
        <f t="shared" si="0"/>
        <v>550176</v>
      </c>
      <c r="F5" s="27">
        <f t="shared" si="0"/>
        <v>0</v>
      </c>
      <c r="G5" s="27">
        <f t="shared" si="0"/>
        <v>425647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3189128</v>
      </c>
      <c r="O5" s="33">
        <f aca="true" t="shared" si="1" ref="O5:O41">(N5/O$43)</f>
        <v>1107.720736366794</v>
      </c>
      <c r="P5" s="6"/>
    </row>
    <row r="6" spans="1:16" ht="15">
      <c r="A6" s="12"/>
      <c r="B6" s="25">
        <v>311</v>
      </c>
      <c r="C6" s="20" t="s">
        <v>2</v>
      </c>
      <c r="D6" s="46">
        <v>1477808</v>
      </c>
      <c r="E6" s="46">
        <v>550176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2027984</v>
      </c>
      <c r="O6" s="47">
        <f t="shared" si="1"/>
        <v>704.4056964223689</v>
      </c>
      <c r="P6" s="9"/>
    </row>
    <row r="7" spans="1:16" ht="15">
      <c r="A7" s="12"/>
      <c r="B7" s="25">
        <v>312.1</v>
      </c>
      <c r="C7" s="20" t="s">
        <v>10</v>
      </c>
      <c r="D7" s="46">
        <v>78966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78966</v>
      </c>
      <c r="O7" s="47">
        <f t="shared" si="1"/>
        <v>27.42827370614797</v>
      </c>
      <c r="P7" s="9"/>
    </row>
    <row r="8" spans="1:16" ht="15">
      <c r="A8" s="12"/>
      <c r="B8" s="25">
        <v>312.6</v>
      </c>
      <c r="C8" s="20" t="s">
        <v>11</v>
      </c>
      <c r="D8" s="46">
        <v>0</v>
      </c>
      <c r="E8" s="46">
        <v>0</v>
      </c>
      <c r="F8" s="46">
        <v>0</v>
      </c>
      <c r="G8" s="46">
        <v>425647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425647</v>
      </c>
      <c r="O8" s="47">
        <f t="shared" si="1"/>
        <v>147.84543244182007</v>
      </c>
      <c r="P8" s="9"/>
    </row>
    <row r="9" spans="1:16" ht="15">
      <c r="A9" s="12"/>
      <c r="B9" s="25">
        <v>314.1</v>
      </c>
      <c r="C9" s="20" t="s">
        <v>12</v>
      </c>
      <c r="D9" s="46">
        <v>376586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376586</v>
      </c>
      <c r="O9" s="47">
        <f t="shared" si="1"/>
        <v>130.80444598819034</v>
      </c>
      <c r="P9" s="9"/>
    </row>
    <row r="10" spans="1:16" ht="15">
      <c r="A10" s="12"/>
      <c r="B10" s="25">
        <v>314.4</v>
      </c>
      <c r="C10" s="20" t="s">
        <v>14</v>
      </c>
      <c r="D10" s="46">
        <v>40692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40692</v>
      </c>
      <c r="O10" s="47">
        <f t="shared" si="1"/>
        <v>14.134074331365058</v>
      </c>
      <c r="P10" s="9"/>
    </row>
    <row r="11" spans="1:16" ht="15">
      <c r="A11" s="12"/>
      <c r="B11" s="25">
        <v>315</v>
      </c>
      <c r="C11" s="20" t="s">
        <v>76</v>
      </c>
      <c r="D11" s="46">
        <v>176472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176472</v>
      </c>
      <c r="O11" s="47">
        <f t="shared" si="1"/>
        <v>61.296283431747135</v>
      </c>
      <c r="P11" s="9"/>
    </row>
    <row r="12" spans="1:16" ht="15">
      <c r="A12" s="12"/>
      <c r="B12" s="25">
        <v>316</v>
      </c>
      <c r="C12" s="20" t="s">
        <v>77</v>
      </c>
      <c r="D12" s="46">
        <v>62781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62781</v>
      </c>
      <c r="O12" s="47">
        <f t="shared" si="1"/>
        <v>21.806530045154567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SUM(D14:D18)</f>
        <v>543165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49137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41">SUM(D13:M13)</f>
        <v>592302</v>
      </c>
      <c r="O13" s="45">
        <f t="shared" si="1"/>
        <v>205.7318513372699</v>
      </c>
      <c r="P13" s="10"/>
    </row>
    <row r="14" spans="1:16" ht="15">
      <c r="A14" s="12"/>
      <c r="B14" s="25">
        <v>322</v>
      </c>
      <c r="C14" s="20" t="s">
        <v>0</v>
      </c>
      <c r="D14" s="46">
        <v>198115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198115</v>
      </c>
      <c r="O14" s="47">
        <f t="shared" si="1"/>
        <v>68.81382424452936</v>
      </c>
      <c r="P14" s="9"/>
    </row>
    <row r="15" spans="1:16" ht="15">
      <c r="A15" s="12"/>
      <c r="B15" s="25">
        <v>323.1</v>
      </c>
      <c r="C15" s="20" t="s">
        <v>18</v>
      </c>
      <c r="D15" s="46">
        <v>317873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317873</v>
      </c>
      <c r="O15" s="47">
        <f t="shared" si="1"/>
        <v>110.41090656477944</v>
      </c>
      <c r="P15" s="9"/>
    </row>
    <row r="16" spans="1:16" ht="15">
      <c r="A16" s="12"/>
      <c r="B16" s="25">
        <v>324.11</v>
      </c>
      <c r="C16" s="20" t="s">
        <v>55</v>
      </c>
      <c r="D16" s="46">
        <v>1383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1383</v>
      </c>
      <c r="O16" s="47">
        <f t="shared" si="1"/>
        <v>0.48037513025356027</v>
      </c>
      <c r="P16" s="9"/>
    </row>
    <row r="17" spans="1:16" ht="15">
      <c r="A17" s="12"/>
      <c r="B17" s="25">
        <v>324.21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49137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49137</v>
      </c>
      <c r="O17" s="47">
        <f t="shared" si="1"/>
        <v>17.0673845085099</v>
      </c>
      <c r="P17" s="9"/>
    </row>
    <row r="18" spans="1:16" ht="15">
      <c r="A18" s="12"/>
      <c r="B18" s="25">
        <v>324.31</v>
      </c>
      <c r="C18" s="20" t="s">
        <v>56</v>
      </c>
      <c r="D18" s="46">
        <v>25794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25794</v>
      </c>
      <c r="O18" s="47">
        <f t="shared" si="1"/>
        <v>8.959360889197638</v>
      </c>
      <c r="P18" s="9"/>
    </row>
    <row r="19" spans="1:16" ht="15.75">
      <c r="A19" s="29" t="s">
        <v>22</v>
      </c>
      <c r="B19" s="30"/>
      <c r="C19" s="31"/>
      <c r="D19" s="32">
        <f aca="true" t="shared" si="5" ref="D19:M19">SUM(D20:D26)</f>
        <v>368701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368701</v>
      </c>
      <c r="O19" s="45">
        <f t="shared" si="1"/>
        <v>128.06564779437304</v>
      </c>
      <c r="P19" s="10"/>
    </row>
    <row r="20" spans="1:16" ht="15">
      <c r="A20" s="12"/>
      <c r="B20" s="25">
        <v>331.62</v>
      </c>
      <c r="C20" s="20" t="s">
        <v>117</v>
      </c>
      <c r="D20" s="46">
        <v>58666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58666</v>
      </c>
      <c r="O20" s="47">
        <f t="shared" si="1"/>
        <v>20.377214310524487</v>
      </c>
      <c r="P20" s="9"/>
    </row>
    <row r="21" spans="1:16" ht="15">
      <c r="A21" s="12"/>
      <c r="B21" s="25">
        <v>335.12</v>
      </c>
      <c r="C21" s="20" t="s">
        <v>78</v>
      </c>
      <c r="D21" s="46">
        <v>102840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102840</v>
      </c>
      <c r="O21" s="47">
        <f t="shared" si="1"/>
        <v>35.72073636679403</v>
      </c>
      <c r="P21" s="9"/>
    </row>
    <row r="22" spans="1:16" ht="15">
      <c r="A22" s="12"/>
      <c r="B22" s="25">
        <v>335.14</v>
      </c>
      <c r="C22" s="20" t="s">
        <v>79</v>
      </c>
      <c r="D22" s="46">
        <v>9852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9852</v>
      </c>
      <c r="O22" s="47">
        <f t="shared" si="1"/>
        <v>3.422021535255297</v>
      </c>
      <c r="P22" s="9"/>
    </row>
    <row r="23" spans="1:16" ht="15">
      <c r="A23" s="12"/>
      <c r="B23" s="25">
        <v>335.15</v>
      </c>
      <c r="C23" s="20" t="s">
        <v>80</v>
      </c>
      <c r="D23" s="46">
        <v>13860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13860</v>
      </c>
      <c r="O23" s="47">
        <f t="shared" si="1"/>
        <v>4.8141715873567215</v>
      </c>
      <c r="P23" s="9"/>
    </row>
    <row r="24" spans="1:16" ht="15">
      <c r="A24" s="12"/>
      <c r="B24" s="25">
        <v>335.18</v>
      </c>
      <c r="C24" s="20" t="s">
        <v>81</v>
      </c>
      <c r="D24" s="46">
        <v>177277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177277</v>
      </c>
      <c r="O24" s="47">
        <f t="shared" si="1"/>
        <v>61.57589440778048</v>
      </c>
      <c r="P24" s="9"/>
    </row>
    <row r="25" spans="1:16" ht="15">
      <c r="A25" s="12"/>
      <c r="B25" s="25">
        <v>335.49</v>
      </c>
      <c r="C25" s="20" t="s">
        <v>118</v>
      </c>
      <c r="D25" s="46">
        <v>3973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3973</v>
      </c>
      <c r="O25" s="47">
        <f t="shared" si="1"/>
        <v>1.3799930531434526</v>
      </c>
      <c r="P25" s="9"/>
    </row>
    <row r="26" spans="1:16" ht="15">
      <c r="A26" s="12"/>
      <c r="B26" s="25">
        <v>338</v>
      </c>
      <c r="C26" s="20" t="s">
        <v>105</v>
      </c>
      <c r="D26" s="46">
        <v>2233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2233</v>
      </c>
      <c r="O26" s="47">
        <f t="shared" si="1"/>
        <v>0.7756165335185828</v>
      </c>
      <c r="P26" s="9"/>
    </row>
    <row r="27" spans="1:16" ht="15.75">
      <c r="A27" s="29" t="s">
        <v>32</v>
      </c>
      <c r="B27" s="30"/>
      <c r="C27" s="31"/>
      <c r="D27" s="32">
        <f aca="true" t="shared" si="6" ref="D27:M27">SUM(D28:D32)</f>
        <v>358985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3575233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3934218</v>
      </c>
      <c r="O27" s="45">
        <f t="shared" si="1"/>
        <v>1366.5224036123655</v>
      </c>
      <c r="P27" s="10"/>
    </row>
    <row r="28" spans="1:16" ht="15">
      <c r="A28" s="12"/>
      <c r="B28" s="25">
        <v>341.3</v>
      </c>
      <c r="C28" s="20" t="s">
        <v>82</v>
      </c>
      <c r="D28" s="46">
        <v>333288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333288</v>
      </c>
      <c r="O28" s="47">
        <f t="shared" si="1"/>
        <v>115.76519624869746</v>
      </c>
      <c r="P28" s="9"/>
    </row>
    <row r="29" spans="1:16" ht="15">
      <c r="A29" s="12"/>
      <c r="B29" s="25">
        <v>343.3</v>
      </c>
      <c r="C29" s="20" t="s">
        <v>107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2071608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2071608</v>
      </c>
      <c r="O29" s="47">
        <f t="shared" si="1"/>
        <v>719.5581799235846</v>
      </c>
      <c r="P29" s="9"/>
    </row>
    <row r="30" spans="1:16" ht="15">
      <c r="A30" s="12"/>
      <c r="B30" s="25">
        <v>343.5</v>
      </c>
      <c r="C30" s="20" t="s">
        <v>108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1378324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1378324</v>
      </c>
      <c r="O30" s="47">
        <f t="shared" si="1"/>
        <v>478.7509551927753</v>
      </c>
      <c r="P30" s="9"/>
    </row>
    <row r="31" spans="1:16" ht="15">
      <c r="A31" s="12"/>
      <c r="B31" s="25">
        <v>343.7</v>
      </c>
      <c r="C31" s="20" t="s">
        <v>109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125301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125301</v>
      </c>
      <c r="O31" s="47">
        <f t="shared" si="1"/>
        <v>43.5224036123654</v>
      </c>
      <c r="P31" s="9"/>
    </row>
    <row r="32" spans="1:16" ht="15">
      <c r="A32" s="12"/>
      <c r="B32" s="25">
        <v>349</v>
      </c>
      <c r="C32" s="20" t="s">
        <v>95</v>
      </c>
      <c r="D32" s="46">
        <v>25697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25697</v>
      </c>
      <c r="O32" s="47">
        <f t="shared" si="1"/>
        <v>8.925668634942689</v>
      </c>
      <c r="P32" s="9"/>
    </row>
    <row r="33" spans="1:16" ht="15.75">
      <c r="A33" s="29" t="s">
        <v>33</v>
      </c>
      <c r="B33" s="30"/>
      <c r="C33" s="31"/>
      <c r="D33" s="32">
        <f aca="true" t="shared" si="7" ref="D33:M33">SUM(D34:D34)</f>
        <v>1054378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1054378</v>
      </c>
      <c r="O33" s="45">
        <f t="shared" si="1"/>
        <v>366.23063563737406</v>
      </c>
      <c r="P33" s="10"/>
    </row>
    <row r="34" spans="1:16" ht="15">
      <c r="A34" s="13"/>
      <c r="B34" s="39">
        <v>359</v>
      </c>
      <c r="C34" s="21" t="s">
        <v>60</v>
      </c>
      <c r="D34" s="46">
        <v>1054378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1054378</v>
      </c>
      <c r="O34" s="47">
        <f t="shared" si="1"/>
        <v>366.23063563737406</v>
      </c>
      <c r="P34" s="9"/>
    </row>
    <row r="35" spans="1:16" ht="15.75">
      <c r="A35" s="29" t="s">
        <v>3</v>
      </c>
      <c r="B35" s="30"/>
      <c r="C35" s="31"/>
      <c r="D35" s="32">
        <f aca="true" t="shared" si="8" ref="D35:M35">SUM(D36:D38)</f>
        <v>88318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4"/>
        <v>88318</v>
      </c>
      <c r="O35" s="45">
        <f t="shared" si="1"/>
        <v>30.676623827717957</v>
      </c>
      <c r="P35" s="10"/>
    </row>
    <row r="36" spans="1:16" ht="15">
      <c r="A36" s="12"/>
      <c r="B36" s="25">
        <v>361.1</v>
      </c>
      <c r="C36" s="20" t="s">
        <v>41</v>
      </c>
      <c r="D36" s="46">
        <v>13806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13806</v>
      </c>
      <c r="O36" s="47">
        <f t="shared" si="1"/>
        <v>4.795415074678708</v>
      </c>
      <c r="P36" s="9"/>
    </row>
    <row r="37" spans="1:16" ht="15">
      <c r="A37" s="12"/>
      <c r="B37" s="25">
        <v>366</v>
      </c>
      <c r="C37" s="20" t="s">
        <v>42</v>
      </c>
      <c r="D37" s="46">
        <v>3296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3296</v>
      </c>
      <c r="O37" s="47">
        <f t="shared" si="1"/>
        <v>1.1448419590135464</v>
      </c>
      <c r="P37" s="9"/>
    </row>
    <row r="38" spans="1:16" ht="15">
      <c r="A38" s="12"/>
      <c r="B38" s="25">
        <v>369.9</v>
      </c>
      <c r="C38" s="20" t="s">
        <v>43</v>
      </c>
      <c r="D38" s="46">
        <v>71216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71216</v>
      </c>
      <c r="O38" s="47">
        <f t="shared" si="1"/>
        <v>24.736366794025702</v>
      </c>
      <c r="P38" s="9"/>
    </row>
    <row r="39" spans="1:16" ht="15.75">
      <c r="A39" s="29" t="s">
        <v>34</v>
      </c>
      <c r="B39" s="30"/>
      <c r="C39" s="31"/>
      <c r="D39" s="32">
        <f aca="true" t="shared" si="9" ref="D39:M39">SUM(D40:D40)</f>
        <v>0</v>
      </c>
      <c r="E39" s="32">
        <f t="shared" si="9"/>
        <v>415924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4"/>
        <v>415924</v>
      </c>
      <c r="O39" s="45">
        <f t="shared" si="1"/>
        <v>144.4682181312956</v>
      </c>
      <c r="P39" s="9"/>
    </row>
    <row r="40" spans="1:16" ht="15.75" thickBot="1">
      <c r="A40" s="12"/>
      <c r="B40" s="25">
        <v>381</v>
      </c>
      <c r="C40" s="20" t="s">
        <v>44</v>
      </c>
      <c r="D40" s="46">
        <v>0</v>
      </c>
      <c r="E40" s="46">
        <v>415924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415924</v>
      </c>
      <c r="O40" s="47">
        <f t="shared" si="1"/>
        <v>144.4682181312956</v>
      </c>
      <c r="P40" s="9"/>
    </row>
    <row r="41" spans="1:119" ht="16.5" thickBot="1">
      <c r="A41" s="14" t="s">
        <v>38</v>
      </c>
      <c r="B41" s="23"/>
      <c r="C41" s="22"/>
      <c r="D41" s="15">
        <f aca="true" t="shared" si="10" ref="D41:M41">SUM(D5,D13,D19,D27,D33,D35,D39)</f>
        <v>4626852</v>
      </c>
      <c r="E41" s="15">
        <f t="shared" si="10"/>
        <v>966100</v>
      </c>
      <c r="F41" s="15">
        <f t="shared" si="10"/>
        <v>0</v>
      </c>
      <c r="G41" s="15">
        <f t="shared" si="10"/>
        <v>425647</v>
      </c>
      <c r="H41" s="15">
        <f t="shared" si="10"/>
        <v>0</v>
      </c>
      <c r="I41" s="15">
        <f t="shared" si="10"/>
        <v>3624370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4"/>
        <v>9642969</v>
      </c>
      <c r="O41" s="38">
        <f t="shared" si="1"/>
        <v>3349.41611670719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121</v>
      </c>
      <c r="M43" s="48"/>
      <c r="N43" s="48"/>
      <c r="O43" s="43">
        <v>2879</v>
      </c>
    </row>
    <row r="44" spans="1:15" ht="1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5" ht="15.75" customHeight="1" thickBot="1">
      <c r="A45" s="52" t="s">
        <v>64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46</v>
      </c>
      <c r="F4" s="34" t="s">
        <v>47</v>
      </c>
      <c r="G4" s="34" t="s">
        <v>48</v>
      </c>
      <c r="H4" s="34" t="s">
        <v>5</v>
      </c>
      <c r="I4" s="34" t="s">
        <v>6</v>
      </c>
      <c r="J4" s="35" t="s">
        <v>49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2150143</v>
      </c>
      <c r="E5" s="27">
        <f t="shared" si="0"/>
        <v>491688</v>
      </c>
      <c r="F5" s="27">
        <f t="shared" si="0"/>
        <v>0</v>
      </c>
      <c r="G5" s="27">
        <f t="shared" si="0"/>
        <v>401332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3043163</v>
      </c>
      <c r="O5" s="33">
        <f aca="true" t="shared" si="1" ref="O5:O41">(N5/O$43)</f>
        <v>1127.515005557614</v>
      </c>
      <c r="P5" s="6"/>
    </row>
    <row r="6" spans="1:16" ht="15">
      <c r="A6" s="12"/>
      <c r="B6" s="25">
        <v>311</v>
      </c>
      <c r="C6" s="20" t="s">
        <v>2</v>
      </c>
      <c r="D6" s="46">
        <v>1453167</v>
      </c>
      <c r="E6" s="46">
        <v>491688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1944855</v>
      </c>
      <c r="O6" s="47">
        <f t="shared" si="1"/>
        <v>720.583549462764</v>
      </c>
      <c r="P6" s="9"/>
    </row>
    <row r="7" spans="1:16" ht="15">
      <c r="A7" s="12"/>
      <c r="B7" s="25">
        <v>312.1</v>
      </c>
      <c r="C7" s="20" t="s">
        <v>10</v>
      </c>
      <c r="D7" s="46">
        <v>69412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69412</v>
      </c>
      <c r="O7" s="47">
        <f t="shared" si="1"/>
        <v>25.717673212300852</v>
      </c>
      <c r="P7" s="9"/>
    </row>
    <row r="8" spans="1:16" ht="15">
      <c r="A8" s="12"/>
      <c r="B8" s="25">
        <v>312.6</v>
      </c>
      <c r="C8" s="20" t="s">
        <v>11</v>
      </c>
      <c r="D8" s="46">
        <v>0</v>
      </c>
      <c r="E8" s="46">
        <v>0</v>
      </c>
      <c r="F8" s="46">
        <v>0</v>
      </c>
      <c r="G8" s="46">
        <v>401332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401332</v>
      </c>
      <c r="O8" s="47">
        <f t="shared" si="1"/>
        <v>148.69655427936272</v>
      </c>
      <c r="P8" s="9"/>
    </row>
    <row r="9" spans="1:16" ht="15">
      <c r="A9" s="12"/>
      <c r="B9" s="25">
        <v>314.1</v>
      </c>
      <c r="C9" s="20" t="s">
        <v>12</v>
      </c>
      <c r="D9" s="46">
        <v>365175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365175</v>
      </c>
      <c r="O9" s="47">
        <f t="shared" si="1"/>
        <v>135.30011115227862</v>
      </c>
      <c r="P9" s="9"/>
    </row>
    <row r="10" spans="1:16" ht="15">
      <c r="A10" s="12"/>
      <c r="B10" s="25">
        <v>314.4</v>
      </c>
      <c r="C10" s="20" t="s">
        <v>14</v>
      </c>
      <c r="D10" s="46">
        <v>27771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27771</v>
      </c>
      <c r="O10" s="47">
        <f t="shared" si="1"/>
        <v>10.289366432011857</v>
      </c>
      <c r="P10" s="9"/>
    </row>
    <row r="11" spans="1:16" ht="15">
      <c r="A11" s="12"/>
      <c r="B11" s="25">
        <v>315</v>
      </c>
      <c r="C11" s="20" t="s">
        <v>76</v>
      </c>
      <c r="D11" s="46">
        <v>181964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181964</v>
      </c>
      <c r="O11" s="47">
        <f t="shared" si="1"/>
        <v>67.41904409040386</v>
      </c>
      <c r="P11" s="9"/>
    </row>
    <row r="12" spans="1:16" ht="15">
      <c r="A12" s="12"/>
      <c r="B12" s="25">
        <v>316</v>
      </c>
      <c r="C12" s="20" t="s">
        <v>77</v>
      </c>
      <c r="D12" s="46">
        <v>52654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52654</v>
      </c>
      <c r="O12" s="47">
        <f t="shared" si="1"/>
        <v>19.508706928492035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SUM(D14:D18)</f>
        <v>903292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715659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41">SUM(D13:M13)</f>
        <v>1618951</v>
      </c>
      <c r="O13" s="45">
        <f t="shared" si="1"/>
        <v>599.8336420896628</v>
      </c>
      <c r="P13" s="10"/>
    </row>
    <row r="14" spans="1:16" ht="15">
      <c r="A14" s="12"/>
      <c r="B14" s="25">
        <v>322</v>
      </c>
      <c r="C14" s="20" t="s">
        <v>0</v>
      </c>
      <c r="D14" s="46">
        <v>515070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515070</v>
      </c>
      <c r="O14" s="47">
        <f t="shared" si="1"/>
        <v>190.8373471656169</v>
      </c>
      <c r="P14" s="9"/>
    </row>
    <row r="15" spans="1:16" ht="15">
      <c r="A15" s="12"/>
      <c r="B15" s="25">
        <v>323.1</v>
      </c>
      <c r="C15" s="20" t="s">
        <v>18</v>
      </c>
      <c r="D15" s="46">
        <v>294965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294965</v>
      </c>
      <c r="O15" s="47">
        <f t="shared" si="1"/>
        <v>109.28677287884402</v>
      </c>
      <c r="P15" s="9"/>
    </row>
    <row r="16" spans="1:16" ht="15">
      <c r="A16" s="12"/>
      <c r="B16" s="25">
        <v>324.11</v>
      </c>
      <c r="C16" s="20" t="s">
        <v>55</v>
      </c>
      <c r="D16" s="46">
        <v>25060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25060</v>
      </c>
      <c r="O16" s="47">
        <f t="shared" si="1"/>
        <v>9.284920340866988</v>
      </c>
      <c r="P16" s="9"/>
    </row>
    <row r="17" spans="1:16" ht="15">
      <c r="A17" s="12"/>
      <c r="B17" s="25">
        <v>324.21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715659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715659</v>
      </c>
      <c r="O17" s="47">
        <f t="shared" si="1"/>
        <v>265.157095220452</v>
      </c>
      <c r="P17" s="9"/>
    </row>
    <row r="18" spans="1:16" ht="15">
      <c r="A18" s="12"/>
      <c r="B18" s="25">
        <v>324.31</v>
      </c>
      <c r="C18" s="20" t="s">
        <v>56</v>
      </c>
      <c r="D18" s="46">
        <v>68197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68197</v>
      </c>
      <c r="O18" s="47">
        <f t="shared" si="1"/>
        <v>25.26750648388292</v>
      </c>
      <c r="P18" s="9"/>
    </row>
    <row r="19" spans="1:16" ht="15.75">
      <c r="A19" s="29" t="s">
        <v>22</v>
      </c>
      <c r="B19" s="30"/>
      <c r="C19" s="31"/>
      <c r="D19" s="32">
        <f aca="true" t="shared" si="5" ref="D19:M19">SUM(D20:D26)</f>
        <v>344565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344565</v>
      </c>
      <c r="O19" s="45">
        <f t="shared" si="1"/>
        <v>127.66394961096702</v>
      </c>
      <c r="P19" s="10"/>
    </row>
    <row r="20" spans="1:16" ht="15">
      <c r="A20" s="12"/>
      <c r="B20" s="25">
        <v>331.62</v>
      </c>
      <c r="C20" s="20" t="s">
        <v>117</v>
      </c>
      <c r="D20" s="46">
        <v>39104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39104</v>
      </c>
      <c r="O20" s="47">
        <f t="shared" si="1"/>
        <v>14.488329010744721</v>
      </c>
      <c r="P20" s="9"/>
    </row>
    <row r="21" spans="1:16" ht="15">
      <c r="A21" s="12"/>
      <c r="B21" s="25">
        <v>335.12</v>
      </c>
      <c r="C21" s="20" t="s">
        <v>78</v>
      </c>
      <c r="D21" s="46">
        <v>102044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102044</v>
      </c>
      <c r="O21" s="47">
        <f t="shared" si="1"/>
        <v>37.808077065579845</v>
      </c>
      <c r="P21" s="9"/>
    </row>
    <row r="22" spans="1:16" ht="15">
      <c r="A22" s="12"/>
      <c r="B22" s="25">
        <v>335.14</v>
      </c>
      <c r="C22" s="20" t="s">
        <v>79</v>
      </c>
      <c r="D22" s="46">
        <v>10326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10326</v>
      </c>
      <c r="O22" s="47">
        <f t="shared" si="1"/>
        <v>3.825861430159318</v>
      </c>
      <c r="P22" s="9"/>
    </row>
    <row r="23" spans="1:16" ht="15">
      <c r="A23" s="12"/>
      <c r="B23" s="25">
        <v>335.15</v>
      </c>
      <c r="C23" s="20" t="s">
        <v>80</v>
      </c>
      <c r="D23" s="46">
        <v>17144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17144</v>
      </c>
      <c r="O23" s="47">
        <f t="shared" si="1"/>
        <v>6.35198221563542</v>
      </c>
      <c r="P23" s="9"/>
    </row>
    <row r="24" spans="1:16" ht="15">
      <c r="A24" s="12"/>
      <c r="B24" s="25">
        <v>335.18</v>
      </c>
      <c r="C24" s="20" t="s">
        <v>81</v>
      </c>
      <c r="D24" s="46">
        <v>168869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168869</v>
      </c>
      <c r="O24" s="47">
        <f t="shared" si="1"/>
        <v>62.56724712856614</v>
      </c>
      <c r="P24" s="9"/>
    </row>
    <row r="25" spans="1:16" ht="15">
      <c r="A25" s="12"/>
      <c r="B25" s="25">
        <v>335.49</v>
      </c>
      <c r="C25" s="20" t="s">
        <v>118</v>
      </c>
      <c r="D25" s="46">
        <v>4761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4761</v>
      </c>
      <c r="O25" s="47">
        <f t="shared" si="1"/>
        <v>1.7639866617265654</v>
      </c>
      <c r="P25" s="9"/>
    </row>
    <row r="26" spans="1:16" ht="15">
      <c r="A26" s="12"/>
      <c r="B26" s="25">
        <v>338</v>
      </c>
      <c r="C26" s="20" t="s">
        <v>105</v>
      </c>
      <c r="D26" s="46">
        <v>2317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2317</v>
      </c>
      <c r="O26" s="47">
        <f t="shared" si="1"/>
        <v>0.8584660985550204</v>
      </c>
      <c r="P26" s="9"/>
    </row>
    <row r="27" spans="1:16" ht="15.75">
      <c r="A27" s="29" t="s">
        <v>32</v>
      </c>
      <c r="B27" s="30"/>
      <c r="C27" s="31"/>
      <c r="D27" s="32">
        <f aca="true" t="shared" si="6" ref="D27:M27">SUM(D28:D32)</f>
        <v>358642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3599605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3958247</v>
      </c>
      <c r="O27" s="45">
        <f t="shared" si="1"/>
        <v>1466.5605779918487</v>
      </c>
      <c r="P27" s="10"/>
    </row>
    <row r="28" spans="1:16" ht="15">
      <c r="A28" s="12"/>
      <c r="B28" s="25">
        <v>341.3</v>
      </c>
      <c r="C28" s="20" t="s">
        <v>82</v>
      </c>
      <c r="D28" s="46">
        <v>333288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333288</v>
      </c>
      <c r="O28" s="47">
        <f t="shared" si="1"/>
        <v>123.48573545757688</v>
      </c>
      <c r="P28" s="9"/>
    </row>
    <row r="29" spans="1:16" ht="15">
      <c r="A29" s="12"/>
      <c r="B29" s="25">
        <v>343.3</v>
      </c>
      <c r="C29" s="20" t="s">
        <v>107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2120149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2120149</v>
      </c>
      <c r="O29" s="47">
        <f t="shared" si="1"/>
        <v>785.5313078918118</v>
      </c>
      <c r="P29" s="9"/>
    </row>
    <row r="30" spans="1:16" ht="15">
      <c r="A30" s="12"/>
      <c r="B30" s="25">
        <v>343.5</v>
      </c>
      <c r="C30" s="20" t="s">
        <v>108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1356177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1356177</v>
      </c>
      <c r="O30" s="47">
        <f t="shared" si="1"/>
        <v>502.4738792145239</v>
      </c>
      <c r="P30" s="9"/>
    </row>
    <row r="31" spans="1:16" ht="15">
      <c r="A31" s="12"/>
      <c r="B31" s="25">
        <v>343.7</v>
      </c>
      <c r="C31" s="20" t="s">
        <v>109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123279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123279</v>
      </c>
      <c r="O31" s="47">
        <f t="shared" si="1"/>
        <v>45.675805854020005</v>
      </c>
      <c r="P31" s="9"/>
    </row>
    <row r="32" spans="1:16" ht="15">
      <c r="A32" s="12"/>
      <c r="B32" s="25">
        <v>349</v>
      </c>
      <c r="C32" s="20" t="s">
        <v>95</v>
      </c>
      <c r="D32" s="46">
        <v>25354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25354</v>
      </c>
      <c r="O32" s="47">
        <f t="shared" si="1"/>
        <v>9.393849573916265</v>
      </c>
      <c r="P32" s="9"/>
    </row>
    <row r="33" spans="1:16" ht="15.75">
      <c r="A33" s="29" t="s">
        <v>33</v>
      </c>
      <c r="B33" s="30"/>
      <c r="C33" s="31"/>
      <c r="D33" s="32">
        <f aca="true" t="shared" si="7" ref="D33:M33">SUM(D34:D34)</f>
        <v>1158287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1158287</v>
      </c>
      <c r="O33" s="45">
        <f t="shared" si="1"/>
        <v>429.15413115968875</v>
      </c>
      <c r="P33" s="10"/>
    </row>
    <row r="34" spans="1:16" ht="15">
      <c r="A34" s="13"/>
      <c r="B34" s="39">
        <v>359</v>
      </c>
      <c r="C34" s="21" t="s">
        <v>60</v>
      </c>
      <c r="D34" s="46">
        <v>1158287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1158287</v>
      </c>
      <c r="O34" s="47">
        <f t="shared" si="1"/>
        <v>429.15413115968875</v>
      </c>
      <c r="P34" s="9"/>
    </row>
    <row r="35" spans="1:16" ht="15.75">
      <c r="A35" s="29" t="s">
        <v>3</v>
      </c>
      <c r="B35" s="30"/>
      <c r="C35" s="31"/>
      <c r="D35" s="32">
        <f aca="true" t="shared" si="8" ref="D35:M35">SUM(D36:D38)</f>
        <v>40722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7983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4"/>
        <v>48705</v>
      </c>
      <c r="O35" s="45">
        <f t="shared" si="1"/>
        <v>18.045572434234902</v>
      </c>
      <c r="P35" s="10"/>
    </row>
    <row r="36" spans="1:16" ht="15">
      <c r="A36" s="12"/>
      <c r="B36" s="25">
        <v>361.1</v>
      </c>
      <c r="C36" s="20" t="s">
        <v>41</v>
      </c>
      <c r="D36" s="46">
        <v>2990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2990</v>
      </c>
      <c r="O36" s="47">
        <f t="shared" si="1"/>
        <v>1.1078177102630604</v>
      </c>
      <c r="P36" s="9"/>
    </row>
    <row r="37" spans="1:16" ht="15">
      <c r="A37" s="12"/>
      <c r="B37" s="25">
        <v>366</v>
      </c>
      <c r="C37" s="20" t="s">
        <v>42</v>
      </c>
      <c r="D37" s="46">
        <v>2472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2472</v>
      </c>
      <c r="O37" s="47">
        <f t="shared" si="1"/>
        <v>0.9158947758429048</v>
      </c>
      <c r="P37" s="9"/>
    </row>
    <row r="38" spans="1:16" ht="15">
      <c r="A38" s="12"/>
      <c r="B38" s="25">
        <v>369.9</v>
      </c>
      <c r="C38" s="20" t="s">
        <v>43</v>
      </c>
      <c r="D38" s="46">
        <v>35260</v>
      </c>
      <c r="E38" s="46">
        <v>0</v>
      </c>
      <c r="F38" s="46">
        <v>0</v>
      </c>
      <c r="G38" s="46">
        <v>0</v>
      </c>
      <c r="H38" s="46">
        <v>0</v>
      </c>
      <c r="I38" s="46">
        <v>7983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43243</v>
      </c>
      <c r="O38" s="47">
        <f t="shared" si="1"/>
        <v>16.021859948128938</v>
      </c>
      <c r="P38" s="9"/>
    </row>
    <row r="39" spans="1:16" ht="15.75">
      <c r="A39" s="29" t="s">
        <v>34</v>
      </c>
      <c r="B39" s="30"/>
      <c r="C39" s="31"/>
      <c r="D39" s="32">
        <f aca="true" t="shared" si="9" ref="D39:M39">SUM(D40:D40)</f>
        <v>0</v>
      </c>
      <c r="E39" s="32">
        <f t="shared" si="9"/>
        <v>369261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4"/>
        <v>369261</v>
      </c>
      <c r="O39" s="45">
        <f t="shared" si="1"/>
        <v>136.81400518710635</v>
      </c>
      <c r="P39" s="9"/>
    </row>
    <row r="40" spans="1:16" ht="15.75" thickBot="1">
      <c r="A40" s="12"/>
      <c r="B40" s="25">
        <v>381</v>
      </c>
      <c r="C40" s="20" t="s">
        <v>44</v>
      </c>
      <c r="D40" s="46">
        <v>0</v>
      </c>
      <c r="E40" s="46">
        <v>369261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369261</v>
      </c>
      <c r="O40" s="47">
        <f t="shared" si="1"/>
        <v>136.81400518710635</v>
      </c>
      <c r="P40" s="9"/>
    </row>
    <row r="41" spans="1:119" ht="16.5" thickBot="1">
      <c r="A41" s="14" t="s">
        <v>38</v>
      </c>
      <c r="B41" s="23"/>
      <c r="C41" s="22"/>
      <c r="D41" s="15">
        <f aca="true" t="shared" si="10" ref="D41:M41">SUM(D5,D13,D19,D27,D33,D35,D39)</f>
        <v>4955651</v>
      </c>
      <c r="E41" s="15">
        <f t="shared" si="10"/>
        <v>860949</v>
      </c>
      <c r="F41" s="15">
        <f t="shared" si="10"/>
        <v>0</v>
      </c>
      <c r="G41" s="15">
        <f t="shared" si="10"/>
        <v>401332</v>
      </c>
      <c r="H41" s="15">
        <f t="shared" si="10"/>
        <v>0</v>
      </c>
      <c r="I41" s="15">
        <f t="shared" si="10"/>
        <v>4323247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4"/>
        <v>10541179</v>
      </c>
      <c r="O41" s="38">
        <f t="shared" si="1"/>
        <v>3905.5868840311227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119</v>
      </c>
      <c r="M43" s="48"/>
      <c r="N43" s="48"/>
      <c r="O43" s="43">
        <v>2699</v>
      </c>
    </row>
    <row r="44" spans="1:15" ht="1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5" ht="15.75" customHeight="1" thickBot="1">
      <c r="A45" s="52" t="s">
        <v>64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46</v>
      </c>
      <c r="F4" s="34" t="s">
        <v>47</v>
      </c>
      <c r="G4" s="34" t="s">
        <v>48</v>
      </c>
      <c r="H4" s="34" t="s">
        <v>5</v>
      </c>
      <c r="I4" s="34" t="s">
        <v>6</v>
      </c>
      <c r="J4" s="35" t="s">
        <v>49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2067753</v>
      </c>
      <c r="E5" s="27">
        <f t="shared" si="0"/>
        <v>446471</v>
      </c>
      <c r="F5" s="27">
        <f t="shared" si="0"/>
        <v>0</v>
      </c>
      <c r="G5" s="27">
        <f t="shared" si="0"/>
        <v>386170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2900394</v>
      </c>
      <c r="O5" s="33">
        <f aca="true" t="shared" si="1" ref="O5:O47">(N5/O$49)</f>
        <v>1089.1453248216296</v>
      </c>
      <c r="P5" s="6"/>
    </row>
    <row r="6" spans="1:16" ht="15">
      <c r="A6" s="12"/>
      <c r="B6" s="25">
        <v>311</v>
      </c>
      <c r="C6" s="20" t="s">
        <v>2</v>
      </c>
      <c r="D6" s="46">
        <v>1397320</v>
      </c>
      <c r="E6" s="46">
        <v>446471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1843791</v>
      </c>
      <c r="O6" s="47">
        <f t="shared" si="1"/>
        <v>692.3736387532857</v>
      </c>
      <c r="P6" s="9"/>
    </row>
    <row r="7" spans="1:16" ht="15">
      <c r="A7" s="12"/>
      <c r="B7" s="25">
        <v>312.1</v>
      </c>
      <c r="C7" s="20" t="s">
        <v>10</v>
      </c>
      <c r="D7" s="46">
        <v>70446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70446</v>
      </c>
      <c r="O7" s="47">
        <f t="shared" si="1"/>
        <v>26.45362373263237</v>
      </c>
      <c r="P7" s="9"/>
    </row>
    <row r="8" spans="1:16" ht="15">
      <c r="A8" s="12"/>
      <c r="B8" s="25">
        <v>312.6</v>
      </c>
      <c r="C8" s="20" t="s">
        <v>11</v>
      </c>
      <c r="D8" s="46">
        <v>0</v>
      </c>
      <c r="E8" s="46">
        <v>0</v>
      </c>
      <c r="F8" s="46">
        <v>0</v>
      </c>
      <c r="G8" s="46">
        <v>386170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386170</v>
      </c>
      <c r="O8" s="47">
        <f t="shared" si="1"/>
        <v>145.01314307172362</v>
      </c>
      <c r="P8" s="9"/>
    </row>
    <row r="9" spans="1:16" ht="15">
      <c r="A9" s="12"/>
      <c r="B9" s="25">
        <v>314.1</v>
      </c>
      <c r="C9" s="20" t="s">
        <v>12</v>
      </c>
      <c r="D9" s="46">
        <v>363937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363937</v>
      </c>
      <c r="O9" s="47">
        <f t="shared" si="1"/>
        <v>136.66428839654526</v>
      </c>
      <c r="P9" s="9"/>
    </row>
    <row r="10" spans="1:16" ht="15">
      <c r="A10" s="12"/>
      <c r="B10" s="25">
        <v>314.4</v>
      </c>
      <c r="C10" s="20" t="s">
        <v>14</v>
      </c>
      <c r="D10" s="46">
        <v>28361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28361</v>
      </c>
      <c r="O10" s="47">
        <f t="shared" si="1"/>
        <v>10.650018775816749</v>
      </c>
      <c r="P10" s="9"/>
    </row>
    <row r="11" spans="1:16" ht="15">
      <c r="A11" s="12"/>
      <c r="B11" s="25">
        <v>315</v>
      </c>
      <c r="C11" s="20" t="s">
        <v>76</v>
      </c>
      <c r="D11" s="46">
        <v>145681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145681</v>
      </c>
      <c r="O11" s="47">
        <f t="shared" si="1"/>
        <v>54.70559519339091</v>
      </c>
      <c r="P11" s="9"/>
    </row>
    <row r="12" spans="1:16" ht="15">
      <c r="A12" s="12"/>
      <c r="B12" s="25">
        <v>316</v>
      </c>
      <c r="C12" s="20" t="s">
        <v>77</v>
      </c>
      <c r="D12" s="46">
        <v>62008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62008</v>
      </c>
      <c r="O12" s="47">
        <f t="shared" si="1"/>
        <v>23.285016898235074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SUM(D14:D19)</f>
        <v>520808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11760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6">SUM(D13:M13)</f>
        <v>532568</v>
      </c>
      <c r="O13" s="45">
        <f t="shared" si="1"/>
        <v>199.98798347728126</v>
      </c>
      <c r="P13" s="10"/>
    </row>
    <row r="14" spans="1:16" ht="15">
      <c r="A14" s="12"/>
      <c r="B14" s="25">
        <v>322</v>
      </c>
      <c r="C14" s="20" t="s">
        <v>0</v>
      </c>
      <c r="D14" s="46">
        <v>156660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156660</v>
      </c>
      <c r="O14" s="47">
        <f t="shared" si="1"/>
        <v>58.82838903492302</v>
      </c>
      <c r="P14" s="9"/>
    </row>
    <row r="15" spans="1:16" ht="15">
      <c r="A15" s="12"/>
      <c r="B15" s="25">
        <v>323.1</v>
      </c>
      <c r="C15" s="20" t="s">
        <v>18</v>
      </c>
      <c r="D15" s="46">
        <v>302133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302133</v>
      </c>
      <c r="O15" s="47">
        <f t="shared" si="1"/>
        <v>113.45587683064214</v>
      </c>
      <c r="P15" s="9"/>
    </row>
    <row r="16" spans="1:16" ht="15">
      <c r="A16" s="12"/>
      <c r="B16" s="25">
        <v>324.11</v>
      </c>
      <c r="C16" s="20" t="s">
        <v>55</v>
      </c>
      <c r="D16" s="46">
        <v>277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277</v>
      </c>
      <c r="O16" s="47">
        <f t="shared" si="1"/>
        <v>0.10401802478407811</v>
      </c>
      <c r="P16" s="9"/>
    </row>
    <row r="17" spans="1:16" ht="15">
      <c r="A17" s="12"/>
      <c r="B17" s="25">
        <v>324.21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11760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11760</v>
      </c>
      <c r="O17" s="47">
        <f t="shared" si="1"/>
        <v>4.416072099136312</v>
      </c>
      <c r="P17" s="9"/>
    </row>
    <row r="18" spans="1:16" ht="15">
      <c r="A18" s="12"/>
      <c r="B18" s="25">
        <v>324.31</v>
      </c>
      <c r="C18" s="20" t="s">
        <v>56</v>
      </c>
      <c r="D18" s="46">
        <v>56862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56862</v>
      </c>
      <c r="O18" s="47">
        <f t="shared" si="1"/>
        <v>21.352609838527975</v>
      </c>
      <c r="P18" s="9"/>
    </row>
    <row r="19" spans="1:16" ht="15">
      <c r="A19" s="12"/>
      <c r="B19" s="25">
        <v>324.71</v>
      </c>
      <c r="C19" s="20" t="s">
        <v>104</v>
      </c>
      <c r="D19" s="46">
        <v>4876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4876</v>
      </c>
      <c r="O19" s="47">
        <f t="shared" si="1"/>
        <v>1.8310176492677432</v>
      </c>
      <c r="P19" s="9"/>
    </row>
    <row r="20" spans="1:16" ht="15.75">
      <c r="A20" s="29" t="s">
        <v>22</v>
      </c>
      <c r="B20" s="30"/>
      <c r="C20" s="31"/>
      <c r="D20" s="32">
        <f aca="true" t="shared" si="5" ref="D20:M20">SUM(D21:D25)</f>
        <v>297822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297822</v>
      </c>
      <c r="O20" s="45">
        <f t="shared" si="1"/>
        <v>111.83702591062712</v>
      </c>
      <c r="P20" s="10"/>
    </row>
    <row r="21" spans="1:16" ht="15">
      <c r="A21" s="12"/>
      <c r="B21" s="25">
        <v>335.12</v>
      </c>
      <c r="C21" s="20" t="s">
        <v>78</v>
      </c>
      <c r="D21" s="46">
        <v>101277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101277</v>
      </c>
      <c r="O21" s="47">
        <f t="shared" si="1"/>
        <v>38.031167855801726</v>
      </c>
      <c r="P21" s="9"/>
    </row>
    <row r="22" spans="1:16" ht="15">
      <c r="A22" s="12"/>
      <c r="B22" s="25">
        <v>335.14</v>
      </c>
      <c r="C22" s="20" t="s">
        <v>79</v>
      </c>
      <c r="D22" s="46">
        <v>10489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10489</v>
      </c>
      <c r="O22" s="47">
        <f t="shared" si="1"/>
        <v>3.938790837401427</v>
      </c>
      <c r="P22" s="9"/>
    </row>
    <row r="23" spans="1:16" ht="15">
      <c r="A23" s="12"/>
      <c r="B23" s="25">
        <v>335.15</v>
      </c>
      <c r="C23" s="20" t="s">
        <v>80</v>
      </c>
      <c r="D23" s="46">
        <v>19883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19883</v>
      </c>
      <c r="O23" s="47">
        <f t="shared" si="1"/>
        <v>7.466391288021029</v>
      </c>
      <c r="P23" s="9"/>
    </row>
    <row r="24" spans="1:16" ht="15">
      <c r="A24" s="12"/>
      <c r="B24" s="25">
        <v>335.18</v>
      </c>
      <c r="C24" s="20" t="s">
        <v>81</v>
      </c>
      <c r="D24" s="46">
        <v>163992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163992</v>
      </c>
      <c r="O24" s="47">
        <f t="shared" si="1"/>
        <v>61.581674802853925</v>
      </c>
      <c r="P24" s="9"/>
    </row>
    <row r="25" spans="1:16" ht="15">
      <c r="A25" s="12"/>
      <c r="B25" s="25">
        <v>338</v>
      </c>
      <c r="C25" s="20" t="s">
        <v>105</v>
      </c>
      <c r="D25" s="46">
        <v>2181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2181</v>
      </c>
      <c r="O25" s="47">
        <f t="shared" si="1"/>
        <v>0.8190011265490049</v>
      </c>
      <c r="P25" s="9"/>
    </row>
    <row r="26" spans="1:16" ht="15.75">
      <c r="A26" s="29" t="s">
        <v>32</v>
      </c>
      <c r="B26" s="30"/>
      <c r="C26" s="31"/>
      <c r="D26" s="32">
        <f aca="true" t="shared" si="6" ref="D26:M26">SUM(D27:D33)</f>
        <v>361916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3363429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3725345</v>
      </c>
      <c r="O26" s="45">
        <f t="shared" si="1"/>
        <v>1398.9279008636877</v>
      </c>
      <c r="P26" s="10"/>
    </row>
    <row r="27" spans="1:16" ht="15">
      <c r="A27" s="12"/>
      <c r="B27" s="25">
        <v>341.3</v>
      </c>
      <c r="C27" s="20" t="s">
        <v>82</v>
      </c>
      <c r="D27" s="46">
        <v>333288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7" ref="N27:N33">SUM(D27:M27)</f>
        <v>333288</v>
      </c>
      <c r="O27" s="47">
        <f t="shared" si="1"/>
        <v>125.15508824633872</v>
      </c>
      <c r="P27" s="9"/>
    </row>
    <row r="28" spans="1:16" ht="15">
      <c r="A28" s="12"/>
      <c r="B28" s="25">
        <v>342.1</v>
      </c>
      <c r="C28" s="20" t="s">
        <v>106</v>
      </c>
      <c r="D28" s="46">
        <v>5736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5736</v>
      </c>
      <c r="O28" s="47">
        <f t="shared" si="1"/>
        <v>2.153961697333834</v>
      </c>
      <c r="P28" s="9"/>
    </row>
    <row r="29" spans="1:16" ht="15">
      <c r="A29" s="12"/>
      <c r="B29" s="25">
        <v>343.3</v>
      </c>
      <c r="C29" s="20" t="s">
        <v>107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1942118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1942118</v>
      </c>
      <c r="O29" s="47">
        <f t="shared" si="1"/>
        <v>729.2970334209538</v>
      </c>
      <c r="P29" s="9"/>
    </row>
    <row r="30" spans="1:16" ht="15">
      <c r="A30" s="12"/>
      <c r="B30" s="25">
        <v>343.5</v>
      </c>
      <c r="C30" s="20" t="s">
        <v>108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1300213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1300213</v>
      </c>
      <c r="O30" s="47">
        <f t="shared" si="1"/>
        <v>488.25122042808863</v>
      </c>
      <c r="P30" s="9"/>
    </row>
    <row r="31" spans="1:16" ht="15">
      <c r="A31" s="12"/>
      <c r="B31" s="25">
        <v>343.7</v>
      </c>
      <c r="C31" s="20" t="s">
        <v>109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121098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121098</v>
      </c>
      <c r="O31" s="47">
        <f t="shared" si="1"/>
        <v>45.4742771310552</v>
      </c>
      <c r="P31" s="9"/>
    </row>
    <row r="32" spans="1:16" ht="15">
      <c r="A32" s="12"/>
      <c r="B32" s="25">
        <v>343.9</v>
      </c>
      <c r="C32" s="20" t="s">
        <v>37</v>
      </c>
      <c r="D32" s="46">
        <v>4200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4200</v>
      </c>
      <c r="O32" s="47">
        <f t="shared" si="1"/>
        <v>1.5771686068343973</v>
      </c>
      <c r="P32" s="9"/>
    </row>
    <row r="33" spans="1:16" ht="15">
      <c r="A33" s="12"/>
      <c r="B33" s="25">
        <v>344.9</v>
      </c>
      <c r="C33" s="20" t="s">
        <v>110</v>
      </c>
      <c r="D33" s="46">
        <v>18692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18692</v>
      </c>
      <c r="O33" s="47">
        <f t="shared" si="1"/>
        <v>7.0191513330829896</v>
      </c>
      <c r="P33" s="9"/>
    </row>
    <row r="34" spans="1:16" ht="15.75">
      <c r="A34" s="29" t="s">
        <v>33</v>
      </c>
      <c r="B34" s="30"/>
      <c r="C34" s="31"/>
      <c r="D34" s="32">
        <f aca="true" t="shared" si="8" ref="D34:M34">SUM(D35:D36)</f>
        <v>1183927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aca="true" t="shared" si="9" ref="N34:N47">SUM(D34:M34)</f>
        <v>1183927</v>
      </c>
      <c r="O34" s="45">
        <f t="shared" si="1"/>
        <v>444.58392790086367</v>
      </c>
      <c r="P34" s="10"/>
    </row>
    <row r="35" spans="1:16" ht="15">
      <c r="A35" s="13"/>
      <c r="B35" s="39">
        <v>358.2</v>
      </c>
      <c r="C35" s="21" t="s">
        <v>83</v>
      </c>
      <c r="D35" s="46">
        <v>8249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8249</v>
      </c>
      <c r="O35" s="47">
        <f t="shared" si="1"/>
        <v>3.0976342470897484</v>
      </c>
      <c r="P35" s="9"/>
    </row>
    <row r="36" spans="1:16" ht="15">
      <c r="A36" s="13"/>
      <c r="B36" s="39">
        <v>359</v>
      </c>
      <c r="C36" s="21" t="s">
        <v>60</v>
      </c>
      <c r="D36" s="46">
        <v>1175678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1175678</v>
      </c>
      <c r="O36" s="47">
        <f t="shared" si="1"/>
        <v>441.48629365377394</v>
      </c>
      <c r="P36" s="9"/>
    </row>
    <row r="37" spans="1:16" ht="15.75">
      <c r="A37" s="29" t="s">
        <v>3</v>
      </c>
      <c r="B37" s="30"/>
      <c r="C37" s="31"/>
      <c r="D37" s="32">
        <f aca="true" t="shared" si="10" ref="D37:M37">SUM(D38:D43)</f>
        <v>59973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11932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9"/>
        <v>71905</v>
      </c>
      <c r="O37" s="45">
        <f t="shared" si="1"/>
        <v>27.001502065339842</v>
      </c>
      <c r="P37" s="10"/>
    </row>
    <row r="38" spans="1:16" ht="15">
      <c r="A38" s="12"/>
      <c r="B38" s="25">
        <v>361.1</v>
      </c>
      <c r="C38" s="20" t="s">
        <v>41</v>
      </c>
      <c r="D38" s="46">
        <v>298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298</v>
      </c>
      <c r="O38" s="47">
        <f t="shared" si="1"/>
        <v>0.1119038678182501</v>
      </c>
      <c r="P38" s="9"/>
    </row>
    <row r="39" spans="1:16" ht="15">
      <c r="A39" s="12"/>
      <c r="B39" s="25">
        <v>364</v>
      </c>
      <c r="C39" s="20" t="s">
        <v>111</v>
      </c>
      <c r="D39" s="46">
        <v>7629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7629</v>
      </c>
      <c r="O39" s="47">
        <f t="shared" si="1"/>
        <v>2.8648141194141945</v>
      </c>
      <c r="P39" s="9"/>
    </row>
    <row r="40" spans="1:16" ht="15">
      <c r="A40" s="12"/>
      <c r="B40" s="25">
        <v>365</v>
      </c>
      <c r="C40" s="20" t="s">
        <v>112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72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72</v>
      </c>
      <c r="O40" s="47">
        <f t="shared" si="1"/>
        <v>0.027037176117161096</v>
      </c>
      <c r="P40" s="9"/>
    </row>
    <row r="41" spans="1:16" ht="15">
      <c r="A41" s="12"/>
      <c r="B41" s="25">
        <v>366</v>
      </c>
      <c r="C41" s="20" t="s">
        <v>42</v>
      </c>
      <c r="D41" s="46">
        <v>28104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28104</v>
      </c>
      <c r="O41" s="47">
        <f t="shared" si="1"/>
        <v>10.553511077731882</v>
      </c>
      <c r="P41" s="9"/>
    </row>
    <row r="42" spans="1:16" ht="15">
      <c r="A42" s="12"/>
      <c r="B42" s="25">
        <v>369.3</v>
      </c>
      <c r="C42" s="20" t="s">
        <v>113</v>
      </c>
      <c r="D42" s="46">
        <v>14354</v>
      </c>
      <c r="E42" s="46">
        <v>0</v>
      </c>
      <c r="F42" s="46">
        <v>0</v>
      </c>
      <c r="G42" s="46">
        <v>0</v>
      </c>
      <c r="H42" s="46">
        <v>0</v>
      </c>
      <c r="I42" s="46">
        <v>11860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26214</v>
      </c>
      <c r="O42" s="47">
        <f t="shared" si="1"/>
        <v>9.843785204656402</v>
      </c>
      <c r="P42" s="9"/>
    </row>
    <row r="43" spans="1:16" ht="15">
      <c r="A43" s="12"/>
      <c r="B43" s="25">
        <v>369.9</v>
      </c>
      <c r="C43" s="20" t="s">
        <v>43</v>
      </c>
      <c r="D43" s="46">
        <v>9588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9588</v>
      </c>
      <c r="O43" s="47">
        <f t="shared" si="1"/>
        <v>3.600450619601953</v>
      </c>
      <c r="P43" s="9"/>
    </row>
    <row r="44" spans="1:16" ht="15.75">
      <c r="A44" s="29" t="s">
        <v>34</v>
      </c>
      <c r="B44" s="30"/>
      <c r="C44" s="31"/>
      <c r="D44" s="32">
        <f aca="true" t="shared" si="11" ref="D44:M44">SUM(D45:D46)</f>
        <v>518104</v>
      </c>
      <c r="E44" s="32">
        <f t="shared" si="11"/>
        <v>334362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9"/>
        <v>852466</v>
      </c>
      <c r="O44" s="45">
        <f t="shared" si="1"/>
        <v>320.1149079984979</v>
      </c>
      <c r="P44" s="9"/>
    </row>
    <row r="45" spans="1:16" ht="15">
      <c r="A45" s="12"/>
      <c r="B45" s="25">
        <v>381</v>
      </c>
      <c r="C45" s="20" t="s">
        <v>44</v>
      </c>
      <c r="D45" s="46">
        <v>0</v>
      </c>
      <c r="E45" s="46">
        <v>334362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334362</v>
      </c>
      <c r="O45" s="47">
        <f t="shared" si="1"/>
        <v>125.55839279008637</v>
      </c>
      <c r="P45" s="9"/>
    </row>
    <row r="46" spans="1:16" ht="15.75" thickBot="1">
      <c r="A46" s="12"/>
      <c r="B46" s="25">
        <v>385</v>
      </c>
      <c r="C46" s="20" t="s">
        <v>114</v>
      </c>
      <c r="D46" s="46">
        <v>518104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518104</v>
      </c>
      <c r="O46" s="47">
        <f t="shared" si="1"/>
        <v>194.55651520841155</v>
      </c>
      <c r="P46" s="9"/>
    </row>
    <row r="47" spans="1:119" ht="16.5" thickBot="1">
      <c r="A47" s="14" t="s">
        <v>38</v>
      </c>
      <c r="B47" s="23"/>
      <c r="C47" s="22"/>
      <c r="D47" s="15">
        <f aca="true" t="shared" si="12" ref="D47:M47">SUM(D5,D13,D20,D26,D34,D37,D44)</f>
        <v>5010303</v>
      </c>
      <c r="E47" s="15">
        <f t="shared" si="12"/>
        <v>780833</v>
      </c>
      <c r="F47" s="15">
        <f t="shared" si="12"/>
        <v>0</v>
      </c>
      <c r="G47" s="15">
        <f t="shared" si="12"/>
        <v>386170</v>
      </c>
      <c r="H47" s="15">
        <f t="shared" si="12"/>
        <v>0</v>
      </c>
      <c r="I47" s="15">
        <f t="shared" si="12"/>
        <v>3387121</v>
      </c>
      <c r="J47" s="15">
        <f t="shared" si="12"/>
        <v>0</v>
      </c>
      <c r="K47" s="15">
        <f t="shared" si="12"/>
        <v>0</v>
      </c>
      <c r="L47" s="15">
        <f t="shared" si="12"/>
        <v>0</v>
      </c>
      <c r="M47" s="15">
        <f t="shared" si="12"/>
        <v>0</v>
      </c>
      <c r="N47" s="15">
        <f t="shared" si="9"/>
        <v>9564427</v>
      </c>
      <c r="O47" s="38">
        <f t="shared" si="1"/>
        <v>3591.598573037927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5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 ht="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115</v>
      </c>
      <c r="M49" s="48"/>
      <c r="N49" s="48"/>
      <c r="O49" s="43">
        <v>2663</v>
      </c>
    </row>
    <row r="50" spans="1:15" ht="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64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sheetProtection/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46</v>
      </c>
      <c r="F4" s="34" t="s">
        <v>47</v>
      </c>
      <c r="G4" s="34" t="s">
        <v>48</v>
      </c>
      <c r="H4" s="34" t="s">
        <v>5</v>
      </c>
      <c r="I4" s="34" t="s">
        <v>6</v>
      </c>
      <c r="J4" s="35" t="s">
        <v>49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1872511</v>
      </c>
      <c r="E5" s="27">
        <f t="shared" si="0"/>
        <v>407073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8">SUM(D5:M5)</f>
        <v>2279584</v>
      </c>
      <c r="O5" s="33">
        <f aca="true" t="shared" si="2" ref="O5:O38">(N5/O$40)</f>
        <v>864.1334344200152</v>
      </c>
      <c r="P5" s="6"/>
    </row>
    <row r="6" spans="1:16" ht="15">
      <c r="A6" s="12"/>
      <c r="B6" s="25">
        <v>311</v>
      </c>
      <c r="C6" s="20" t="s">
        <v>2</v>
      </c>
      <c r="D6" s="46">
        <v>1303568</v>
      </c>
      <c r="E6" s="46">
        <v>407073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1710641</v>
      </c>
      <c r="O6" s="47">
        <f t="shared" si="2"/>
        <v>648.4613343442002</v>
      </c>
      <c r="P6" s="9"/>
    </row>
    <row r="7" spans="1:16" ht="15">
      <c r="A7" s="12"/>
      <c r="B7" s="25">
        <v>312.1</v>
      </c>
      <c r="C7" s="20" t="s">
        <v>10</v>
      </c>
      <c r="D7" s="46">
        <v>67252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67252</v>
      </c>
      <c r="O7" s="47">
        <f t="shared" si="2"/>
        <v>25.49355572403336</v>
      </c>
      <c r="P7" s="9"/>
    </row>
    <row r="8" spans="1:16" ht="15">
      <c r="A8" s="12"/>
      <c r="B8" s="25">
        <v>314.1</v>
      </c>
      <c r="C8" s="20" t="s">
        <v>12</v>
      </c>
      <c r="D8" s="46">
        <v>340828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340828</v>
      </c>
      <c r="O8" s="47">
        <f t="shared" si="2"/>
        <v>129.19939347990902</v>
      </c>
      <c r="P8" s="9"/>
    </row>
    <row r="9" spans="1:16" ht="15">
      <c r="A9" s="12"/>
      <c r="B9" s="25">
        <v>314.4</v>
      </c>
      <c r="C9" s="20" t="s">
        <v>14</v>
      </c>
      <c r="D9" s="46">
        <v>23421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23421</v>
      </c>
      <c r="O9" s="47">
        <f t="shared" si="2"/>
        <v>8.878316906747536</v>
      </c>
      <c r="P9" s="9"/>
    </row>
    <row r="10" spans="1:16" ht="15">
      <c r="A10" s="12"/>
      <c r="B10" s="25">
        <v>315</v>
      </c>
      <c r="C10" s="20" t="s">
        <v>76</v>
      </c>
      <c r="D10" s="46">
        <v>137442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137442</v>
      </c>
      <c r="O10" s="47">
        <f t="shared" si="2"/>
        <v>52.1008339651251</v>
      </c>
      <c r="P10" s="9"/>
    </row>
    <row r="11" spans="1:16" ht="15.75">
      <c r="A11" s="29" t="s">
        <v>17</v>
      </c>
      <c r="B11" s="30"/>
      <c r="C11" s="31"/>
      <c r="D11" s="32">
        <f aca="true" t="shared" si="3" ref="D11:M11">SUM(D12:D15)</f>
        <v>536601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82750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619351</v>
      </c>
      <c r="O11" s="45">
        <f t="shared" si="2"/>
        <v>234.78051554207732</v>
      </c>
      <c r="P11" s="10"/>
    </row>
    <row r="12" spans="1:16" ht="15">
      <c r="A12" s="12"/>
      <c r="B12" s="25">
        <v>322</v>
      </c>
      <c r="C12" s="20" t="s">
        <v>0</v>
      </c>
      <c r="D12" s="46">
        <v>168092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168092</v>
      </c>
      <c r="O12" s="47">
        <f t="shared" si="2"/>
        <v>63.71948445792267</v>
      </c>
      <c r="P12" s="9"/>
    </row>
    <row r="13" spans="1:16" ht="15">
      <c r="A13" s="12"/>
      <c r="B13" s="25">
        <v>323.1</v>
      </c>
      <c r="C13" s="20" t="s">
        <v>18</v>
      </c>
      <c r="D13" s="46">
        <v>304574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304574</v>
      </c>
      <c r="O13" s="47">
        <f t="shared" si="2"/>
        <v>115.45640636846096</v>
      </c>
      <c r="P13" s="9"/>
    </row>
    <row r="14" spans="1:16" ht="15">
      <c r="A14" s="12"/>
      <c r="B14" s="25">
        <v>324.21</v>
      </c>
      <c r="C14" s="20" t="s">
        <v>19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82750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82750</v>
      </c>
      <c r="O14" s="47">
        <f t="shared" si="2"/>
        <v>31.368460955269143</v>
      </c>
      <c r="P14" s="9"/>
    </row>
    <row r="15" spans="1:16" ht="15">
      <c r="A15" s="12"/>
      <c r="B15" s="25">
        <v>329</v>
      </c>
      <c r="C15" s="20" t="s">
        <v>20</v>
      </c>
      <c r="D15" s="46">
        <v>63935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63935</v>
      </c>
      <c r="O15" s="47">
        <f t="shared" si="2"/>
        <v>24.236163760424564</v>
      </c>
      <c r="P15" s="9"/>
    </row>
    <row r="16" spans="1:16" ht="15.75">
      <c r="A16" s="29" t="s">
        <v>22</v>
      </c>
      <c r="B16" s="30"/>
      <c r="C16" s="31"/>
      <c r="D16" s="32">
        <f aca="true" t="shared" si="4" ref="D16:M16">SUM(D17:D21)</f>
        <v>276652</v>
      </c>
      <c r="E16" s="32">
        <f t="shared" si="4"/>
        <v>0</v>
      </c>
      <c r="F16" s="32">
        <f t="shared" si="4"/>
        <v>0</v>
      </c>
      <c r="G16" s="32">
        <f t="shared" si="4"/>
        <v>372864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649516</v>
      </c>
      <c r="O16" s="45">
        <f t="shared" si="2"/>
        <v>246.2153146322972</v>
      </c>
      <c r="P16" s="10"/>
    </row>
    <row r="17" spans="1:16" ht="15">
      <c r="A17" s="12"/>
      <c r="B17" s="25">
        <v>335.12</v>
      </c>
      <c r="C17" s="20" t="s">
        <v>78</v>
      </c>
      <c r="D17" s="46">
        <v>101057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101057</v>
      </c>
      <c r="O17" s="47">
        <f t="shared" si="2"/>
        <v>38.308188021228204</v>
      </c>
      <c r="P17" s="9"/>
    </row>
    <row r="18" spans="1:16" ht="15">
      <c r="A18" s="12"/>
      <c r="B18" s="25">
        <v>335.14</v>
      </c>
      <c r="C18" s="20" t="s">
        <v>79</v>
      </c>
      <c r="D18" s="46">
        <v>11329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11329</v>
      </c>
      <c r="O18" s="47">
        <f t="shared" si="2"/>
        <v>4.294541319181198</v>
      </c>
      <c r="P18" s="9"/>
    </row>
    <row r="19" spans="1:16" ht="15">
      <c r="A19" s="12"/>
      <c r="B19" s="25">
        <v>335.15</v>
      </c>
      <c r="C19" s="20" t="s">
        <v>80</v>
      </c>
      <c r="D19" s="46">
        <v>10186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10186</v>
      </c>
      <c r="O19" s="47">
        <f t="shared" si="2"/>
        <v>3.8612585291887793</v>
      </c>
      <c r="P19" s="9"/>
    </row>
    <row r="20" spans="1:16" ht="15">
      <c r="A20" s="12"/>
      <c r="B20" s="25">
        <v>335.16</v>
      </c>
      <c r="C20" s="20" t="s">
        <v>94</v>
      </c>
      <c r="D20" s="46">
        <v>0</v>
      </c>
      <c r="E20" s="46">
        <v>0</v>
      </c>
      <c r="F20" s="46">
        <v>0</v>
      </c>
      <c r="G20" s="46">
        <v>372864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372864</v>
      </c>
      <c r="O20" s="47">
        <f t="shared" si="2"/>
        <v>141.3434420015163</v>
      </c>
      <c r="P20" s="9"/>
    </row>
    <row r="21" spans="1:16" ht="15">
      <c r="A21" s="12"/>
      <c r="B21" s="25">
        <v>335.18</v>
      </c>
      <c r="C21" s="20" t="s">
        <v>81</v>
      </c>
      <c r="D21" s="46">
        <v>154080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154080</v>
      </c>
      <c r="O21" s="47">
        <f t="shared" si="2"/>
        <v>58.407884761182714</v>
      </c>
      <c r="P21" s="9"/>
    </row>
    <row r="22" spans="1:16" ht="15.75">
      <c r="A22" s="29" t="s">
        <v>32</v>
      </c>
      <c r="B22" s="30"/>
      <c r="C22" s="31"/>
      <c r="D22" s="32">
        <f aca="true" t="shared" si="5" ref="D22:M22">SUM(D23:D26)</f>
        <v>358860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3211973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3570833</v>
      </c>
      <c r="O22" s="45">
        <f t="shared" si="2"/>
        <v>1353.6137225170585</v>
      </c>
      <c r="P22" s="10"/>
    </row>
    <row r="23" spans="1:16" ht="15">
      <c r="A23" s="12"/>
      <c r="B23" s="25">
        <v>341.3</v>
      </c>
      <c r="C23" s="20" t="s">
        <v>82</v>
      </c>
      <c r="D23" s="46">
        <v>333288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333288</v>
      </c>
      <c r="O23" s="47">
        <f t="shared" si="2"/>
        <v>126.34116755117513</v>
      </c>
      <c r="P23" s="9"/>
    </row>
    <row r="24" spans="1:16" ht="15">
      <c r="A24" s="12"/>
      <c r="B24" s="25">
        <v>343.6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3092095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3092095</v>
      </c>
      <c r="O24" s="47">
        <f t="shared" si="2"/>
        <v>1172.1360879454132</v>
      </c>
      <c r="P24" s="9"/>
    </row>
    <row r="25" spans="1:16" ht="15">
      <c r="A25" s="12"/>
      <c r="B25" s="25">
        <v>343.9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119878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119878</v>
      </c>
      <c r="O25" s="47">
        <f t="shared" si="2"/>
        <v>45.44275966641395</v>
      </c>
      <c r="P25" s="9"/>
    </row>
    <row r="26" spans="1:16" ht="15">
      <c r="A26" s="12"/>
      <c r="B26" s="25">
        <v>349</v>
      </c>
      <c r="C26" s="20" t="s">
        <v>95</v>
      </c>
      <c r="D26" s="46">
        <v>25572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25572</v>
      </c>
      <c r="O26" s="47">
        <f t="shared" si="2"/>
        <v>9.693707354056103</v>
      </c>
      <c r="P26" s="9"/>
    </row>
    <row r="27" spans="1:16" ht="15.75">
      <c r="A27" s="29" t="s">
        <v>33</v>
      </c>
      <c r="B27" s="30"/>
      <c r="C27" s="31"/>
      <c r="D27" s="32">
        <f aca="true" t="shared" si="6" ref="D27:M27">SUM(D28:D30)</f>
        <v>646416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646416</v>
      </c>
      <c r="O27" s="45">
        <f t="shared" si="2"/>
        <v>245.04018195602728</v>
      </c>
      <c r="P27" s="10"/>
    </row>
    <row r="28" spans="1:16" ht="15">
      <c r="A28" s="13"/>
      <c r="B28" s="39">
        <v>351.5</v>
      </c>
      <c r="C28" s="21" t="s">
        <v>97</v>
      </c>
      <c r="D28" s="46">
        <v>565925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565925</v>
      </c>
      <c r="O28" s="47">
        <f t="shared" si="2"/>
        <v>214.52805155420774</v>
      </c>
      <c r="P28" s="9"/>
    </row>
    <row r="29" spans="1:16" ht="15">
      <c r="A29" s="13"/>
      <c r="B29" s="39">
        <v>351.9</v>
      </c>
      <c r="C29" s="21" t="s">
        <v>98</v>
      </c>
      <c r="D29" s="46">
        <v>52435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52435</v>
      </c>
      <c r="O29" s="47">
        <f t="shared" si="2"/>
        <v>19.876800606520092</v>
      </c>
      <c r="P29" s="9"/>
    </row>
    <row r="30" spans="1:16" ht="15">
      <c r="A30" s="13"/>
      <c r="B30" s="39">
        <v>359</v>
      </c>
      <c r="C30" s="21" t="s">
        <v>60</v>
      </c>
      <c r="D30" s="46">
        <v>28056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28056</v>
      </c>
      <c r="O30" s="47">
        <f t="shared" si="2"/>
        <v>10.63532979529947</v>
      </c>
      <c r="P30" s="9"/>
    </row>
    <row r="31" spans="1:16" ht="15.75">
      <c r="A31" s="29" t="s">
        <v>3</v>
      </c>
      <c r="B31" s="30"/>
      <c r="C31" s="31"/>
      <c r="D31" s="32">
        <f aca="true" t="shared" si="7" ref="D31:M31">SUM(D32:D34)</f>
        <v>24433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1"/>
        <v>24433</v>
      </c>
      <c r="O31" s="45">
        <f t="shared" si="2"/>
        <v>9.26194086429113</v>
      </c>
      <c r="P31" s="10"/>
    </row>
    <row r="32" spans="1:16" ht="15">
      <c r="A32" s="12"/>
      <c r="B32" s="25">
        <v>361.1</v>
      </c>
      <c r="C32" s="20" t="s">
        <v>41</v>
      </c>
      <c r="D32" s="46">
        <v>4235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4235</v>
      </c>
      <c r="O32" s="47">
        <f t="shared" si="2"/>
        <v>1.6053828658074298</v>
      </c>
      <c r="P32" s="9"/>
    </row>
    <row r="33" spans="1:16" ht="15">
      <c r="A33" s="12"/>
      <c r="B33" s="25">
        <v>366</v>
      </c>
      <c r="C33" s="20" t="s">
        <v>42</v>
      </c>
      <c r="D33" s="46">
        <v>3088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3088</v>
      </c>
      <c r="O33" s="47">
        <f t="shared" si="2"/>
        <v>1.1705837755875663</v>
      </c>
      <c r="P33" s="9"/>
    </row>
    <row r="34" spans="1:16" ht="15">
      <c r="A34" s="12"/>
      <c r="B34" s="25">
        <v>369.9</v>
      </c>
      <c r="C34" s="20" t="s">
        <v>43</v>
      </c>
      <c r="D34" s="46">
        <v>17110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17110</v>
      </c>
      <c r="O34" s="47">
        <f t="shared" si="2"/>
        <v>6.485974222896133</v>
      </c>
      <c r="P34" s="9"/>
    </row>
    <row r="35" spans="1:16" ht="15.75">
      <c r="A35" s="29" t="s">
        <v>34</v>
      </c>
      <c r="B35" s="30"/>
      <c r="C35" s="31"/>
      <c r="D35" s="32">
        <f aca="true" t="shared" si="8" ref="D35:M35">SUM(D36:D37)</f>
        <v>0</v>
      </c>
      <c r="E35" s="32">
        <f t="shared" si="8"/>
        <v>301243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125112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1"/>
        <v>426355</v>
      </c>
      <c r="O35" s="45">
        <f t="shared" si="2"/>
        <v>161.62054586808188</v>
      </c>
      <c r="P35" s="9"/>
    </row>
    <row r="36" spans="1:16" ht="15">
      <c r="A36" s="12"/>
      <c r="B36" s="25">
        <v>381</v>
      </c>
      <c r="C36" s="20" t="s">
        <v>44</v>
      </c>
      <c r="D36" s="46">
        <v>0</v>
      </c>
      <c r="E36" s="46">
        <v>301243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301243</v>
      </c>
      <c r="O36" s="47">
        <f t="shared" si="2"/>
        <v>114.1937073540561</v>
      </c>
      <c r="P36" s="9"/>
    </row>
    <row r="37" spans="1:16" ht="15.75" thickBot="1">
      <c r="A37" s="12"/>
      <c r="B37" s="25">
        <v>389.2</v>
      </c>
      <c r="C37" s="20" t="s">
        <v>101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125112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125112</v>
      </c>
      <c r="O37" s="47">
        <f t="shared" si="2"/>
        <v>47.426838514025775</v>
      </c>
      <c r="P37" s="9"/>
    </row>
    <row r="38" spans="1:119" ht="16.5" thickBot="1">
      <c r="A38" s="14" t="s">
        <v>38</v>
      </c>
      <c r="B38" s="23"/>
      <c r="C38" s="22"/>
      <c r="D38" s="15">
        <f aca="true" t="shared" si="9" ref="D38:M38">SUM(D5,D11,D16,D22,D27,D31,D35)</f>
        <v>3715473</v>
      </c>
      <c r="E38" s="15">
        <f t="shared" si="9"/>
        <v>708316</v>
      </c>
      <c r="F38" s="15">
        <f t="shared" si="9"/>
        <v>0</v>
      </c>
      <c r="G38" s="15">
        <f t="shared" si="9"/>
        <v>372864</v>
      </c>
      <c r="H38" s="15">
        <f t="shared" si="9"/>
        <v>0</v>
      </c>
      <c r="I38" s="15">
        <f t="shared" si="9"/>
        <v>3419835</v>
      </c>
      <c r="J38" s="15">
        <f t="shared" si="9"/>
        <v>0</v>
      </c>
      <c r="K38" s="15">
        <f t="shared" si="9"/>
        <v>0</v>
      </c>
      <c r="L38" s="15">
        <f t="shared" si="9"/>
        <v>0</v>
      </c>
      <c r="M38" s="15">
        <f t="shared" si="9"/>
        <v>0</v>
      </c>
      <c r="N38" s="15">
        <f t="shared" si="1"/>
        <v>8216488</v>
      </c>
      <c r="O38" s="38">
        <f t="shared" si="2"/>
        <v>3114.6656557998485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102</v>
      </c>
      <c r="M40" s="48"/>
      <c r="N40" s="48"/>
      <c r="O40" s="43">
        <v>2638</v>
      </c>
    </row>
    <row r="41" spans="1:15" ht="1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5" ht="15.75" customHeight="1" thickBot="1">
      <c r="A42" s="52" t="s">
        <v>64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46</v>
      </c>
      <c r="F4" s="34" t="s">
        <v>47</v>
      </c>
      <c r="G4" s="34" t="s">
        <v>48</v>
      </c>
      <c r="H4" s="34" t="s">
        <v>5</v>
      </c>
      <c r="I4" s="34" t="s">
        <v>6</v>
      </c>
      <c r="J4" s="35" t="s">
        <v>49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1895553</v>
      </c>
      <c r="E5" s="27">
        <f t="shared" si="0"/>
        <v>393024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40">SUM(D5:M5)</f>
        <v>2288577</v>
      </c>
      <c r="O5" s="33">
        <f aca="true" t="shared" si="2" ref="O5:O40">(N5/O$42)</f>
        <v>873.8361970217641</v>
      </c>
      <c r="P5" s="6"/>
    </row>
    <row r="6" spans="1:16" ht="15">
      <c r="A6" s="12"/>
      <c r="B6" s="25">
        <v>311</v>
      </c>
      <c r="C6" s="20" t="s">
        <v>2</v>
      </c>
      <c r="D6" s="46">
        <v>1286745</v>
      </c>
      <c r="E6" s="46">
        <v>393024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1679769</v>
      </c>
      <c r="O6" s="47">
        <f t="shared" si="2"/>
        <v>641.3780068728522</v>
      </c>
      <c r="P6" s="9"/>
    </row>
    <row r="7" spans="1:16" ht="15">
      <c r="A7" s="12"/>
      <c r="B7" s="25">
        <v>312.1</v>
      </c>
      <c r="C7" s="20" t="s">
        <v>10</v>
      </c>
      <c r="D7" s="46">
        <v>140473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140473</v>
      </c>
      <c r="O7" s="47">
        <f t="shared" si="2"/>
        <v>53.636120656739216</v>
      </c>
      <c r="P7" s="9"/>
    </row>
    <row r="8" spans="1:16" ht="15">
      <c r="A8" s="12"/>
      <c r="B8" s="25">
        <v>314.1</v>
      </c>
      <c r="C8" s="20" t="s">
        <v>12</v>
      </c>
      <c r="D8" s="46">
        <v>302277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302277</v>
      </c>
      <c r="O8" s="47">
        <f t="shared" si="2"/>
        <v>115.41695303550974</v>
      </c>
      <c r="P8" s="9"/>
    </row>
    <row r="9" spans="1:16" ht="15">
      <c r="A9" s="12"/>
      <c r="B9" s="25">
        <v>314.4</v>
      </c>
      <c r="C9" s="20" t="s">
        <v>14</v>
      </c>
      <c r="D9" s="46">
        <v>21887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21887</v>
      </c>
      <c r="O9" s="47">
        <f t="shared" si="2"/>
        <v>8.357006491027109</v>
      </c>
      <c r="P9" s="9"/>
    </row>
    <row r="10" spans="1:16" ht="15">
      <c r="A10" s="12"/>
      <c r="B10" s="25">
        <v>315</v>
      </c>
      <c r="C10" s="20" t="s">
        <v>76</v>
      </c>
      <c r="D10" s="46">
        <v>144171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144171</v>
      </c>
      <c r="O10" s="47">
        <f t="shared" si="2"/>
        <v>55.04810996563574</v>
      </c>
      <c r="P10" s="9"/>
    </row>
    <row r="11" spans="1:16" ht="15.75">
      <c r="A11" s="29" t="s">
        <v>17</v>
      </c>
      <c r="B11" s="30"/>
      <c r="C11" s="31"/>
      <c r="D11" s="32">
        <f aca="true" t="shared" si="3" ref="D11:M11">SUM(D12:D16)</f>
        <v>512220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5700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517920</v>
      </c>
      <c r="O11" s="45">
        <f t="shared" si="2"/>
        <v>197.7548682703322</v>
      </c>
      <c r="P11" s="10"/>
    </row>
    <row r="12" spans="1:16" ht="15">
      <c r="A12" s="12"/>
      <c r="B12" s="25">
        <v>322</v>
      </c>
      <c r="C12" s="20" t="s">
        <v>0</v>
      </c>
      <c r="D12" s="46">
        <v>77834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77834</v>
      </c>
      <c r="O12" s="47">
        <f t="shared" si="2"/>
        <v>29.71897670866743</v>
      </c>
      <c r="P12" s="9"/>
    </row>
    <row r="13" spans="1:16" ht="15">
      <c r="A13" s="12"/>
      <c r="B13" s="25">
        <v>323.1</v>
      </c>
      <c r="C13" s="20" t="s">
        <v>18</v>
      </c>
      <c r="D13" s="46">
        <v>352568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352568</v>
      </c>
      <c r="O13" s="47">
        <f t="shared" si="2"/>
        <v>134.6193203512791</v>
      </c>
      <c r="P13" s="9"/>
    </row>
    <row r="14" spans="1:16" ht="15">
      <c r="A14" s="12"/>
      <c r="B14" s="25">
        <v>324.12</v>
      </c>
      <c r="C14" s="20" t="s">
        <v>93</v>
      </c>
      <c r="D14" s="46">
        <v>277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277</v>
      </c>
      <c r="O14" s="47">
        <f t="shared" si="2"/>
        <v>0.1057655593738068</v>
      </c>
      <c r="P14" s="9"/>
    </row>
    <row r="15" spans="1:16" ht="15">
      <c r="A15" s="12"/>
      <c r="B15" s="25">
        <v>324.21</v>
      </c>
      <c r="C15" s="20" t="s">
        <v>19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5700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5700</v>
      </c>
      <c r="O15" s="47">
        <f t="shared" si="2"/>
        <v>2.176403207331042</v>
      </c>
      <c r="P15" s="9"/>
    </row>
    <row r="16" spans="1:16" ht="15">
      <c r="A16" s="12"/>
      <c r="B16" s="25">
        <v>329</v>
      </c>
      <c r="C16" s="20" t="s">
        <v>20</v>
      </c>
      <c r="D16" s="46">
        <v>81541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81541</v>
      </c>
      <c r="O16" s="47">
        <f t="shared" si="2"/>
        <v>31.134402443680795</v>
      </c>
      <c r="P16" s="9"/>
    </row>
    <row r="17" spans="1:16" ht="15.75">
      <c r="A17" s="29" t="s">
        <v>22</v>
      </c>
      <c r="B17" s="30"/>
      <c r="C17" s="31"/>
      <c r="D17" s="32">
        <f aca="true" t="shared" si="4" ref="D17:M17">SUM(D18:D22)</f>
        <v>268865</v>
      </c>
      <c r="E17" s="32">
        <f t="shared" si="4"/>
        <v>0</v>
      </c>
      <c r="F17" s="32">
        <f t="shared" si="4"/>
        <v>0</v>
      </c>
      <c r="G17" s="32">
        <f t="shared" si="4"/>
        <v>316892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585757</v>
      </c>
      <c r="O17" s="45">
        <f t="shared" si="2"/>
        <v>223.65673921344023</v>
      </c>
      <c r="P17" s="10"/>
    </row>
    <row r="18" spans="1:16" ht="15">
      <c r="A18" s="12"/>
      <c r="B18" s="25">
        <v>335.12</v>
      </c>
      <c r="C18" s="20" t="s">
        <v>78</v>
      </c>
      <c r="D18" s="46">
        <v>100046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100046</v>
      </c>
      <c r="O18" s="47">
        <f t="shared" si="2"/>
        <v>38.20007636502482</v>
      </c>
      <c r="P18" s="9"/>
    </row>
    <row r="19" spans="1:16" ht="15">
      <c r="A19" s="12"/>
      <c r="B19" s="25">
        <v>335.14</v>
      </c>
      <c r="C19" s="20" t="s">
        <v>79</v>
      </c>
      <c r="D19" s="46">
        <v>11145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11145</v>
      </c>
      <c r="O19" s="47">
        <f t="shared" si="2"/>
        <v>4.255441008018328</v>
      </c>
      <c r="P19" s="9"/>
    </row>
    <row r="20" spans="1:16" ht="15">
      <c r="A20" s="12"/>
      <c r="B20" s="25">
        <v>335.15</v>
      </c>
      <c r="C20" s="20" t="s">
        <v>80</v>
      </c>
      <c r="D20" s="46">
        <v>11280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11280</v>
      </c>
      <c r="O20" s="47">
        <f t="shared" si="2"/>
        <v>4.306987399770905</v>
      </c>
      <c r="P20" s="9"/>
    </row>
    <row r="21" spans="1:16" ht="15">
      <c r="A21" s="12"/>
      <c r="B21" s="25">
        <v>335.16</v>
      </c>
      <c r="C21" s="20" t="s">
        <v>94</v>
      </c>
      <c r="D21" s="46">
        <v>0</v>
      </c>
      <c r="E21" s="46">
        <v>0</v>
      </c>
      <c r="F21" s="46">
        <v>0</v>
      </c>
      <c r="G21" s="46">
        <v>316892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316892</v>
      </c>
      <c r="O21" s="47">
        <f t="shared" si="2"/>
        <v>120.99732722413135</v>
      </c>
      <c r="P21" s="9"/>
    </row>
    <row r="22" spans="1:16" ht="15">
      <c r="A22" s="12"/>
      <c r="B22" s="25">
        <v>335.18</v>
      </c>
      <c r="C22" s="20" t="s">
        <v>81</v>
      </c>
      <c r="D22" s="46">
        <v>146394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146394</v>
      </c>
      <c r="O22" s="47">
        <f t="shared" si="2"/>
        <v>55.896907216494846</v>
      </c>
      <c r="P22" s="9"/>
    </row>
    <row r="23" spans="1:16" ht="15.75">
      <c r="A23" s="29" t="s">
        <v>32</v>
      </c>
      <c r="B23" s="30"/>
      <c r="C23" s="31"/>
      <c r="D23" s="32">
        <f aca="true" t="shared" si="5" ref="D23:M23">SUM(D24:D27)</f>
        <v>357479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2614003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2971482</v>
      </c>
      <c r="O23" s="45">
        <f t="shared" si="2"/>
        <v>1134.586483390607</v>
      </c>
      <c r="P23" s="10"/>
    </row>
    <row r="24" spans="1:16" ht="15">
      <c r="A24" s="12"/>
      <c r="B24" s="25">
        <v>341.3</v>
      </c>
      <c r="C24" s="20" t="s">
        <v>82</v>
      </c>
      <c r="D24" s="46">
        <v>333288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333288</v>
      </c>
      <c r="O24" s="47">
        <f t="shared" si="2"/>
        <v>127.25773195876289</v>
      </c>
      <c r="P24" s="9"/>
    </row>
    <row r="25" spans="1:16" ht="15">
      <c r="A25" s="12"/>
      <c r="B25" s="25">
        <v>343.6</v>
      </c>
      <c r="C25" s="20" t="s">
        <v>36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2493124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2493124</v>
      </c>
      <c r="O25" s="47">
        <f t="shared" si="2"/>
        <v>951.9373806796488</v>
      </c>
      <c r="P25" s="9"/>
    </row>
    <row r="26" spans="1:16" ht="15">
      <c r="A26" s="12"/>
      <c r="B26" s="25">
        <v>343.9</v>
      </c>
      <c r="C26" s="20" t="s">
        <v>37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120879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120879</v>
      </c>
      <c r="O26" s="47">
        <f t="shared" si="2"/>
        <v>46.154639175257735</v>
      </c>
      <c r="P26" s="9"/>
    </row>
    <row r="27" spans="1:16" ht="15">
      <c r="A27" s="12"/>
      <c r="B27" s="25">
        <v>349</v>
      </c>
      <c r="C27" s="20" t="s">
        <v>95</v>
      </c>
      <c r="D27" s="46">
        <v>24191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24191</v>
      </c>
      <c r="O27" s="47">
        <f t="shared" si="2"/>
        <v>9.236731576937762</v>
      </c>
      <c r="P27" s="9"/>
    </row>
    <row r="28" spans="1:16" ht="15.75">
      <c r="A28" s="29" t="s">
        <v>33</v>
      </c>
      <c r="B28" s="30"/>
      <c r="C28" s="31"/>
      <c r="D28" s="32">
        <f aca="true" t="shared" si="6" ref="D28:M28">SUM(D29:D32)</f>
        <v>746505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1"/>
        <v>746505</v>
      </c>
      <c r="O28" s="45">
        <f t="shared" si="2"/>
        <v>285.0343642611684</v>
      </c>
      <c r="P28" s="10"/>
    </row>
    <row r="29" spans="1:16" ht="15">
      <c r="A29" s="13"/>
      <c r="B29" s="39">
        <v>351.2</v>
      </c>
      <c r="C29" s="21" t="s">
        <v>96</v>
      </c>
      <c r="D29" s="46">
        <v>24145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24145</v>
      </c>
      <c r="O29" s="47">
        <f t="shared" si="2"/>
        <v>9.219167621229477</v>
      </c>
      <c r="P29" s="9"/>
    </row>
    <row r="30" spans="1:16" ht="15">
      <c r="A30" s="13"/>
      <c r="B30" s="39">
        <v>351.5</v>
      </c>
      <c r="C30" s="21" t="s">
        <v>97</v>
      </c>
      <c r="D30" s="46">
        <v>535633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535633</v>
      </c>
      <c r="O30" s="47">
        <f t="shared" si="2"/>
        <v>204.51813669339444</v>
      </c>
      <c r="P30" s="9"/>
    </row>
    <row r="31" spans="1:16" ht="15">
      <c r="A31" s="13"/>
      <c r="B31" s="39">
        <v>351.9</v>
      </c>
      <c r="C31" s="21" t="s">
        <v>98</v>
      </c>
      <c r="D31" s="46">
        <v>86733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86733</v>
      </c>
      <c r="O31" s="47">
        <f t="shared" si="2"/>
        <v>33.11683848797251</v>
      </c>
      <c r="P31" s="9"/>
    </row>
    <row r="32" spans="1:16" ht="15">
      <c r="A32" s="13"/>
      <c r="B32" s="39">
        <v>359</v>
      </c>
      <c r="C32" s="21" t="s">
        <v>60</v>
      </c>
      <c r="D32" s="46">
        <v>99994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99994</v>
      </c>
      <c r="O32" s="47">
        <f t="shared" si="2"/>
        <v>38.18022145857197</v>
      </c>
      <c r="P32" s="9"/>
    </row>
    <row r="33" spans="1:16" ht="15.75">
      <c r="A33" s="29" t="s">
        <v>3</v>
      </c>
      <c r="B33" s="30"/>
      <c r="C33" s="31"/>
      <c r="D33" s="32">
        <f aca="true" t="shared" si="7" ref="D33:M33">SUM(D34:D36)</f>
        <v>10400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1"/>
        <v>10400</v>
      </c>
      <c r="O33" s="45">
        <f t="shared" si="2"/>
        <v>3.9709812905689192</v>
      </c>
      <c r="P33" s="10"/>
    </row>
    <row r="34" spans="1:16" ht="15">
      <c r="A34" s="12"/>
      <c r="B34" s="25">
        <v>361.1</v>
      </c>
      <c r="C34" s="20" t="s">
        <v>41</v>
      </c>
      <c r="D34" s="46">
        <v>902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902</v>
      </c>
      <c r="O34" s="47">
        <f t="shared" si="2"/>
        <v>0.3444062619320351</v>
      </c>
      <c r="P34" s="9"/>
    </row>
    <row r="35" spans="1:16" ht="15">
      <c r="A35" s="12"/>
      <c r="B35" s="25">
        <v>366</v>
      </c>
      <c r="C35" s="20" t="s">
        <v>42</v>
      </c>
      <c r="D35" s="46">
        <v>2672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2672</v>
      </c>
      <c r="O35" s="47">
        <f t="shared" si="2"/>
        <v>1.0202367315769378</v>
      </c>
      <c r="P35" s="9"/>
    </row>
    <row r="36" spans="1:16" ht="15">
      <c r="A36" s="12"/>
      <c r="B36" s="25">
        <v>369.9</v>
      </c>
      <c r="C36" s="20" t="s">
        <v>43</v>
      </c>
      <c r="D36" s="46">
        <v>6826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6826</v>
      </c>
      <c r="O36" s="47">
        <f t="shared" si="2"/>
        <v>2.6063382970599465</v>
      </c>
      <c r="P36" s="9"/>
    </row>
    <row r="37" spans="1:16" ht="15.75">
      <c r="A37" s="29" t="s">
        <v>34</v>
      </c>
      <c r="B37" s="30"/>
      <c r="C37" s="31"/>
      <c r="D37" s="32">
        <f aca="true" t="shared" si="8" ref="D37:M37">SUM(D38:D39)</f>
        <v>0</v>
      </c>
      <c r="E37" s="32">
        <f t="shared" si="8"/>
        <v>290847</v>
      </c>
      <c r="F37" s="32">
        <f t="shared" si="8"/>
        <v>0</v>
      </c>
      <c r="G37" s="32">
        <f t="shared" si="8"/>
        <v>220892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1"/>
        <v>511739</v>
      </c>
      <c r="O37" s="45">
        <f t="shared" si="2"/>
        <v>195.39480717831233</v>
      </c>
      <c r="P37" s="9"/>
    </row>
    <row r="38" spans="1:16" ht="15">
      <c r="A38" s="12"/>
      <c r="B38" s="25">
        <v>381</v>
      </c>
      <c r="C38" s="20" t="s">
        <v>44</v>
      </c>
      <c r="D38" s="46">
        <v>0</v>
      </c>
      <c r="E38" s="46">
        <v>290847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290847</v>
      </c>
      <c r="O38" s="47">
        <f t="shared" si="2"/>
        <v>111.05269186712486</v>
      </c>
      <c r="P38" s="9"/>
    </row>
    <row r="39" spans="1:16" ht="15.75" thickBot="1">
      <c r="A39" s="12"/>
      <c r="B39" s="25">
        <v>383</v>
      </c>
      <c r="C39" s="20" t="s">
        <v>61</v>
      </c>
      <c r="D39" s="46">
        <v>0</v>
      </c>
      <c r="E39" s="46">
        <v>0</v>
      </c>
      <c r="F39" s="46">
        <v>0</v>
      </c>
      <c r="G39" s="46">
        <v>220892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220892</v>
      </c>
      <c r="O39" s="47">
        <f t="shared" si="2"/>
        <v>84.34211531118747</v>
      </c>
      <c r="P39" s="9"/>
    </row>
    <row r="40" spans="1:119" ht="16.5" thickBot="1">
      <c r="A40" s="14" t="s">
        <v>38</v>
      </c>
      <c r="B40" s="23"/>
      <c r="C40" s="22"/>
      <c r="D40" s="15">
        <f aca="true" t="shared" si="9" ref="D40:M40">SUM(D5,D11,D17,D23,D28,D33,D37)</f>
        <v>3791022</v>
      </c>
      <c r="E40" s="15">
        <f t="shared" si="9"/>
        <v>683871</v>
      </c>
      <c r="F40" s="15">
        <f t="shared" si="9"/>
        <v>0</v>
      </c>
      <c r="G40" s="15">
        <f t="shared" si="9"/>
        <v>537784</v>
      </c>
      <c r="H40" s="15">
        <f t="shared" si="9"/>
        <v>0</v>
      </c>
      <c r="I40" s="15">
        <f t="shared" si="9"/>
        <v>2619703</v>
      </c>
      <c r="J40" s="15">
        <f t="shared" si="9"/>
        <v>0</v>
      </c>
      <c r="K40" s="15">
        <f t="shared" si="9"/>
        <v>0</v>
      </c>
      <c r="L40" s="15">
        <f t="shared" si="9"/>
        <v>0</v>
      </c>
      <c r="M40" s="15">
        <f t="shared" si="9"/>
        <v>0</v>
      </c>
      <c r="N40" s="15">
        <f t="shared" si="1"/>
        <v>7632380</v>
      </c>
      <c r="O40" s="38">
        <f t="shared" si="2"/>
        <v>2914.234440626193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99</v>
      </c>
      <c r="M42" s="48"/>
      <c r="N42" s="48"/>
      <c r="O42" s="43">
        <v>2619</v>
      </c>
    </row>
    <row r="43" spans="1:15" ht="1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5" ht="15.75" customHeight="1" thickBot="1">
      <c r="A44" s="52" t="s">
        <v>64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46</v>
      </c>
      <c r="F4" s="34" t="s">
        <v>47</v>
      </c>
      <c r="G4" s="34" t="s">
        <v>48</v>
      </c>
      <c r="H4" s="34" t="s">
        <v>5</v>
      </c>
      <c r="I4" s="34" t="s">
        <v>6</v>
      </c>
      <c r="J4" s="35" t="s">
        <v>49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1969094</v>
      </c>
      <c r="E5" s="27">
        <f t="shared" si="0"/>
        <v>394032</v>
      </c>
      <c r="F5" s="27">
        <f t="shared" si="0"/>
        <v>0</v>
      </c>
      <c r="G5" s="27">
        <f t="shared" si="0"/>
        <v>295688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2658814</v>
      </c>
      <c r="O5" s="33">
        <f aca="true" t="shared" si="1" ref="O5:O40">(N5/O$42)</f>
        <v>999.1785043216836</v>
      </c>
      <c r="P5" s="6"/>
    </row>
    <row r="6" spans="1:16" ht="15">
      <c r="A6" s="12"/>
      <c r="B6" s="25">
        <v>311</v>
      </c>
      <c r="C6" s="20" t="s">
        <v>2</v>
      </c>
      <c r="D6" s="46">
        <v>1284698</v>
      </c>
      <c r="E6" s="46">
        <v>394032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1678730</v>
      </c>
      <c r="O6" s="47">
        <f t="shared" si="1"/>
        <v>630.8643367155205</v>
      </c>
      <c r="P6" s="9"/>
    </row>
    <row r="7" spans="1:16" ht="15">
      <c r="A7" s="12"/>
      <c r="B7" s="25">
        <v>312.41</v>
      </c>
      <c r="C7" s="20" t="s">
        <v>69</v>
      </c>
      <c r="D7" s="46">
        <v>124580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124580</v>
      </c>
      <c r="O7" s="47">
        <f t="shared" si="1"/>
        <v>46.81698609545284</v>
      </c>
      <c r="P7" s="9"/>
    </row>
    <row r="8" spans="1:16" ht="15">
      <c r="A8" s="12"/>
      <c r="B8" s="25">
        <v>312.6</v>
      </c>
      <c r="C8" s="20" t="s">
        <v>11</v>
      </c>
      <c r="D8" s="46">
        <v>0</v>
      </c>
      <c r="E8" s="46">
        <v>0</v>
      </c>
      <c r="F8" s="46">
        <v>0</v>
      </c>
      <c r="G8" s="46">
        <v>295688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295688</v>
      </c>
      <c r="O8" s="47">
        <f t="shared" si="1"/>
        <v>111.11912814731303</v>
      </c>
      <c r="P8" s="9"/>
    </row>
    <row r="9" spans="1:16" ht="15">
      <c r="A9" s="12"/>
      <c r="B9" s="25">
        <v>314.1</v>
      </c>
      <c r="C9" s="20" t="s">
        <v>12</v>
      </c>
      <c r="D9" s="46">
        <v>290219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290219</v>
      </c>
      <c r="O9" s="47">
        <f t="shared" si="1"/>
        <v>109.06388575723412</v>
      </c>
      <c r="P9" s="9"/>
    </row>
    <row r="10" spans="1:16" ht="15">
      <c r="A10" s="12"/>
      <c r="B10" s="25">
        <v>314.4</v>
      </c>
      <c r="C10" s="20" t="s">
        <v>14</v>
      </c>
      <c r="D10" s="46">
        <v>24678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24678</v>
      </c>
      <c r="O10" s="47">
        <f t="shared" si="1"/>
        <v>9.273957158962796</v>
      </c>
      <c r="P10" s="9"/>
    </row>
    <row r="11" spans="1:16" ht="15">
      <c r="A11" s="12"/>
      <c r="B11" s="25">
        <v>315</v>
      </c>
      <c r="C11" s="20" t="s">
        <v>76</v>
      </c>
      <c r="D11" s="46">
        <v>190187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190187</v>
      </c>
      <c r="O11" s="47">
        <f t="shared" si="1"/>
        <v>71.47200300638858</v>
      </c>
      <c r="P11" s="9"/>
    </row>
    <row r="12" spans="1:16" ht="15">
      <c r="A12" s="12"/>
      <c r="B12" s="25">
        <v>316</v>
      </c>
      <c r="C12" s="20" t="s">
        <v>77</v>
      </c>
      <c r="D12" s="46">
        <v>54732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54732</v>
      </c>
      <c r="O12" s="47">
        <f t="shared" si="1"/>
        <v>20.568207440811726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SUM(D14:D19)</f>
        <v>474882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6504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40">SUM(D13:M13)</f>
        <v>481386</v>
      </c>
      <c r="O13" s="45">
        <f t="shared" si="1"/>
        <v>180.90417136414882</v>
      </c>
      <c r="P13" s="10"/>
    </row>
    <row r="14" spans="1:16" ht="15">
      <c r="A14" s="12"/>
      <c r="B14" s="25">
        <v>322</v>
      </c>
      <c r="C14" s="20" t="s">
        <v>0</v>
      </c>
      <c r="D14" s="46">
        <v>104121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104121</v>
      </c>
      <c r="O14" s="47">
        <f t="shared" si="1"/>
        <v>39.128523111612175</v>
      </c>
      <c r="P14" s="9"/>
    </row>
    <row r="15" spans="1:16" ht="15">
      <c r="A15" s="12"/>
      <c r="B15" s="25">
        <v>323.1</v>
      </c>
      <c r="C15" s="20" t="s">
        <v>18</v>
      </c>
      <c r="D15" s="46">
        <v>326515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326515</v>
      </c>
      <c r="O15" s="47">
        <f t="shared" si="1"/>
        <v>122.70387072529124</v>
      </c>
      <c r="P15" s="9"/>
    </row>
    <row r="16" spans="1:16" ht="15">
      <c r="A16" s="12"/>
      <c r="B16" s="25">
        <v>323.5</v>
      </c>
      <c r="C16" s="20" t="s">
        <v>54</v>
      </c>
      <c r="D16" s="46">
        <v>136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136</v>
      </c>
      <c r="O16" s="47">
        <f t="shared" si="1"/>
        <v>0.051108605787298006</v>
      </c>
      <c r="P16" s="9"/>
    </row>
    <row r="17" spans="1:16" ht="15">
      <c r="A17" s="12"/>
      <c r="B17" s="25">
        <v>324.11</v>
      </c>
      <c r="C17" s="20" t="s">
        <v>55</v>
      </c>
      <c r="D17" s="46">
        <v>24508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24508</v>
      </c>
      <c r="O17" s="47">
        <f t="shared" si="1"/>
        <v>9.210071401728673</v>
      </c>
      <c r="P17" s="9"/>
    </row>
    <row r="18" spans="1:16" ht="15">
      <c r="A18" s="12"/>
      <c r="B18" s="25">
        <v>324.21</v>
      </c>
      <c r="C18" s="20" t="s">
        <v>19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6504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6504</v>
      </c>
      <c r="O18" s="47">
        <f t="shared" si="1"/>
        <v>2.444193912063134</v>
      </c>
      <c r="P18" s="9"/>
    </row>
    <row r="19" spans="1:16" ht="15">
      <c r="A19" s="12"/>
      <c r="B19" s="25">
        <v>329</v>
      </c>
      <c r="C19" s="20" t="s">
        <v>20</v>
      </c>
      <c r="D19" s="46">
        <v>19602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19602</v>
      </c>
      <c r="O19" s="47">
        <f t="shared" si="1"/>
        <v>7.366403607666291</v>
      </c>
      <c r="P19" s="9"/>
    </row>
    <row r="20" spans="1:16" ht="15.75">
      <c r="A20" s="29" t="s">
        <v>22</v>
      </c>
      <c r="B20" s="30"/>
      <c r="C20" s="31"/>
      <c r="D20" s="32">
        <f aca="true" t="shared" si="5" ref="D20:M20">SUM(D21:D26)</f>
        <v>342866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342866</v>
      </c>
      <c r="O20" s="45">
        <f t="shared" si="1"/>
        <v>128.84855317549793</v>
      </c>
      <c r="P20" s="10"/>
    </row>
    <row r="21" spans="1:16" ht="15">
      <c r="A21" s="12"/>
      <c r="B21" s="25">
        <v>331.2</v>
      </c>
      <c r="C21" s="20" t="s">
        <v>21</v>
      </c>
      <c r="D21" s="46">
        <v>3288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3288</v>
      </c>
      <c r="O21" s="47">
        <f t="shared" si="1"/>
        <v>1.2356257046223225</v>
      </c>
      <c r="P21" s="9"/>
    </row>
    <row r="22" spans="1:16" ht="15">
      <c r="A22" s="12"/>
      <c r="B22" s="25">
        <v>334.49</v>
      </c>
      <c r="C22" s="20" t="s">
        <v>70</v>
      </c>
      <c r="D22" s="46">
        <v>78479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78479</v>
      </c>
      <c r="O22" s="47">
        <f t="shared" si="1"/>
        <v>29.49229612927471</v>
      </c>
      <c r="P22" s="9"/>
    </row>
    <row r="23" spans="1:16" ht="15">
      <c r="A23" s="12"/>
      <c r="B23" s="25">
        <v>335.12</v>
      </c>
      <c r="C23" s="20" t="s">
        <v>78</v>
      </c>
      <c r="D23" s="46">
        <v>99749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99749</v>
      </c>
      <c r="O23" s="47">
        <f t="shared" si="1"/>
        <v>37.485531754979334</v>
      </c>
      <c r="P23" s="9"/>
    </row>
    <row r="24" spans="1:16" ht="15">
      <c r="A24" s="12"/>
      <c r="B24" s="25">
        <v>335.14</v>
      </c>
      <c r="C24" s="20" t="s">
        <v>79</v>
      </c>
      <c r="D24" s="46">
        <v>11583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11583</v>
      </c>
      <c r="O24" s="47">
        <f t="shared" si="1"/>
        <v>4.352874859075536</v>
      </c>
      <c r="P24" s="9"/>
    </row>
    <row r="25" spans="1:16" ht="15">
      <c r="A25" s="12"/>
      <c r="B25" s="25">
        <v>335.15</v>
      </c>
      <c r="C25" s="20" t="s">
        <v>80</v>
      </c>
      <c r="D25" s="46">
        <v>11553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11553</v>
      </c>
      <c r="O25" s="47">
        <f t="shared" si="1"/>
        <v>4.341600901916573</v>
      </c>
      <c r="P25" s="9"/>
    </row>
    <row r="26" spans="1:16" ht="15">
      <c r="A26" s="12"/>
      <c r="B26" s="25">
        <v>335.18</v>
      </c>
      <c r="C26" s="20" t="s">
        <v>81</v>
      </c>
      <c r="D26" s="46">
        <v>138214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138214</v>
      </c>
      <c r="O26" s="47">
        <f t="shared" si="1"/>
        <v>51.940623825629466</v>
      </c>
      <c r="P26" s="9"/>
    </row>
    <row r="27" spans="1:16" ht="15.75">
      <c r="A27" s="29" t="s">
        <v>32</v>
      </c>
      <c r="B27" s="30"/>
      <c r="C27" s="31"/>
      <c r="D27" s="32">
        <f aca="true" t="shared" si="6" ref="D27:M27">SUM(D28:D30)</f>
        <v>333288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3130364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3463652</v>
      </c>
      <c r="O27" s="45">
        <f t="shared" si="1"/>
        <v>1301.6354753851936</v>
      </c>
      <c r="P27" s="10"/>
    </row>
    <row r="28" spans="1:16" ht="15">
      <c r="A28" s="12"/>
      <c r="B28" s="25">
        <v>341.3</v>
      </c>
      <c r="C28" s="20" t="s">
        <v>82</v>
      </c>
      <c r="D28" s="46">
        <v>333288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333288</v>
      </c>
      <c r="O28" s="47">
        <f t="shared" si="1"/>
        <v>125.24915445321308</v>
      </c>
      <c r="P28" s="9"/>
    </row>
    <row r="29" spans="1:16" ht="15">
      <c r="A29" s="12"/>
      <c r="B29" s="25">
        <v>343.6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3010883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3010883</v>
      </c>
      <c r="O29" s="47">
        <f t="shared" si="1"/>
        <v>1131.4855317549793</v>
      </c>
      <c r="P29" s="9"/>
    </row>
    <row r="30" spans="1:16" ht="15">
      <c r="A30" s="12"/>
      <c r="B30" s="25">
        <v>343.9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119481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119481</v>
      </c>
      <c r="O30" s="47">
        <f t="shared" si="1"/>
        <v>44.90078917700113</v>
      </c>
      <c r="P30" s="9"/>
    </row>
    <row r="31" spans="1:16" ht="15.75">
      <c r="A31" s="29" t="s">
        <v>33</v>
      </c>
      <c r="B31" s="30"/>
      <c r="C31" s="31"/>
      <c r="D31" s="32">
        <f aca="true" t="shared" si="7" ref="D31:M31">SUM(D32:D33)</f>
        <v>1563851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1563851</v>
      </c>
      <c r="O31" s="45">
        <f t="shared" si="1"/>
        <v>587.6929725667043</v>
      </c>
      <c r="P31" s="10"/>
    </row>
    <row r="32" spans="1:16" ht="15">
      <c r="A32" s="13"/>
      <c r="B32" s="39">
        <v>358.2</v>
      </c>
      <c r="C32" s="21" t="s">
        <v>83</v>
      </c>
      <c r="D32" s="46">
        <v>60810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60810</v>
      </c>
      <c r="O32" s="47">
        <f t="shared" si="1"/>
        <v>22.85231116121759</v>
      </c>
      <c r="P32" s="9"/>
    </row>
    <row r="33" spans="1:16" ht="15">
      <c r="A33" s="13"/>
      <c r="B33" s="39">
        <v>359</v>
      </c>
      <c r="C33" s="21" t="s">
        <v>60</v>
      </c>
      <c r="D33" s="46">
        <v>1503041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1503041</v>
      </c>
      <c r="O33" s="47">
        <f t="shared" si="1"/>
        <v>564.8406614054867</v>
      </c>
      <c r="P33" s="9"/>
    </row>
    <row r="34" spans="1:16" ht="15.75">
      <c r="A34" s="29" t="s">
        <v>3</v>
      </c>
      <c r="B34" s="30"/>
      <c r="C34" s="31"/>
      <c r="D34" s="32">
        <f aca="true" t="shared" si="8" ref="D34:M34">SUM(D35:D37)</f>
        <v>28282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481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4"/>
        <v>28763</v>
      </c>
      <c r="O34" s="45">
        <f t="shared" si="1"/>
        <v>10.809094325441563</v>
      </c>
      <c r="P34" s="10"/>
    </row>
    <row r="35" spans="1:16" ht="15">
      <c r="A35" s="12"/>
      <c r="B35" s="25">
        <v>361.1</v>
      </c>
      <c r="C35" s="20" t="s">
        <v>41</v>
      </c>
      <c r="D35" s="46">
        <v>516</v>
      </c>
      <c r="E35" s="46">
        <v>0</v>
      </c>
      <c r="F35" s="46">
        <v>0</v>
      </c>
      <c r="G35" s="46">
        <v>0</v>
      </c>
      <c r="H35" s="46">
        <v>0</v>
      </c>
      <c r="I35" s="46">
        <v>481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997</v>
      </c>
      <c r="O35" s="47">
        <f t="shared" si="1"/>
        <v>0.3746711762495302</v>
      </c>
      <c r="P35" s="9"/>
    </row>
    <row r="36" spans="1:16" ht="15">
      <c r="A36" s="12"/>
      <c r="B36" s="25">
        <v>366</v>
      </c>
      <c r="C36" s="20" t="s">
        <v>42</v>
      </c>
      <c r="D36" s="46">
        <v>2802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2802</v>
      </c>
      <c r="O36" s="47">
        <f t="shared" si="1"/>
        <v>1.052987598647125</v>
      </c>
      <c r="P36" s="9"/>
    </row>
    <row r="37" spans="1:16" ht="15">
      <c r="A37" s="12"/>
      <c r="B37" s="25">
        <v>369.9</v>
      </c>
      <c r="C37" s="20" t="s">
        <v>43</v>
      </c>
      <c r="D37" s="46">
        <v>24964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24964</v>
      </c>
      <c r="O37" s="47">
        <f t="shared" si="1"/>
        <v>9.381435550544907</v>
      </c>
      <c r="P37" s="9"/>
    </row>
    <row r="38" spans="1:16" ht="15.75">
      <c r="A38" s="29" t="s">
        <v>34</v>
      </c>
      <c r="B38" s="30"/>
      <c r="C38" s="31"/>
      <c r="D38" s="32">
        <f aca="true" t="shared" si="9" ref="D38:M38">SUM(D39:D39)</f>
        <v>0</v>
      </c>
      <c r="E38" s="32">
        <f t="shared" si="9"/>
        <v>305485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4"/>
        <v>305485</v>
      </c>
      <c r="O38" s="45">
        <f t="shared" si="1"/>
        <v>114.80082675685833</v>
      </c>
      <c r="P38" s="9"/>
    </row>
    <row r="39" spans="1:16" ht="15.75" thickBot="1">
      <c r="A39" s="12"/>
      <c r="B39" s="25">
        <v>381</v>
      </c>
      <c r="C39" s="20" t="s">
        <v>44</v>
      </c>
      <c r="D39" s="46">
        <v>0</v>
      </c>
      <c r="E39" s="46">
        <v>305485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305485</v>
      </c>
      <c r="O39" s="47">
        <f t="shared" si="1"/>
        <v>114.80082675685833</v>
      </c>
      <c r="P39" s="9"/>
    </row>
    <row r="40" spans="1:119" ht="16.5" thickBot="1">
      <c r="A40" s="14" t="s">
        <v>38</v>
      </c>
      <c r="B40" s="23"/>
      <c r="C40" s="22"/>
      <c r="D40" s="15">
        <f aca="true" t="shared" si="10" ref="D40:M40">SUM(D5,D13,D20,D27,D31,D34,D38)</f>
        <v>4712263</v>
      </c>
      <c r="E40" s="15">
        <f t="shared" si="10"/>
        <v>699517</v>
      </c>
      <c r="F40" s="15">
        <f t="shared" si="10"/>
        <v>0</v>
      </c>
      <c r="G40" s="15">
        <f t="shared" si="10"/>
        <v>295688</v>
      </c>
      <c r="H40" s="15">
        <f t="shared" si="10"/>
        <v>0</v>
      </c>
      <c r="I40" s="15">
        <f t="shared" si="10"/>
        <v>3137349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4"/>
        <v>8844817</v>
      </c>
      <c r="O40" s="38">
        <f t="shared" si="1"/>
        <v>3323.869597895528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84</v>
      </c>
      <c r="M42" s="48"/>
      <c r="N42" s="48"/>
      <c r="O42" s="43">
        <v>2661</v>
      </c>
    </row>
    <row r="43" spans="1:15" ht="1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5" ht="15.75" customHeight="1" thickBot="1">
      <c r="A44" s="52" t="s">
        <v>64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2022-11-08T22:10:12Z</cp:lastPrinted>
  <dcterms:created xsi:type="dcterms:W3CDTF">2000-08-31T21:26:31Z</dcterms:created>
  <dcterms:modified xsi:type="dcterms:W3CDTF">2023-03-10T18:00:42Z</dcterms:modified>
  <cp:category/>
  <cp:version/>
  <cp:contentType/>
  <cp:contentStatus/>
</cp:coreProperties>
</file>