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'2008'!$A$1:$O$41</definedName>
    <definedName name="_xlnm.Print_Area" localSheetId="12">'2009'!$A$1:$O$40</definedName>
    <definedName name="_xlnm.Print_Area" localSheetId="11">'2010'!$A$1:$O$43</definedName>
    <definedName name="_xlnm.Print_Area" localSheetId="10">'2011'!$A$1:$O$40</definedName>
    <definedName name="_xlnm.Print_Area" localSheetId="9">'2012'!$A$1:$O$42</definedName>
    <definedName name="_xlnm.Print_Area" localSheetId="8">'2013'!$A$1:$O$41</definedName>
    <definedName name="_xlnm.Print_Area" localSheetId="7">'2014'!$A$1:$O$40</definedName>
    <definedName name="_xlnm.Print_Area" localSheetId="6">'2015'!$A$1:$O$42</definedName>
    <definedName name="_xlnm.Print_Area" localSheetId="5">'2016'!$A$1:$O$41</definedName>
    <definedName name="_xlnm.Print_Area" localSheetId="4">'2017'!$A$1:$O$40</definedName>
    <definedName name="_xlnm.Print_Area" localSheetId="3">'2018'!$A$1:$O$39</definedName>
    <definedName name="_xlnm.Print_Area" localSheetId="2">'2019'!$A$1:$O$38</definedName>
    <definedName name="_xlnm.Print_Area" localSheetId="1">'2020'!$A$1:$O$39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<sst xmlns="http://schemas.openxmlformats.org/spreadsheetml/2006/main" count="789" uniqueCount="105">
  <si>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</si>
  <si>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</si>
  <si>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</si>
  <si>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</si>
  <si>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</si>
  <si>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</si>
  <si>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</si>
  <si>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</si>
  <si>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</si>
  <si>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</si>
  <si>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</si>
  <si>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</si>
  <si>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</si>
  <si>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</si>
  <si>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</si>
  <si>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</si>
  <si>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</si>
  <si>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</si>
  <si>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</si>
  <si>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</si>
  <si>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</si>
  <si>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</si>
  <si>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</si>
  <si>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</si>
  <si>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</si>
  <si>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</si>
  <si>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</si>
  <si>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</si>
  <si>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</si>
  <si>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</si>
  <si>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</si>
  <si>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</si>
  <si>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</si>
  <si>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</si>
  <si>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</si>
  <si>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</si>
  <si>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</si>
  <si>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</si>
  <si>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</si>
  <si>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</si>
  <si>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Housing and Urban Development</t>
  </si>
  <si>
    <t>Other Economic Environment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</si>
  <si>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</si>
  <si>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</si>
  <si>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</si>
  <si>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</si>
  <si>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</si>
  <si>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</si>
  <si>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Other Uses and Non-Operating</t>
  </si>
  <si>
    <t>2009 Municipal Population:</t>
  </si>
  <si>
    <t>Plant City Expenditures Reported by Account Code and Fund Type</t>
  </si>
  <si>
    <t>Local Fiscal Year Ended September 30, 2010</t>
  </si>
  <si>
    <t>Protective Inspections</t>
  </si>
  <si>
    <t>Payment to Refunded Bond Escrow Agent</t>
  </si>
  <si>
    <t>Non-Cash Transfers Out from General Fixed Asset Account Group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</si>
  <si>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</si>
  <si>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</si>
  <si>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</si>
  <si>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</si>
  <si>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</si>
  <si>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</si>
  <si>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</si>
  <si>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Proprietary - Other Non-Operating Disbursements</t>
  </si>
  <si>
    <t>2012 Municipal Population:</t>
  </si>
  <si>
    <t>Local Fiscal Year Ended September 30, 2013</t>
  </si>
  <si>
    <t>Sewer / Wastewater Services</t>
  </si>
  <si>
    <t>2013 Municipal Population:</t>
  </si>
  <si>
    <t>Local Fiscal Year Ended September 30, 2008</t>
  </si>
  <si>
    <t>Mass Transit Systems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</si>
  <si>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</si>
  <si>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</si>
  <si>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</si>
  <si>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</si>
  <si>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</si>
  <si>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</si>
  <si>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</si>
  <si>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</si>
  <si>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</si>
  <si>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</si>
  <si>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</si>
  <si>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</si>
  <si>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</si>
  <si>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</si>
  <si>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</si>
  <si>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Veterans Services</t>
  </si>
  <si>
    <t>2015 Municipal Population:</t>
  </si>
  <si>
    <t>Local Fiscal Year Ended September 30, 2007</t>
  </si>
  <si>
    <t>Ambulance and Rescue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</si>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</sst>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7075104</v>
      </c>
      <c r="E5" s="26">
        <f>SUM(E6:E12)</f>
        <v>0</v>
      </c>
      <c r="F5" s="26">
        <f>SUM(F6:F12)</f>
        <v>802736</v>
      </c>
      <c r="G5" s="26">
        <f>SUM(G6:G12)</f>
        <v>837629</v>
      </c>
      <c r="H5" s="26">
        <f>SUM(H6:H12)</f>
        <v>0</v>
      </c>
      <c r="I5" s="26">
        <f>SUM(I6:I12)</f>
        <v>0</v>
      </c>
      <c r="J5" s="26">
        <f>SUM(J6:J12)</f>
        <v>2758125</v>
      </c>
      <c r="K5" s="26">
        <f>SUM(K6:K12)</f>
        <v>5233677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16707271</v>
      </c>
      <c r="P5" s="32">
        <f>(O5/P$38)</f>
        <v>415.77958340591795</v>
      </c>
      <c r="Q5" s="6"/>
    </row>
    <row r="6" spans="1:17" ht="15">
      <c r="A6" s="12"/>
      <c r="B6" s="44">
        <v>511</v>
      </c>
      <c r="C6" s="20" t="s">
        <v>19</v>
      </c>
      <c r="D6" s="46">
        <v>121372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121372</v>
      </c>
      <c r="P6" s="47">
        <f>(O6/P$38)</f>
        <v>3.020481298061369</v>
      </c>
      <c r="Q6" s="9"/>
    </row>
    <row r="7" spans="1:17" ht="15">
      <c r="A7" s="12"/>
      <c r="B7" s="44">
        <v>512</v>
      </c>
      <c r="C7" s="20" t="s">
        <v>20</v>
      </c>
      <c r="D7" s="46">
        <v>841144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841144</v>
      </c>
      <c r="P7" s="47">
        <f>(O7/P$38)</f>
        <v>20.932832292262898</v>
      </c>
      <c r="Q7" s="9"/>
    </row>
    <row r="8" spans="1:17" ht="15">
      <c r="A8" s="12"/>
      <c r="B8" s="44">
        <v>513</v>
      </c>
      <c r="C8" s="20" t="s">
        <v>21</v>
      </c>
      <c r="D8" s="46">
        <v>2942684</v>
      </c>
      <c r="E8" s="46">
        <v>0</v>
      </c>
      <c r="F8" s="46">
        <v>0</v>
      </c>
      <c r="G8" s="46">
        <v>16769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2959453</v>
      </c>
      <c r="P8" s="47">
        <f>(O8/P$38)</f>
        <v>73.64937909066023</v>
      </c>
      <c r="Q8" s="9"/>
    </row>
    <row r="9" spans="1:17" ht="15">
      <c r="A9" s="12"/>
      <c r="B9" s="44">
        <v>514</v>
      </c>
      <c r="C9" s="20" t="s">
        <v>22</v>
      </c>
      <c r="D9" s="46">
        <v>369694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369694</v>
      </c>
      <c r="P9" s="47">
        <f>(O9/P$38)</f>
        <v>9.200258815917179</v>
      </c>
      <c r="Q9" s="9"/>
    </row>
    <row r="10" spans="1:17" ht="15">
      <c r="A10" s="12"/>
      <c r="B10" s="44">
        <v>515</v>
      </c>
      <c r="C10" s="20" t="s">
        <v>23</v>
      </c>
      <c r="D10" s="46">
        <v>388285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388285</v>
      </c>
      <c r="P10" s="47">
        <f>(O10/P$38)</f>
        <v>9.662917154020358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802736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802736</v>
      </c>
      <c r="P11" s="47">
        <f>(O11/P$38)</f>
        <v>19.977005201204488</v>
      </c>
      <c r="Q11" s="9"/>
    </row>
    <row r="12" spans="1:17" ht="15">
      <c r="A12" s="12"/>
      <c r="B12" s="44">
        <v>519</v>
      </c>
      <c r="C12" s="20" t="s">
        <v>25</v>
      </c>
      <c r="D12" s="46">
        <v>2411925</v>
      </c>
      <c r="E12" s="46">
        <v>0</v>
      </c>
      <c r="F12" s="46">
        <v>0</v>
      </c>
      <c r="G12" s="46">
        <v>820860</v>
      </c>
      <c r="H12" s="46">
        <v>0</v>
      </c>
      <c r="I12" s="46">
        <v>0</v>
      </c>
      <c r="J12" s="46">
        <v>2758125</v>
      </c>
      <c r="K12" s="46">
        <v>5233677</v>
      </c>
      <c r="L12" s="46">
        <v>0</v>
      </c>
      <c r="M12" s="46">
        <v>0</v>
      </c>
      <c r="N12" s="46">
        <v>0</v>
      </c>
      <c r="O12" s="46">
        <f t="shared" si="0"/>
        <v>11224587</v>
      </c>
      <c r="P12" s="47">
        <f>(O12/P$38)</f>
        <v>279.3367095537914</v>
      </c>
      <c r="Q12" s="9"/>
    </row>
    <row r="13" spans="1:17" ht="15.75">
      <c r="A13" s="28" t="s">
        <v>26</v>
      </c>
      <c r="B13" s="29"/>
      <c r="C13" s="30"/>
      <c r="D13" s="31">
        <f>SUM(D14:D17)</f>
        <v>20331336</v>
      </c>
      <c r="E13" s="31">
        <f>SUM(E14:E17)</f>
        <v>4149554</v>
      </c>
      <c r="F13" s="31">
        <f>SUM(F14:F17)</f>
        <v>0</v>
      </c>
      <c r="G13" s="31">
        <f>SUM(G14:G17)</f>
        <v>507796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24988686</v>
      </c>
      <c r="P13" s="43">
        <f>(O13/P$38)</f>
        <v>621.8720852101635</v>
      </c>
      <c r="Q13" s="10"/>
    </row>
    <row r="14" spans="1:17" ht="15">
      <c r="A14" s="12"/>
      <c r="B14" s="44">
        <v>521</v>
      </c>
      <c r="C14" s="20" t="s">
        <v>27</v>
      </c>
      <c r="D14" s="46">
        <v>11914813</v>
      </c>
      <c r="E14" s="46">
        <v>0</v>
      </c>
      <c r="F14" s="46">
        <v>0</v>
      </c>
      <c r="G14" s="46">
        <v>17157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11931970</v>
      </c>
      <c r="P14" s="47">
        <f>(O14/P$38)</f>
        <v>296.9407460866536</v>
      </c>
      <c r="Q14" s="9"/>
    </row>
    <row r="15" spans="1:17" ht="15">
      <c r="A15" s="12"/>
      <c r="B15" s="44">
        <v>522</v>
      </c>
      <c r="C15" s="20" t="s">
        <v>28</v>
      </c>
      <c r="D15" s="46">
        <v>7133172</v>
      </c>
      <c r="E15" s="46">
        <v>0</v>
      </c>
      <c r="F15" s="46">
        <v>0</v>
      </c>
      <c r="G15" s="46">
        <v>490639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7623811</v>
      </c>
      <c r="P15" s="47">
        <f>(O15/P$38)</f>
        <v>189.72727272727272</v>
      </c>
      <c r="Q15" s="9"/>
    </row>
    <row r="16" spans="1:17" ht="15">
      <c r="A16" s="12"/>
      <c r="B16" s="44">
        <v>524</v>
      </c>
      <c r="C16" s="20" t="s">
        <v>52</v>
      </c>
      <c r="D16" s="46">
        <v>1283351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1283351</v>
      </c>
      <c r="P16" s="47">
        <f>(O16/P$38)</f>
        <v>31.937660204564118</v>
      </c>
      <c r="Q16" s="9"/>
    </row>
    <row r="17" spans="1:17" ht="15">
      <c r="A17" s="12"/>
      <c r="B17" s="44">
        <v>525</v>
      </c>
      <c r="C17" s="20" t="s">
        <v>29</v>
      </c>
      <c r="D17" s="46">
        <v>0</v>
      </c>
      <c r="E17" s="46">
        <v>4149554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4149554</v>
      </c>
      <c r="P17" s="47">
        <f>(O17/P$38)</f>
        <v>103.2664061916731</v>
      </c>
      <c r="Q17" s="9"/>
    </row>
    <row r="18" spans="1:17" ht="15.75">
      <c r="A18" s="28" t="s">
        <v>30</v>
      </c>
      <c r="B18" s="29"/>
      <c r="C18" s="30"/>
      <c r="D18" s="31">
        <f>SUM(D19:D23)</f>
        <v>555846</v>
      </c>
      <c r="E18" s="31">
        <f>SUM(E19:E23)</f>
        <v>0</v>
      </c>
      <c r="F18" s="31">
        <f>SUM(F19:F23)</f>
        <v>0</v>
      </c>
      <c r="G18" s="31">
        <f>SUM(G19:G23)</f>
        <v>334074</v>
      </c>
      <c r="H18" s="31">
        <f>SUM(H19:H23)</f>
        <v>0</v>
      </c>
      <c r="I18" s="31">
        <f>SUM(I19:I23)</f>
        <v>27850231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28740151</v>
      </c>
      <c r="P18" s="43">
        <f>(O18/P$38)</f>
        <v>715.2315904735833</v>
      </c>
      <c r="Q18" s="10"/>
    </row>
    <row r="19" spans="1:17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7674844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7674844</v>
      </c>
      <c r="P19" s="47">
        <f>(O19/P$38)</f>
        <v>190.9972874100988</v>
      </c>
      <c r="Q19" s="9"/>
    </row>
    <row r="20" spans="1:17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16194350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16194350</v>
      </c>
      <c r="P20" s="47">
        <f>(O20/P$38)</f>
        <v>403.0149565736754</v>
      </c>
      <c r="Q20" s="9"/>
    </row>
    <row r="21" spans="1:17" ht="15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666201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666201</v>
      </c>
      <c r="P21" s="47">
        <f>(O21/P$38)</f>
        <v>16.57917527312545</v>
      </c>
      <c r="Q21" s="9"/>
    </row>
    <row r="22" spans="1:17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3314836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3314836</v>
      </c>
      <c r="P22" s="47">
        <f>(O22/P$38)</f>
        <v>82.4934922728517</v>
      </c>
      <c r="Q22" s="9"/>
    </row>
    <row r="23" spans="1:17" ht="15">
      <c r="A23" s="12"/>
      <c r="B23" s="44">
        <v>539</v>
      </c>
      <c r="C23" s="20" t="s">
        <v>35</v>
      </c>
      <c r="D23" s="46">
        <v>555846</v>
      </c>
      <c r="E23" s="46">
        <v>0</v>
      </c>
      <c r="F23" s="46">
        <v>0</v>
      </c>
      <c r="G23" s="46">
        <v>334074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889920</v>
      </c>
      <c r="P23" s="47">
        <f>(O23/P$38)</f>
        <v>22.14667894383197</v>
      </c>
      <c r="Q23" s="9"/>
    </row>
    <row r="24" spans="1:17" ht="15.75">
      <c r="A24" s="28" t="s">
        <v>36</v>
      </c>
      <c r="B24" s="29"/>
      <c r="C24" s="30"/>
      <c r="D24" s="31">
        <f>SUM(D25:D25)</f>
        <v>0</v>
      </c>
      <c r="E24" s="31">
        <f>SUM(E25:E25)</f>
        <v>1936333</v>
      </c>
      <c r="F24" s="31">
        <f>SUM(F25:F25)</f>
        <v>0</v>
      </c>
      <c r="G24" s="31">
        <f>SUM(G25:G25)</f>
        <v>4631638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6567971</v>
      </c>
      <c r="P24" s="43">
        <f>(O24/P$38)</f>
        <v>163.4514844586019</v>
      </c>
      <c r="Q24" s="10"/>
    </row>
    <row r="25" spans="1:17" ht="15">
      <c r="A25" s="12"/>
      <c r="B25" s="44">
        <v>541</v>
      </c>
      <c r="C25" s="20" t="s">
        <v>37</v>
      </c>
      <c r="D25" s="46">
        <v>0</v>
      </c>
      <c r="E25" s="46">
        <v>1936333</v>
      </c>
      <c r="F25" s="46">
        <v>0</v>
      </c>
      <c r="G25" s="46">
        <v>4631638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6567971</v>
      </c>
      <c r="P25" s="47">
        <f>(O25/P$38)</f>
        <v>163.4514844586019</v>
      </c>
      <c r="Q25" s="9"/>
    </row>
    <row r="26" spans="1:17" ht="15.75">
      <c r="A26" s="28" t="s">
        <v>39</v>
      </c>
      <c r="B26" s="29"/>
      <c r="C26" s="30"/>
      <c r="D26" s="31">
        <f>SUM(D27:D28)</f>
        <v>934808</v>
      </c>
      <c r="E26" s="31">
        <f>SUM(E27:E28)</f>
        <v>1388563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2323371</v>
      </c>
      <c r="P26" s="43">
        <f>(O26/P$38)</f>
        <v>57.81974964537242</v>
      </c>
      <c r="Q26" s="10"/>
    </row>
    <row r="27" spans="1:17" ht="15">
      <c r="A27" s="13"/>
      <c r="B27" s="45">
        <v>554</v>
      </c>
      <c r="C27" s="21" t="s">
        <v>40</v>
      </c>
      <c r="D27" s="46">
        <v>0</v>
      </c>
      <c r="E27" s="46">
        <v>307482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307482</v>
      </c>
      <c r="P27" s="47">
        <f>(O27/P$38)</f>
        <v>7.652041908269666</v>
      </c>
      <c r="Q27" s="9"/>
    </row>
    <row r="28" spans="1:17" ht="15">
      <c r="A28" s="13"/>
      <c r="B28" s="45">
        <v>559</v>
      </c>
      <c r="C28" s="21" t="s">
        <v>41</v>
      </c>
      <c r="D28" s="46">
        <v>934808</v>
      </c>
      <c r="E28" s="46">
        <v>1081081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2015889</v>
      </c>
      <c r="P28" s="47">
        <f>(O28/P$38)</f>
        <v>50.16770773710275</v>
      </c>
      <c r="Q28" s="9"/>
    </row>
    <row r="29" spans="1:17" ht="15.75">
      <c r="A29" s="28" t="s">
        <v>42</v>
      </c>
      <c r="B29" s="29"/>
      <c r="C29" s="30"/>
      <c r="D29" s="31">
        <f>SUM(D30:D31)</f>
        <v>5829887</v>
      </c>
      <c r="E29" s="31">
        <f>SUM(E30:E31)</f>
        <v>0</v>
      </c>
      <c r="F29" s="31">
        <f>SUM(F30:F31)</f>
        <v>0</v>
      </c>
      <c r="G29" s="31">
        <f>SUM(G30:G31)</f>
        <v>1004296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6834183</v>
      </c>
      <c r="P29" s="43">
        <f>(O29/P$38)</f>
        <v>170.0764751262972</v>
      </c>
      <c r="Q29" s="9"/>
    </row>
    <row r="30" spans="1:17" ht="15">
      <c r="A30" s="12"/>
      <c r="B30" s="44">
        <v>571</v>
      </c>
      <c r="C30" s="20" t="s">
        <v>43</v>
      </c>
      <c r="D30" s="46">
        <v>872275</v>
      </c>
      <c r="E30" s="46">
        <v>0</v>
      </c>
      <c r="F30" s="46">
        <v>0</v>
      </c>
      <c r="G30" s="46">
        <v>3017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875292</v>
      </c>
      <c r="P30" s="47">
        <f>(O30/P$38)</f>
        <v>21.782644401861482</v>
      </c>
      <c r="Q30" s="9"/>
    </row>
    <row r="31" spans="1:17" ht="15">
      <c r="A31" s="12"/>
      <c r="B31" s="44">
        <v>572</v>
      </c>
      <c r="C31" s="20" t="s">
        <v>44</v>
      </c>
      <c r="D31" s="46">
        <v>4957612</v>
      </c>
      <c r="E31" s="46">
        <v>0</v>
      </c>
      <c r="F31" s="46">
        <v>0</v>
      </c>
      <c r="G31" s="46">
        <v>1001279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5958891</v>
      </c>
      <c r="P31" s="47">
        <f>(O31/P$38)</f>
        <v>148.2938307244357</v>
      </c>
      <c r="Q31" s="9"/>
    </row>
    <row r="32" spans="1:17" ht="15.75">
      <c r="A32" s="28" t="s">
        <v>48</v>
      </c>
      <c r="B32" s="29"/>
      <c r="C32" s="30"/>
      <c r="D32" s="31">
        <f>SUM(D33:D35)</f>
        <v>899614</v>
      </c>
      <c r="E32" s="31">
        <f>SUM(E33:E35)</f>
        <v>3049911</v>
      </c>
      <c r="F32" s="31">
        <f>SUM(F33:F35)</f>
        <v>0</v>
      </c>
      <c r="G32" s="31">
        <f>SUM(G33:G35)</f>
        <v>340000</v>
      </c>
      <c r="H32" s="31">
        <f>SUM(H33:H35)</f>
        <v>0</v>
      </c>
      <c r="I32" s="31">
        <f>SUM(I33:I35)</f>
        <v>3832615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8122140</v>
      </c>
      <c r="P32" s="43">
        <f>(O32/P$38)</f>
        <v>202.1287609187965</v>
      </c>
      <c r="Q32" s="9"/>
    </row>
    <row r="33" spans="1:17" ht="15">
      <c r="A33" s="12"/>
      <c r="B33" s="44">
        <v>581</v>
      </c>
      <c r="C33" s="20" t="s">
        <v>103</v>
      </c>
      <c r="D33" s="46">
        <v>3031946</v>
      </c>
      <c r="E33" s="46">
        <v>3049911</v>
      </c>
      <c r="F33" s="46">
        <v>0</v>
      </c>
      <c r="G33" s="46">
        <v>340000</v>
      </c>
      <c r="H33" s="46">
        <v>0</v>
      </c>
      <c r="I33" s="46">
        <v>3485369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9907226</v>
      </c>
      <c r="P33" s="47">
        <f>(O33/P$38)</f>
        <v>246.5526715277605</v>
      </c>
      <c r="Q33" s="9"/>
    </row>
    <row r="34" spans="1:17" ht="15">
      <c r="A34" s="12"/>
      <c r="B34" s="44">
        <v>590</v>
      </c>
      <c r="C34" s="20" t="s">
        <v>62</v>
      </c>
      <c r="D34" s="46">
        <v>-2132332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-2132332</v>
      </c>
      <c r="P34" s="47">
        <f>(O34/P$38)</f>
        <v>-53.06552522210885</v>
      </c>
      <c r="Q34" s="9"/>
    </row>
    <row r="35" spans="1:17" ht="15.75" thickBot="1">
      <c r="A35" s="12"/>
      <c r="B35" s="44">
        <v>591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347246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347246</v>
      </c>
      <c r="P35" s="47">
        <f>(O35/P$38)</f>
        <v>8.641614613144862</v>
      </c>
      <c r="Q35" s="9"/>
    </row>
    <row r="36" spans="1:120" ht="16.5" thickBot="1">
      <c r="A36" s="14" t="s">
        <v>10</v>
      </c>
      <c r="B36" s="23"/>
      <c r="C36" s="22"/>
      <c r="D36" s="15">
        <f>SUM(D5,D13,D18,D24,D26,D29,D32)</f>
        <v>35626595</v>
      </c>
      <c r="E36" s="15">
        <f aca="true" t="shared" si="1" ref="E36:N36">SUM(E5,E13,E18,E24,E26,E29,E32)</f>
        <v>10524361</v>
      </c>
      <c r="F36" s="15">
        <f t="shared" si="1"/>
        <v>802736</v>
      </c>
      <c r="G36" s="15">
        <f t="shared" si="1"/>
        <v>7655433</v>
      </c>
      <c r="H36" s="15">
        <f t="shared" si="1"/>
        <v>0</v>
      </c>
      <c r="I36" s="15">
        <f t="shared" si="1"/>
        <v>31682846</v>
      </c>
      <c r="J36" s="15">
        <f t="shared" si="1"/>
        <v>2758125</v>
      </c>
      <c r="K36" s="15">
        <f t="shared" si="1"/>
        <v>5233677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15">
        <f>SUM(D36:N36)</f>
        <v>94283773</v>
      </c>
      <c r="P36" s="37">
        <f>(O36/P$38)</f>
        <v>2346.3597292387326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104</v>
      </c>
      <c r="N38" s="93"/>
      <c r="O38" s="93"/>
      <c r="P38" s="41">
        <v>40183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2978983</v>
      </c>
      <c r="E5" s="26">
        <f t="shared" si="0"/>
        <v>352323</v>
      </c>
      <c r="F5" s="26">
        <f t="shared" si="0"/>
        <v>1191375</v>
      </c>
      <c r="G5" s="26">
        <f t="shared" si="0"/>
        <v>399369</v>
      </c>
      <c r="H5" s="26">
        <f t="shared" si="0"/>
        <v>0</v>
      </c>
      <c r="I5" s="26">
        <f t="shared" si="0"/>
        <v>0</v>
      </c>
      <c r="J5" s="26">
        <f t="shared" si="0"/>
        <v>463647</v>
      </c>
      <c r="K5" s="26">
        <f t="shared" si="0"/>
        <v>3560591</v>
      </c>
      <c r="L5" s="26">
        <f t="shared" si="0"/>
        <v>0</v>
      </c>
      <c r="M5" s="26">
        <f t="shared" si="0"/>
        <v>0</v>
      </c>
      <c r="N5" s="27">
        <f>SUM(D5:M5)</f>
        <v>8946288</v>
      </c>
      <c r="O5" s="32">
        <f aca="true" t="shared" si="1" ref="O5:O38">(N5/O$40)</f>
        <v>255.87872894202442</v>
      </c>
      <c r="P5" s="6"/>
    </row>
    <row r="6" spans="1:16" ht="15">
      <c r="A6" s="12"/>
      <c r="B6" s="44">
        <v>511</v>
      </c>
      <c r="C6" s="20" t="s">
        <v>19</v>
      </c>
      <c r="D6" s="46">
        <v>87244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87244</v>
      </c>
      <c r="O6" s="47">
        <f t="shared" si="1"/>
        <v>2.49532362783514</v>
      </c>
      <c r="P6" s="9"/>
    </row>
    <row r="7" spans="1:16" ht="15">
      <c r="A7" s="12"/>
      <c r="B7" s="44">
        <v>512</v>
      </c>
      <c r="C7" s="20" t="s">
        <v>20</v>
      </c>
      <c r="D7" s="46">
        <v>262954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262954</v>
      </c>
      <c r="O7" s="47">
        <f t="shared" si="1"/>
        <v>7.520922117667248</v>
      </c>
      <c r="P7" s="9"/>
    </row>
    <row r="8" spans="1:16" ht="15">
      <c r="A8" s="12"/>
      <c r="B8" s="44">
        <v>513</v>
      </c>
      <c r="C8" s="20" t="s">
        <v>21</v>
      </c>
      <c r="D8" s="46">
        <v>958407</v>
      </c>
      <c r="E8" s="46">
        <v>800</v>
      </c>
      <c r="F8" s="46">
        <v>0</v>
      </c>
      <c r="G8" s="46">
        <v>357694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1316901</v>
      </c>
      <c r="O8" s="47">
        <f t="shared" si="1"/>
        <v>37.66556073563481</v>
      </c>
      <c r="P8" s="9"/>
    </row>
    <row r="9" spans="1:16" ht="15">
      <c r="A9" s="12"/>
      <c r="B9" s="44">
        <v>514</v>
      </c>
      <c r="C9" s="20" t="s">
        <v>22</v>
      </c>
      <c r="D9" s="46">
        <v>202003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202003</v>
      </c>
      <c r="O9" s="47">
        <f t="shared" si="1"/>
        <v>5.777622057603753</v>
      </c>
      <c r="P9" s="9"/>
    </row>
    <row r="10" spans="1:16" ht="15">
      <c r="A10" s="12"/>
      <c r="B10" s="44">
        <v>515</v>
      </c>
      <c r="C10" s="20" t="s">
        <v>23</v>
      </c>
      <c r="D10" s="46">
        <v>179741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179741</v>
      </c>
      <c r="O10" s="47">
        <f t="shared" si="1"/>
        <v>5.140891799902755</v>
      </c>
      <c r="P10" s="9"/>
    </row>
    <row r="11" spans="1:16" ht="15">
      <c r="A11" s="12"/>
      <c r="B11" s="44">
        <v>517</v>
      </c>
      <c r="C11" s="20" t="s">
        <v>24</v>
      </c>
      <c r="D11" s="46">
        <v>120954</v>
      </c>
      <c r="E11" s="46">
        <v>351523</v>
      </c>
      <c r="F11" s="46">
        <v>1191375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1663852</v>
      </c>
      <c r="O11" s="47">
        <f t="shared" si="1"/>
        <v>47.58893687612619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3560591</v>
      </c>
      <c r="L12" s="46">
        <v>0</v>
      </c>
      <c r="M12" s="46">
        <v>0</v>
      </c>
      <c r="N12" s="46">
        <f t="shared" si="2"/>
        <v>3560591</v>
      </c>
      <c r="O12" s="47">
        <f t="shared" si="1"/>
        <v>101.83882961988388</v>
      </c>
      <c r="P12" s="9"/>
    </row>
    <row r="13" spans="1:16" ht="15">
      <c r="A13" s="12"/>
      <c r="B13" s="44">
        <v>519</v>
      </c>
      <c r="C13" s="20" t="s">
        <v>25</v>
      </c>
      <c r="D13" s="46">
        <v>1167680</v>
      </c>
      <c r="E13" s="46">
        <v>0</v>
      </c>
      <c r="F13" s="46">
        <v>0</v>
      </c>
      <c r="G13" s="46">
        <v>41675</v>
      </c>
      <c r="H13" s="46">
        <v>0</v>
      </c>
      <c r="I13" s="46">
        <v>0</v>
      </c>
      <c r="J13" s="46">
        <v>463647</v>
      </c>
      <c r="K13" s="46">
        <v>0</v>
      </c>
      <c r="L13" s="46">
        <v>0</v>
      </c>
      <c r="M13" s="46">
        <v>0</v>
      </c>
      <c r="N13" s="46">
        <f t="shared" si="2"/>
        <v>1673002</v>
      </c>
      <c r="O13" s="47">
        <f t="shared" si="1"/>
        <v>47.850642107370646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14211499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14211499</v>
      </c>
      <c r="O14" s="43">
        <f t="shared" si="1"/>
        <v>406.4725281011355</v>
      </c>
      <c r="P14" s="10"/>
    </row>
    <row r="15" spans="1:16" ht="15">
      <c r="A15" s="12"/>
      <c r="B15" s="44">
        <v>521</v>
      </c>
      <c r="C15" s="20" t="s">
        <v>27</v>
      </c>
      <c r="D15" s="46">
        <v>8987472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8987472</v>
      </c>
      <c r="O15" s="47">
        <f t="shared" si="1"/>
        <v>257.05665989760604</v>
      </c>
      <c r="P15" s="9"/>
    </row>
    <row r="16" spans="1:16" ht="15">
      <c r="A16" s="12"/>
      <c r="B16" s="44">
        <v>522</v>
      </c>
      <c r="C16" s="20" t="s">
        <v>28</v>
      </c>
      <c r="D16" s="46">
        <v>4614386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4614386</v>
      </c>
      <c r="O16" s="47">
        <f t="shared" si="1"/>
        <v>131.9791207848297</v>
      </c>
      <c r="P16" s="9"/>
    </row>
    <row r="17" spans="1:16" ht="15">
      <c r="A17" s="12"/>
      <c r="B17" s="44">
        <v>524</v>
      </c>
      <c r="C17" s="20" t="s">
        <v>52</v>
      </c>
      <c r="D17" s="46">
        <v>609641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609641</v>
      </c>
      <c r="O17" s="47">
        <f t="shared" si="1"/>
        <v>17.436747418699767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268963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19719135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19988098</v>
      </c>
      <c r="O18" s="43">
        <f t="shared" si="1"/>
        <v>571.692875325344</v>
      </c>
      <c r="P18" s="10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5179636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5179636</v>
      </c>
      <c r="O19" s="47">
        <f t="shared" si="1"/>
        <v>148.14621170952148</v>
      </c>
      <c r="P19" s="9"/>
    </row>
    <row r="20" spans="1:16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11735894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11735894</v>
      </c>
      <c r="O20" s="47">
        <f t="shared" si="1"/>
        <v>335.6661041672625</v>
      </c>
      <c r="P20" s="9"/>
    </row>
    <row r="21" spans="1:16" ht="15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448347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448347</v>
      </c>
      <c r="O21" s="47">
        <f t="shared" si="1"/>
        <v>12.823470525984613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2355258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2355258</v>
      </c>
      <c r="O22" s="47">
        <f t="shared" si="1"/>
        <v>67.36429940222521</v>
      </c>
      <c r="P22" s="9"/>
    </row>
    <row r="23" spans="1:16" ht="15">
      <c r="A23" s="12"/>
      <c r="B23" s="44">
        <v>539</v>
      </c>
      <c r="C23" s="20" t="s">
        <v>35</v>
      </c>
      <c r="D23" s="46">
        <v>268963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268963</v>
      </c>
      <c r="O23" s="47">
        <f t="shared" si="1"/>
        <v>7.692789520350084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38099</v>
      </c>
      <c r="E24" s="31">
        <f t="shared" si="6"/>
        <v>1352115</v>
      </c>
      <c r="F24" s="31">
        <f t="shared" si="6"/>
        <v>0</v>
      </c>
      <c r="G24" s="31">
        <f t="shared" si="6"/>
        <v>688558</v>
      </c>
      <c r="H24" s="31">
        <f t="shared" si="6"/>
        <v>0</v>
      </c>
      <c r="I24" s="31">
        <f t="shared" si="6"/>
        <v>1808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2080580</v>
      </c>
      <c r="O24" s="43">
        <f t="shared" si="1"/>
        <v>59.508051368589655</v>
      </c>
      <c r="P24" s="10"/>
    </row>
    <row r="25" spans="1:16" ht="15">
      <c r="A25" s="12"/>
      <c r="B25" s="44">
        <v>541</v>
      </c>
      <c r="C25" s="20" t="s">
        <v>37</v>
      </c>
      <c r="D25" s="46">
        <v>0</v>
      </c>
      <c r="E25" s="46">
        <v>1352115</v>
      </c>
      <c r="F25" s="46">
        <v>0</v>
      </c>
      <c r="G25" s="46">
        <v>688558</v>
      </c>
      <c r="H25" s="46">
        <v>0</v>
      </c>
      <c r="I25" s="46">
        <v>1808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2042481</v>
      </c>
      <c r="O25" s="47">
        <f t="shared" si="1"/>
        <v>58.41835654835111</v>
      </c>
      <c r="P25" s="9"/>
    </row>
    <row r="26" spans="1:16" ht="15">
      <c r="A26" s="12"/>
      <c r="B26" s="44">
        <v>549</v>
      </c>
      <c r="C26" s="20" t="s">
        <v>38</v>
      </c>
      <c r="D26" s="46">
        <v>38099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38099</v>
      </c>
      <c r="O26" s="47">
        <f t="shared" si="1"/>
        <v>1.089694820238538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369453</v>
      </c>
      <c r="E27" s="31">
        <f t="shared" si="8"/>
        <v>1590770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1960223</v>
      </c>
      <c r="O27" s="43">
        <f t="shared" si="1"/>
        <v>56.06564082029574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286849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286849</v>
      </c>
      <c r="O28" s="47">
        <f t="shared" si="1"/>
        <v>8.204358893687612</v>
      </c>
      <c r="P28" s="9"/>
    </row>
    <row r="29" spans="1:16" ht="15">
      <c r="A29" s="13"/>
      <c r="B29" s="45">
        <v>559</v>
      </c>
      <c r="C29" s="21" t="s">
        <v>41</v>
      </c>
      <c r="D29" s="46">
        <v>369453</v>
      </c>
      <c r="E29" s="46">
        <v>1303921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1673374</v>
      </c>
      <c r="O29" s="47">
        <f t="shared" si="1"/>
        <v>47.86128192660813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4781128</v>
      </c>
      <c r="E30" s="31">
        <f t="shared" si="9"/>
        <v>0</v>
      </c>
      <c r="F30" s="31">
        <f t="shared" si="9"/>
        <v>0</v>
      </c>
      <c r="G30" s="31">
        <f t="shared" si="9"/>
        <v>113251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8">SUM(D30:M30)</f>
        <v>4894379</v>
      </c>
      <c r="O30" s="43">
        <f t="shared" si="1"/>
        <v>139.98738666590395</v>
      </c>
      <c r="P30" s="9"/>
    </row>
    <row r="31" spans="1:16" ht="15">
      <c r="A31" s="12"/>
      <c r="B31" s="44">
        <v>571</v>
      </c>
      <c r="C31" s="20" t="s">
        <v>43</v>
      </c>
      <c r="D31" s="46">
        <v>844027</v>
      </c>
      <c r="E31" s="46">
        <v>0</v>
      </c>
      <c r="F31" s="46">
        <v>0</v>
      </c>
      <c r="G31" s="46">
        <v>8500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852527</v>
      </c>
      <c r="O31" s="47">
        <f t="shared" si="1"/>
        <v>24.383691330835454</v>
      </c>
      <c r="P31" s="9"/>
    </row>
    <row r="32" spans="1:16" ht="15">
      <c r="A32" s="12"/>
      <c r="B32" s="44">
        <v>572</v>
      </c>
      <c r="C32" s="20" t="s">
        <v>44</v>
      </c>
      <c r="D32" s="46">
        <v>3924947</v>
      </c>
      <c r="E32" s="46">
        <v>0</v>
      </c>
      <c r="F32" s="46">
        <v>0</v>
      </c>
      <c r="G32" s="46">
        <v>104751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4029698</v>
      </c>
      <c r="O32" s="47">
        <f t="shared" si="1"/>
        <v>115.25607070331493</v>
      </c>
      <c r="P32" s="9"/>
    </row>
    <row r="33" spans="1:16" ht="15">
      <c r="A33" s="12"/>
      <c r="B33" s="44">
        <v>573</v>
      </c>
      <c r="C33" s="20" t="s">
        <v>45</v>
      </c>
      <c r="D33" s="46">
        <v>12154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12154</v>
      </c>
      <c r="O33" s="47">
        <f t="shared" si="1"/>
        <v>0.34762463175356806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SUM(D35:D37)</f>
        <v>876931</v>
      </c>
      <c r="E34" s="31">
        <f t="shared" si="11"/>
        <v>2624351</v>
      </c>
      <c r="F34" s="31">
        <f t="shared" si="11"/>
        <v>0</v>
      </c>
      <c r="G34" s="31">
        <f t="shared" si="11"/>
        <v>83000</v>
      </c>
      <c r="H34" s="31">
        <f t="shared" si="11"/>
        <v>0</v>
      </c>
      <c r="I34" s="31">
        <f t="shared" si="11"/>
        <v>2629432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6213714</v>
      </c>
      <c r="O34" s="43">
        <f t="shared" si="1"/>
        <v>177.72256385321626</v>
      </c>
      <c r="P34" s="9"/>
    </row>
    <row r="35" spans="1:16" ht="15">
      <c r="A35" s="12"/>
      <c r="B35" s="44">
        <v>581</v>
      </c>
      <c r="C35" s="20" t="s">
        <v>47</v>
      </c>
      <c r="D35" s="46">
        <v>876931</v>
      </c>
      <c r="E35" s="46">
        <v>2624351</v>
      </c>
      <c r="F35" s="46">
        <v>0</v>
      </c>
      <c r="G35" s="46">
        <v>83000</v>
      </c>
      <c r="H35" s="46">
        <v>0</v>
      </c>
      <c r="I35" s="46">
        <v>984095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4568377</v>
      </c>
      <c r="O35" s="47">
        <f t="shared" si="1"/>
        <v>130.6631867974716</v>
      </c>
      <c r="P35" s="9"/>
    </row>
    <row r="36" spans="1:16" ht="15">
      <c r="A36" s="12"/>
      <c r="B36" s="44">
        <v>590</v>
      </c>
      <c r="C36" s="20" t="s">
        <v>62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475</v>
      </c>
      <c r="O36" s="47">
        <f t="shared" si="1"/>
        <v>0.013585790693018334</v>
      </c>
      <c r="P36" s="9"/>
    </row>
    <row r="37" spans="1:16" ht="15.75" thickBot="1">
      <c r="A37" s="12"/>
      <c r="B37" s="44">
        <v>591</v>
      </c>
      <c r="C37" s="20" t="s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1644862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1644862</v>
      </c>
      <c r="O37" s="47">
        <f t="shared" si="1"/>
        <v>47.045791265051626</v>
      </c>
      <c r="P37" s="9"/>
    </row>
    <row r="38" spans="1:119" ht="16.5" thickBot="1">
      <c r="A38" s="14" t="s">
        <v>10</v>
      </c>
      <c r="B38" s="23"/>
      <c r="C38" s="22"/>
      <c r="D38" s="15">
        <f>SUM(D5,D14,D18,D24,D27,D30,D34)</f>
        <v>23525056</v>
      </c>
      <c r="E38" s="15">
        <f aca="true" t="shared" si="12" ref="E38:M38">SUM(E5,E14,E18,E24,E27,E30,E34)</f>
        <v>5919559</v>
      </c>
      <c r="F38" s="15">
        <f t="shared" si="12"/>
        <v>1191375</v>
      </c>
      <c r="G38" s="15">
        <f t="shared" si="12"/>
        <v>1284178</v>
      </c>
      <c r="H38" s="15">
        <f t="shared" si="12"/>
        <v>0</v>
      </c>
      <c r="I38" s="15">
        <f t="shared" si="12"/>
        <v>22350375</v>
      </c>
      <c r="J38" s="15">
        <f t="shared" si="12"/>
        <v>463647</v>
      </c>
      <c r="K38" s="15">
        <f t="shared" si="12"/>
        <v>3560591</v>
      </c>
      <c r="L38" s="15">
        <f t="shared" si="12"/>
        <v>0</v>
      </c>
      <c r="M38" s="15">
        <f t="shared" si="12"/>
        <v>0</v>
      </c>
      <c r="N38" s="15">
        <f t="shared" si="10"/>
        <v>58294781</v>
      </c>
      <c r="O38" s="37">
        <f t="shared" si="1"/>
        <v>1667.3277750765094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34963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2984504</v>
      </c>
      <c r="E5" s="26">
        <f t="shared" si="0"/>
        <v>265237</v>
      </c>
      <c r="F5" s="26">
        <f t="shared" si="0"/>
        <v>1195499</v>
      </c>
      <c r="G5" s="26">
        <f t="shared" si="0"/>
        <v>602786</v>
      </c>
      <c r="H5" s="26">
        <f t="shared" si="0"/>
        <v>0</v>
      </c>
      <c r="I5" s="26">
        <f t="shared" si="0"/>
        <v>0</v>
      </c>
      <c r="J5" s="26">
        <f t="shared" si="0"/>
        <v>327677</v>
      </c>
      <c r="K5" s="26">
        <f t="shared" si="0"/>
        <v>2543195</v>
      </c>
      <c r="L5" s="26">
        <f t="shared" si="0"/>
        <v>0</v>
      </c>
      <c r="M5" s="26">
        <f t="shared" si="0"/>
        <v>0</v>
      </c>
      <c r="N5" s="27">
        <f>SUM(D5:M5)</f>
        <v>7918898</v>
      </c>
      <c r="O5" s="32">
        <f aca="true" t="shared" si="1" ref="O5:O36">(N5/O$38)</f>
        <v>227.90819087089162</v>
      </c>
      <c r="P5" s="6"/>
    </row>
    <row r="6" spans="1:16" ht="15">
      <c r="A6" s="12"/>
      <c r="B6" s="44">
        <v>511</v>
      </c>
      <c r="C6" s="20" t="s">
        <v>19</v>
      </c>
      <c r="D6" s="46">
        <v>86752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86752</v>
      </c>
      <c r="O6" s="47">
        <f t="shared" si="1"/>
        <v>2.49674782708801</v>
      </c>
      <c r="P6" s="9"/>
    </row>
    <row r="7" spans="1:16" ht="15">
      <c r="A7" s="12"/>
      <c r="B7" s="44">
        <v>512</v>
      </c>
      <c r="C7" s="20" t="s">
        <v>20</v>
      </c>
      <c r="D7" s="46">
        <v>240546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240546</v>
      </c>
      <c r="O7" s="47">
        <f t="shared" si="1"/>
        <v>6.9229839405974785</v>
      </c>
      <c r="P7" s="9"/>
    </row>
    <row r="8" spans="1:16" ht="15">
      <c r="A8" s="12"/>
      <c r="B8" s="44">
        <v>513</v>
      </c>
      <c r="C8" s="20" t="s">
        <v>21</v>
      </c>
      <c r="D8" s="46">
        <v>959696</v>
      </c>
      <c r="E8" s="46">
        <v>1600</v>
      </c>
      <c r="F8" s="46">
        <v>0</v>
      </c>
      <c r="G8" s="46">
        <v>598436</v>
      </c>
      <c r="H8" s="46">
        <v>0</v>
      </c>
      <c r="I8" s="46">
        <v>0</v>
      </c>
      <c r="J8" s="46">
        <v>0</v>
      </c>
      <c r="K8" s="46">
        <v>2543195</v>
      </c>
      <c r="L8" s="46">
        <v>0</v>
      </c>
      <c r="M8" s="46">
        <v>0</v>
      </c>
      <c r="N8" s="46">
        <f t="shared" si="2"/>
        <v>4102927</v>
      </c>
      <c r="O8" s="47">
        <f t="shared" si="1"/>
        <v>118.08343406435273</v>
      </c>
      <c r="P8" s="9"/>
    </row>
    <row r="9" spans="1:16" ht="15">
      <c r="A9" s="12"/>
      <c r="B9" s="44">
        <v>514</v>
      </c>
      <c r="C9" s="20" t="s">
        <v>22</v>
      </c>
      <c r="D9" s="46">
        <v>211778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211778</v>
      </c>
      <c r="O9" s="47">
        <f t="shared" si="1"/>
        <v>6.09503252172912</v>
      </c>
      <c r="P9" s="9"/>
    </row>
    <row r="10" spans="1:16" ht="15">
      <c r="A10" s="12"/>
      <c r="B10" s="44">
        <v>515</v>
      </c>
      <c r="C10" s="20" t="s">
        <v>23</v>
      </c>
      <c r="D10" s="46">
        <v>173050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173050</v>
      </c>
      <c r="O10" s="47">
        <f t="shared" si="1"/>
        <v>4.980429401945548</v>
      </c>
      <c r="P10" s="9"/>
    </row>
    <row r="11" spans="1:16" ht="15">
      <c r="A11" s="12"/>
      <c r="B11" s="44">
        <v>517</v>
      </c>
      <c r="C11" s="20" t="s">
        <v>24</v>
      </c>
      <c r="D11" s="46">
        <v>70747</v>
      </c>
      <c r="E11" s="46">
        <v>263637</v>
      </c>
      <c r="F11" s="46">
        <v>1195499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1529883</v>
      </c>
      <c r="O11" s="47">
        <f t="shared" si="1"/>
        <v>44.03047832844069</v>
      </c>
      <c r="P11" s="9"/>
    </row>
    <row r="12" spans="1:16" ht="15">
      <c r="A12" s="12"/>
      <c r="B12" s="44">
        <v>519</v>
      </c>
      <c r="C12" s="20" t="s">
        <v>25</v>
      </c>
      <c r="D12" s="46">
        <v>1241935</v>
      </c>
      <c r="E12" s="46">
        <v>0</v>
      </c>
      <c r="F12" s="46">
        <v>0</v>
      </c>
      <c r="G12" s="46">
        <v>4350</v>
      </c>
      <c r="H12" s="46">
        <v>0</v>
      </c>
      <c r="I12" s="46">
        <v>0</v>
      </c>
      <c r="J12" s="46">
        <v>327677</v>
      </c>
      <c r="K12" s="46">
        <v>0</v>
      </c>
      <c r="L12" s="46">
        <v>0</v>
      </c>
      <c r="M12" s="46">
        <v>0</v>
      </c>
      <c r="N12" s="46">
        <f t="shared" si="2"/>
        <v>1573962</v>
      </c>
      <c r="O12" s="47">
        <f t="shared" si="1"/>
        <v>45.29908478673804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12990654</v>
      </c>
      <c r="E13" s="31">
        <f t="shared" si="3"/>
        <v>0</v>
      </c>
      <c r="F13" s="31">
        <f t="shared" si="3"/>
        <v>0</v>
      </c>
      <c r="G13" s="31">
        <f t="shared" si="3"/>
        <v>9019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12999673</v>
      </c>
      <c r="O13" s="43">
        <f t="shared" si="1"/>
        <v>374.1343751798768</v>
      </c>
      <c r="P13" s="10"/>
    </row>
    <row r="14" spans="1:16" ht="15">
      <c r="A14" s="12"/>
      <c r="B14" s="44">
        <v>521</v>
      </c>
      <c r="C14" s="20" t="s">
        <v>27</v>
      </c>
      <c r="D14" s="46">
        <v>8059019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8059019</v>
      </c>
      <c r="O14" s="47">
        <f t="shared" si="1"/>
        <v>231.9409140620503</v>
      </c>
      <c r="P14" s="9"/>
    </row>
    <row r="15" spans="1:16" ht="15">
      <c r="A15" s="12"/>
      <c r="B15" s="44">
        <v>522</v>
      </c>
      <c r="C15" s="20" t="s">
        <v>28</v>
      </c>
      <c r="D15" s="46">
        <v>4272481</v>
      </c>
      <c r="E15" s="46">
        <v>0</v>
      </c>
      <c r="F15" s="46">
        <v>0</v>
      </c>
      <c r="G15" s="46">
        <v>9019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4281500</v>
      </c>
      <c r="O15" s="47">
        <f t="shared" si="1"/>
        <v>123.22281701490819</v>
      </c>
      <c r="P15" s="9"/>
    </row>
    <row r="16" spans="1:16" ht="15">
      <c r="A16" s="12"/>
      <c r="B16" s="44">
        <v>524</v>
      </c>
      <c r="C16" s="20" t="s">
        <v>52</v>
      </c>
      <c r="D16" s="46">
        <v>659154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659154</v>
      </c>
      <c r="O16" s="47">
        <f t="shared" si="1"/>
        <v>18.97064410291832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322255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19017565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19339820</v>
      </c>
      <c r="O17" s="43">
        <f t="shared" si="1"/>
        <v>556.6056524492028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4922029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4922029</v>
      </c>
      <c r="O18" s="47">
        <f t="shared" si="1"/>
        <v>141.6574281931733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11745251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11745251</v>
      </c>
      <c r="O19" s="47">
        <f t="shared" si="1"/>
        <v>338.03174466125597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348519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348519</v>
      </c>
      <c r="O20" s="47">
        <f t="shared" si="1"/>
        <v>10.030478328440683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1957731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1957731</v>
      </c>
      <c r="O21" s="47">
        <f t="shared" si="1"/>
        <v>56.34406838197202</v>
      </c>
      <c r="P21" s="9"/>
    </row>
    <row r="22" spans="1:16" ht="15">
      <c r="A22" s="12"/>
      <c r="B22" s="44">
        <v>539</v>
      </c>
      <c r="C22" s="20" t="s">
        <v>35</v>
      </c>
      <c r="D22" s="46">
        <v>322255</v>
      </c>
      <c r="E22" s="46">
        <v>0</v>
      </c>
      <c r="F22" s="46">
        <v>0</v>
      </c>
      <c r="G22" s="46">
        <v>0</v>
      </c>
      <c r="H22" s="46">
        <v>0</v>
      </c>
      <c r="I22" s="46">
        <v>44035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366290</v>
      </c>
      <c r="O22" s="47">
        <f t="shared" si="1"/>
        <v>10.54193288436079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39581</v>
      </c>
      <c r="E23" s="31">
        <f t="shared" si="6"/>
        <v>2621974</v>
      </c>
      <c r="F23" s="31">
        <f t="shared" si="6"/>
        <v>0</v>
      </c>
      <c r="G23" s="31">
        <f t="shared" si="6"/>
        <v>963589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3625144</v>
      </c>
      <c r="O23" s="43">
        <f t="shared" si="1"/>
        <v>104.33270016692569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2621974</v>
      </c>
      <c r="F24" s="46">
        <v>0</v>
      </c>
      <c r="G24" s="46">
        <v>963589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3585563</v>
      </c>
      <c r="O24" s="47">
        <f t="shared" si="1"/>
        <v>103.19354745870028</v>
      </c>
      <c r="P24" s="9"/>
    </row>
    <row r="25" spans="1:16" ht="15">
      <c r="A25" s="12"/>
      <c r="B25" s="44">
        <v>549</v>
      </c>
      <c r="C25" s="20" t="s">
        <v>38</v>
      </c>
      <c r="D25" s="46">
        <v>39581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39581</v>
      </c>
      <c r="O25" s="47">
        <f t="shared" si="1"/>
        <v>1.1391527082254072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670181</v>
      </c>
      <c r="E26" s="31">
        <f t="shared" si="8"/>
        <v>1182754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1852935</v>
      </c>
      <c r="O26" s="43">
        <f t="shared" si="1"/>
        <v>53.32800897945087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493174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493174</v>
      </c>
      <c r="O27" s="47">
        <f t="shared" si="1"/>
        <v>14.193691360156565</v>
      </c>
      <c r="P27" s="9"/>
    </row>
    <row r="28" spans="1:16" ht="15">
      <c r="A28" s="13"/>
      <c r="B28" s="45">
        <v>559</v>
      </c>
      <c r="C28" s="21" t="s">
        <v>41</v>
      </c>
      <c r="D28" s="46">
        <v>670181</v>
      </c>
      <c r="E28" s="46">
        <v>689580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1359761</v>
      </c>
      <c r="O28" s="47">
        <f t="shared" si="1"/>
        <v>39.13431761929431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SUM(D30:D32)</f>
        <v>4219696</v>
      </c>
      <c r="E29" s="31">
        <f t="shared" si="9"/>
        <v>0</v>
      </c>
      <c r="F29" s="31">
        <f t="shared" si="9"/>
        <v>0</v>
      </c>
      <c r="G29" s="31">
        <f t="shared" si="9"/>
        <v>254900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6">SUM(D29:M29)</f>
        <v>4474596</v>
      </c>
      <c r="O29" s="43">
        <f t="shared" si="1"/>
        <v>128.78017613538248</v>
      </c>
      <c r="P29" s="9"/>
    </row>
    <row r="30" spans="1:16" ht="15">
      <c r="A30" s="12"/>
      <c r="B30" s="44">
        <v>571</v>
      </c>
      <c r="C30" s="20" t="s">
        <v>43</v>
      </c>
      <c r="D30" s="46">
        <v>803498</v>
      </c>
      <c r="E30" s="46">
        <v>0</v>
      </c>
      <c r="F30" s="46">
        <v>0</v>
      </c>
      <c r="G30" s="46">
        <v>194108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997606</v>
      </c>
      <c r="O30" s="47">
        <f t="shared" si="1"/>
        <v>28.71139123927934</v>
      </c>
      <c r="P30" s="9"/>
    </row>
    <row r="31" spans="1:16" ht="15">
      <c r="A31" s="12"/>
      <c r="B31" s="44">
        <v>572</v>
      </c>
      <c r="C31" s="20" t="s">
        <v>44</v>
      </c>
      <c r="D31" s="46">
        <v>2921044</v>
      </c>
      <c r="E31" s="46">
        <v>0</v>
      </c>
      <c r="F31" s="46">
        <v>0</v>
      </c>
      <c r="G31" s="46">
        <v>60792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2981836</v>
      </c>
      <c r="O31" s="47">
        <f t="shared" si="1"/>
        <v>85.81810855925862</v>
      </c>
      <c r="P31" s="9"/>
    </row>
    <row r="32" spans="1:16" ht="15">
      <c r="A32" s="12"/>
      <c r="B32" s="44">
        <v>575</v>
      </c>
      <c r="C32" s="20" t="s">
        <v>46</v>
      </c>
      <c r="D32" s="46">
        <v>495154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495154</v>
      </c>
      <c r="O32" s="47">
        <f t="shared" si="1"/>
        <v>14.25067633684453</v>
      </c>
      <c r="P32" s="9"/>
    </row>
    <row r="33" spans="1:16" ht="15.75">
      <c r="A33" s="28" t="s">
        <v>48</v>
      </c>
      <c r="B33" s="29"/>
      <c r="C33" s="30"/>
      <c r="D33" s="31">
        <f aca="true" t="shared" si="11" ref="D33:M33">SUM(D34:D35)</f>
        <v>1257766</v>
      </c>
      <c r="E33" s="31">
        <f t="shared" si="11"/>
        <v>1508562</v>
      </c>
      <c r="F33" s="31">
        <f t="shared" si="11"/>
        <v>0</v>
      </c>
      <c r="G33" s="31">
        <f t="shared" si="11"/>
        <v>736000</v>
      </c>
      <c r="H33" s="31">
        <f t="shared" si="11"/>
        <v>0</v>
      </c>
      <c r="I33" s="31">
        <f t="shared" si="11"/>
        <v>3230850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6733178</v>
      </c>
      <c r="O33" s="43">
        <f t="shared" si="1"/>
        <v>193.7828239221781</v>
      </c>
      <c r="P33" s="9"/>
    </row>
    <row r="34" spans="1:16" ht="15">
      <c r="A34" s="12"/>
      <c r="B34" s="44">
        <v>581</v>
      </c>
      <c r="C34" s="20" t="s">
        <v>47</v>
      </c>
      <c r="D34" s="46">
        <v>1257766</v>
      </c>
      <c r="E34" s="46">
        <v>1508562</v>
      </c>
      <c r="F34" s="46">
        <v>0</v>
      </c>
      <c r="G34" s="46">
        <v>736000</v>
      </c>
      <c r="H34" s="46">
        <v>0</v>
      </c>
      <c r="I34" s="46">
        <v>1441242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4943570</v>
      </c>
      <c r="O34" s="47">
        <f t="shared" si="1"/>
        <v>142.2773844471306</v>
      </c>
      <c r="P34" s="9"/>
    </row>
    <row r="35" spans="1:16" ht="15.75" thickBot="1">
      <c r="A35" s="12"/>
      <c r="B35" s="44">
        <v>591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1789608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1789608</v>
      </c>
      <c r="O35" s="47">
        <f t="shared" si="1"/>
        <v>51.50543947504749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SUM(D5,D13,D17,D23,D26,D29,D33)</f>
        <v>22484637</v>
      </c>
      <c r="E36" s="15">
        <f aca="true" t="shared" si="12" ref="E36:M36">SUM(E5,E13,E17,E23,E26,E29,E33)</f>
        <v>5578527</v>
      </c>
      <c r="F36" s="15">
        <f t="shared" si="12"/>
        <v>1195499</v>
      </c>
      <c r="G36" s="15">
        <f t="shared" si="12"/>
        <v>2566294</v>
      </c>
      <c r="H36" s="15">
        <f t="shared" si="12"/>
        <v>0</v>
      </c>
      <c r="I36" s="15">
        <f t="shared" si="12"/>
        <v>22248415</v>
      </c>
      <c r="J36" s="15">
        <f t="shared" si="12"/>
        <v>327677</v>
      </c>
      <c r="K36" s="15">
        <f t="shared" si="12"/>
        <v>2543195</v>
      </c>
      <c r="L36" s="15">
        <f t="shared" si="12"/>
        <v>0</v>
      </c>
      <c r="M36" s="15">
        <f t="shared" si="12"/>
        <v>0</v>
      </c>
      <c r="N36" s="15">
        <f t="shared" si="10"/>
        <v>56944244</v>
      </c>
      <c r="O36" s="37">
        <f t="shared" si="1"/>
        <v>1638.8719277039083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34746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3256367</v>
      </c>
      <c r="E5" s="26">
        <f t="shared" si="0"/>
        <v>288594</v>
      </c>
      <c r="F5" s="26">
        <f t="shared" si="0"/>
        <v>1691163</v>
      </c>
      <c r="G5" s="26">
        <f t="shared" si="0"/>
        <v>25604</v>
      </c>
      <c r="H5" s="26">
        <f t="shared" si="0"/>
        <v>0</v>
      </c>
      <c r="I5" s="26">
        <f t="shared" si="0"/>
        <v>0</v>
      </c>
      <c r="J5" s="26">
        <f t="shared" si="0"/>
        <v>300114</v>
      </c>
      <c r="K5" s="26">
        <f t="shared" si="0"/>
        <v>1867126</v>
      </c>
      <c r="L5" s="26">
        <f t="shared" si="0"/>
        <v>0</v>
      </c>
      <c r="M5" s="26">
        <f t="shared" si="0"/>
        <v>0</v>
      </c>
      <c r="N5" s="27">
        <f>SUM(D5:M5)</f>
        <v>7428968</v>
      </c>
      <c r="O5" s="32">
        <f aca="true" t="shared" si="1" ref="O5:O39">(N5/O$41)</f>
        <v>213.96180985570692</v>
      </c>
      <c r="P5" s="6"/>
    </row>
    <row r="6" spans="1:16" ht="15">
      <c r="A6" s="12"/>
      <c r="B6" s="44">
        <v>511</v>
      </c>
      <c r="C6" s="20" t="s">
        <v>19</v>
      </c>
      <c r="D6" s="46">
        <v>96081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96081</v>
      </c>
      <c r="O6" s="47">
        <f t="shared" si="1"/>
        <v>2.767230206503269</v>
      </c>
      <c r="P6" s="9"/>
    </row>
    <row r="7" spans="1:16" ht="15">
      <c r="A7" s="12"/>
      <c r="B7" s="44">
        <v>512</v>
      </c>
      <c r="C7" s="20" t="s">
        <v>20</v>
      </c>
      <c r="D7" s="46">
        <v>273802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273802</v>
      </c>
      <c r="O7" s="47">
        <f t="shared" si="1"/>
        <v>7.885775179286311</v>
      </c>
      <c r="P7" s="9"/>
    </row>
    <row r="8" spans="1:16" ht="15">
      <c r="A8" s="12"/>
      <c r="B8" s="44">
        <v>513</v>
      </c>
      <c r="C8" s="20" t="s">
        <v>21</v>
      </c>
      <c r="D8" s="46">
        <v>1014995</v>
      </c>
      <c r="E8" s="46">
        <v>800</v>
      </c>
      <c r="F8" s="46">
        <v>0</v>
      </c>
      <c r="G8" s="46">
        <v>9440</v>
      </c>
      <c r="H8" s="46">
        <v>0</v>
      </c>
      <c r="I8" s="46">
        <v>0</v>
      </c>
      <c r="J8" s="46">
        <v>0</v>
      </c>
      <c r="K8" s="46">
        <v>1867126</v>
      </c>
      <c r="L8" s="46">
        <v>0</v>
      </c>
      <c r="M8" s="46">
        <v>0</v>
      </c>
      <c r="N8" s="46">
        <f t="shared" si="2"/>
        <v>2892361</v>
      </c>
      <c r="O8" s="47">
        <f t="shared" si="1"/>
        <v>83.30292906310302</v>
      </c>
      <c r="P8" s="9"/>
    </row>
    <row r="9" spans="1:16" ht="15">
      <c r="A9" s="12"/>
      <c r="B9" s="44">
        <v>514</v>
      </c>
      <c r="C9" s="20" t="s">
        <v>22</v>
      </c>
      <c r="D9" s="46">
        <v>192844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192844</v>
      </c>
      <c r="O9" s="47">
        <f t="shared" si="1"/>
        <v>5.554102704415196</v>
      </c>
      <c r="P9" s="9"/>
    </row>
    <row r="10" spans="1:16" ht="15">
      <c r="A10" s="12"/>
      <c r="B10" s="44">
        <v>515</v>
      </c>
      <c r="C10" s="20" t="s">
        <v>23</v>
      </c>
      <c r="D10" s="46">
        <v>240170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240170</v>
      </c>
      <c r="O10" s="47">
        <f t="shared" si="1"/>
        <v>6.917139483309812</v>
      </c>
      <c r="P10" s="9"/>
    </row>
    <row r="11" spans="1:16" ht="15">
      <c r="A11" s="12"/>
      <c r="B11" s="44">
        <v>517</v>
      </c>
      <c r="C11" s="20" t="s">
        <v>24</v>
      </c>
      <c r="D11" s="46">
        <v>70747</v>
      </c>
      <c r="E11" s="46">
        <v>287794</v>
      </c>
      <c r="F11" s="46">
        <v>1691163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2049704</v>
      </c>
      <c r="O11" s="47">
        <f t="shared" si="1"/>
        <v>59.03355318107197</v>
      </c>
      <c r="P11" s="9"/>
    </row>
    <row r="12" spans="1:16" ht="15">
      <c r="A12" s="12"/>
      <c r="B12" s="44">
        <v>519</v>
      </c>
      <c r="C12" s="20" t="s">
        <v>25</v>
      </c>
      <c r="D12" s="46">
        <v>1367728</v>
      </c>
      <c r="E12" s="46">
        <v>0</v>
      </c>
      <c r="F12" s="46">
        <v>0</v>
      </c>
      <c r="G12" s="46">
        <v>16164</v>
      </c>
      <c r="H12" s="46">
        <v>0</v>
      </c>
      <c r="I12" s="46">
        <v>0</v>
      </c>
      <c r="J12" s="46">
        <v>300114</v>
      </c>
      <c r="K12" s="46">
        <v>0</v>
      </c>
      <c r="L12" s="46">
        <v>0</v>
      </c>
      <c r="M12" s="46">
        <v>0</v>
      </c>
      <c r="N12" s="46">
        <f t="shared" si="2"/>
        <v>1684006</v>
      </c>
      <c r="O12" s="47">
        <f t="shared" si="1"/>
        <v>48.501080038017335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13285494</v>
      </c>
      <c r="E13" s="31">
        <f t="shared" si="3"/>
        <v>0</v>
      </c>
      <c r="F13" s="31">
        <f t="shared" si="3"/>
        <v>0</v>
      </c>
      <c r="G13" s="31">
        <f t="shared" si="3"/>
        <v>653628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13939122</v>
      </c>
      <c r="O13" s="43">
        <f t="shared" si="1"/>
        <v>401.4608450217448</v>
      </c>
      <c r="P13" s="10"/>
    </row>
    <row r="14" spans="1:16" ht="15">
      <c r="A14" s="12"/>
      <c r="B14" s="44">
        <v>521</v>
      </c>
      <c r="C14" s="20" t="s">
        <v>27</v>
      </c>
      <c r="D14" s="46">
        <v>8507248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8507248</v>
      </c>
      <c r="O14" s="47">
        <f t="shared" si="1"/>
        <v>245.0173670113188</v>
      </c>
      <c r="P14" s="9"/>
    </row>
    <row r="15" spans="1:16" ht="15">
      <c r="A15" s="12"/>
      <c r="B15" s="44">
        <v>522</v>
      </c>
      <c r="C15" s="20" t="s">
        <v>28</v>
      </c>
      <c r="D15" s="46">
        <v>4160397</v>
      </c>
      <c r="E15" s="46">
        <v>0</v>
      </c>
      <c r="F15" s="46">
        <v>0</v>
      </c>
      <c r="G15" s="46">
        <v>653628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4814025</v>
      </c>
      <c r="O15" s="47">
        <f t="shared" si="1"/>
        <v>138.6488004377754</v>
      </c>
      <c r="P15" s="9"/>
    </row>
    <row r="16" spans="1:16" ht="15">
      <c r="A16" s="12"/>
      <c r="B16" s="44">
        <v>524</v>
      </c>
      <c r="C16" s="20" t="s">
        <v>52</v>
      </c>
      <c r="D16" s="46">
        <v>617849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617849</v>
      </c>
      <c r="O16" s="47">
        <f t="shared" si="1"/>
        <v>17.794677572650556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442531</v>
      </c>
      <c r="E17" s="31">
        <f t="shared" si="5"/>
        <v>99313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19613102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20154946</v>
      </c>
      <c r="O17" s="43">
        <f t="shared" si="1"/>
        <v>580.4828777972984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4705640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4705640</v>
      </c>
      <c r="O18" s="47">
        <f t="shared" si="1"/>
        <v>135.52720255753002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12767276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12767276</v>
      </c>
      <c r="O19" s="47">
        <f t="shared" si="1"/>
        <v>367.71049220932576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523547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523547</v>
      </c>
      <c r="O20" s="47">
        <f t="shared" si="1"/>
        <v>15.078684369689814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1579237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1579237</v>
      </c>
      <c r="O21" s="47">
        <f t="shared" si="1"/>
        <v>45.48362662365715</v>
      </c>
      <c r="P21" s="9"/>
    </row>
    <row r="22" spans="1:16" ht="15">
      <c r="A22" s="12"/>
      <c r="B22" s="44">
        <v>539</v>
      </c>
      <c r="C22" s="20" t="s">
        <v>35</v>
      </c>
      <c r="D22" s="46">
        <v>442531</v>
      </c>
      <c r="E22" s="46">
        <v>99313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579246</v>
      </c>
      <c r="O22" s="47">
        <f t="shared" si="1"/>
        <v>16.682872037095706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56557</v>
      </c>
      <c r="E23" s="31">
        <f t="shared" si="6"/>
        <v>2898377</v>
      </c>
      <c r="F23" s="31">
        <f t="shared" si="6"/>
        <v>0</v>
      </c>
      <c r="G23" s="31">
        <f t="shared" si="6"/>
        <v>1232632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4187566</v>
      </c>
      <c r="O23" s="43">
        <f t="shared" si="1"/>
        <v>120.606146136344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2898377</v>
      </c>
      <c r="F24" s="46">
        <v>0</v>
      </c>
      <c r="G24" s="46">
        <v>1232632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4131009</v>
      </c>
      <c r="O24" s="47">
        <f t="shared" si="1"/>
        <v>118.97724719910141</v>
      </c>
      <c r="P24" s="9"/>
    </row>
    <row r="25" spans="1:16" ht="15">
      <c r="A25" s="12"/>
      <c r="B25" s="44">
        <v>549</v>
      </c>
      <c r="C25" s="20" t="s">
        <v>38</v>
      </c>
      <c r="D25" s="46">
        <v>56557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56557</v>
      </c>
      <c r="O25" s="47">
        <f t="shared" si="1"/>
        <v>1.628898937242591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569099</v>
      </c>
      <c r="E26" s="31">
        <f t="shared" si="8"/>
        <v>2014686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2583785</v>
      </c>
      <c r="O26" s="43">
        <f t="shared" si="1"/>
        <v>74.41562743008554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1301834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1301834</v>
      </c>
      <c r="O27" s="47">
        <f t="shared" si="1"/>
        <v>37.49413899369258</v>
      </c>
      <c r="P27" s="9"/>
    </row>
    <row r="28" spans="1:16" ht="15">
      <c r="A28" s="13"/>
      <c r="B28" s="45">
        <v>559</v>
      </c>
      <c r="C28" s="21" t="s">
        <v>41</v>
      </c>
      <c r="D28" s="46">
        <v>569099</v>
      </c>
      <c r="E28" s="46">
        <v>712852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1281951</v>
      </c>
      <c r="O28" s="47">
        <f t="shared" si="1"/>
        <v>36.92148843639296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SUM(D30:D33)</f>
        <v>4608964</v>
      </c>
      <c r="E29" s="31">
        <f t="shared" si="9"/>
        <v>0</v>
      </c>
      <c r="F29" s="31">
        <f t="shared" si="9"/>
        <v>0</v>
      </c>
      <c r="G29" s="31">
        <f t="shared" si="9"/>
        <v>1145522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9">SUM(D29:M29)</f>
        <v>5754486</v>
      </c>
      <c r="O29" s="43">
        <f t="shared" si="1"/>
        <v>165.7350306730797</v>
      </c>
      <c r="P29" s="9"/>
    </row>
    <row r="30" spans="1:16" ht="15">
      <c r="A30" s="12"/>
      <c r="B30" s="44">
        <v>571</v>
      </c>
      <c r="C30" s="20" t="s">
        <v>43</v>
      </c>
      <c r="D30" s="46">
        <v>811820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811820</v>
      </c>
      <c r="O30" s="47">
        <f t="shared" si="1"/>
        <v>23.381239019613492</v>
      </c>
      <c r="P30" s="9"/>
    </row>
    <row r="31" spans="1:16" ht="15">
      <c r="A31" s="12"/>
      <c r="B31" s="44">
        <v>572</v>
      </c>
      <c r="C31" s="20" t="s">
        <v>44</v>
      </c>
      <c r="D31" s="46">
        <v>3265813</v>
      </c>
      <c r="E31" s="46">
        <v>0</v>
      </c>
      <c r="F31" s="46">
        <v>0</v>
      </c>
      <c r="G31" s="46">
        <v>1145522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4411335</v>
      </c>
      <c r="O31" s="47">
        <f t="shared" si="1"/>
        <v>127.05092019239078</v>
      </c>
      <c r="P31" s="9"/>
    </row>
    <row r="32" spans="1:16" ht="15">
      <c r="A32" s="12"/>
      <c r="B32" s="44">
        <v>573</v>
      </c>
      <c r="C32" s="20" t="s">
        <v>45</v>
      </c>
      <c r="D32" s="46">
        <v>17808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17808</v>
      </c>
      <c r="O32" s="47">
        <f t="shared" si="1"/>
        <v>0.5128884536735693</v>
      </c>
      <c r="P32" s="9"/>
    </row>
    <row r="33" spans="1:16" ht="15">
      <c r="A33" s="12"/>
      <c r="B33" s="44">
        <v>575</v>
      </c>
      <c r="C33" s="20" t="s">
        <v>46</v>
      </c>
      <c r="D33" s="46">
        <v>513523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513523</v>
      </c>
      <c r="O33" s="47">
        <f t="shared" si="1"/>
        <v>14.78998300740186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SUM(D35:D38)</f>
        <v>1104987</v>
      </c>
      <c r="E34" s="31">
        <f t="shared" si="11"/>
        <v>2822676</v>
      </c>
      <c r="F34" s="31">
        <f t="shared" si="11"/>
        <v>4112544</v>
      </c>
      <c r="G34" s="31">
        <f t="shared" si="11"/>
        <v>1248354</v>
      </c>
      <c r="H34" s="31">
        <f t="shared" si="11"/>
        <v>0</v>
      </c>
      <c r="I34" s="31">
        <f t="shared" si="11"/>
        <v>2248522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11537083</v>
      </c>
      <c r="O34" s="43">
        <f t="shared" si="1"/>
        <v>332.2796866449699</v>
      </c>
      <c r="P34" s="9"/>
    </row>
    <row r="35" spans="1:16" ht="15">
      <c r="A35" s="12"/>
      <c r="B35" s="44">
        <v>581</v>
      </c>
      <c r="C35" s="20" t="s">
        <v>47</v>
      </c>
      <c r="D35" s="46">
        <v>1104987</v>
      </c>
      <c r="E35" s="46">
        <v>2822676</v>
      </c>
      <c r="F35" s="46">
        <v>0</v>
      </c>
      <c r="G35" s="46">
        <v>1248354</v>
      </c>
      <c r="H35" s="46">
        <v>0</v>
      </c>
      <c r="I35" s="46">
        <v>258282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5434299</v>
      </c>
      <c r="O35" s="47">
        <f t="shared" si="1"/>
        <v>156.5133204688805</v>
      </c>
      <c r="P35" s="9"/>
    </row>
    <row r="36" spans="1:16" ht="15">
      <c r="A36" s="12"/>
      <c r="B36" s="44">
        <v>585</v>
      </c>
      <c r="C36" s="20" t="s">
        <v>53</v>
      </c>
      <c r="D36" s="46">
        <v>0</v>
      </c>
      <c r="E36" s="46">
        <v>0</v>
      </c>
      <c r="F36" s="46">
        <v>4112544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4112544</v>
      </c>
      <c r="O36" s="47">
        <f t="shared" si="1"/>
        <v>118.44543647936408</v>
      </c>
      <c r="P36" s="9"/>
    </row>
    <row r="37" spans="1:16" ht="15">
      <c r="A37" s="12"/>
      <c r="B37" s="44">
        <v>588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18197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18197</v>
      </c>
      <c r="O37" s="47">
        <f t="shared" si="1"/>
        <v>0.524092048040091</v>
      </c>
      <c r="P37" s="9"/>
    </row>
    <row r="38" spans="1:16" ht="15.75" thickBot="1">
      <c r="A38" s="12"/>
      <c r="B38" s="44">
        <v>591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1972043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1972043</v>
      </c>
      <c r="O38" s="47">
        <f t="shared" si="1"/>
        <v>56.79683764868523</v>
      </c>
      <c r="P38" s="9"/>
    </row>
    <row r="39" spans="1:119" ht="16.5" thickBot="1">
      <c r="A39" s="14" t="s">
        <v>10</v>
      </c>
      <c r="B39" s="23"/>
      <c r="C39" s="22"/>
      <c r="D39" s="15">
        <f>SUM(D5,D13,D17,D23,D26,D29,D34)</f>
        <v>23323999</v>
      </c>
      <c r="E39" s="15">
        <f aca="true" t="shared" si="12" ref="E39:M39">SUM(E5,E13,E17,E23,E26,E29,E34)</f>
        <v>8123646</v>
      </c>
      <c r="F39" s="15">
        <f t="shared" si="12"/>
        <v>5803707</v>
      </c>
      <c r="G39" s="15">
        <f t="shared" si="12"/>
        <v>4305740</v>
      </c>
      <c r="H39" s="15">
        <f t="shared" si="12"/>
        <v>0</v>
      </c>
      <c r="I39" s="15">
        <f t="shared" si="12"/>
        <v>21861624</v>
      </c>
      <c r="J39" s="15">
        <f t="shared" si="12"/>
        <v>300114</v>
      </c>
      <c r="K39" s="15">
        <f t="shared" si="12"/>
        <v>1867126</v>
      </c>
      <c r="L39" s="15">
        <f t="shared" si="12"/>
        <v>0</v>
      </c>
      <c r="M39" s="15">
        <f t="shared" si="12"/>
        <v>0</v>
      </c>
      <c r="N39" s="15">
        <f t="shared" si="10"/>
        <v>65585956</v>
      </c>
      <c r="O39" s="37">
        <f t="shared" si="1"/>
        <v>1888.9420235592293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56</v>
      </c>
      <c r="M41" s="93"/>
      <c r="N41" s="93"/>
      <c r="O41" s="41">
        <v>34721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3452015</v>
      </c>
      <c r="E5" s="26">
        <f t="shared" si="0"/>
        <v>256012</v>
      </c>
      <c r="F5" s="26">
        <f t="shared" si="0"/>
        <v>1224639</v>
      </c>
      <c r="G5" s="26">
        <f t="shared" si="0"/>
        <v>88560</v>
      </c>
      <c r="H5" s="26">
        <f t="shared" si="0"/>
        <v>0</v>
      </c>
      <c r="I5" s="26">
        <f t="shared" si="0"/>
        <v>0</v>
      </c>
      <c r="J5" s="26">
        <f t="shared" si="0"/>
        <v>465852</v>
      </c>
      <c r="K5" s="26">
        <f t="shared" si="0"/>
        <v>2997274</v>
      </c>
      <c r="L5" s="26">
        <f t="shared" si="0"/>
        <v>0</v>
      </c>
      <c r="M5" s="26">
        <f t="shared" si="0"/>
        <v>0</v>
      </c>
      <c r="N5" s="27">
        <f>SUM(D5:M5)</f>
        <v>8484352</v>
      </c>
      <c r="O5" s="32">
        <f aca="true" t="shared" si="1" ref="O5:O36">(N5/O$38)</f>
        <v>254.73944634600372</v>
      </c>
      <c r="P5" s="6"/>
    </row>
    <row r="6" spans="1:16" ht="15">
      <c r="A6" s="12"/>
      <c r="B6" s="44">
        <v>511</v>
      </c>
      <c r="C6" s="20" t="s">
        <v>19</v>
      </c>
      <c r="D6" s="46">
        <v>98836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98836</v>
      </c>
      <c r="O6" s="47">
        <f t="shared" si="1"/>
        <v>2.967513360955984</v>
      </c>
      <c r="P6" s="9"/>
    </row>
    <row r="7" spans="1:16" ht="15">
      <c r="A7" s="12"/>
      <c r="B7" s="44">
        <v>512</v>
      </c>
      <c r="C7" s="20" t="s">
        <v>20</v>
      </c>
      <c r="D7" s="46">
        <v>400884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400884</v>
      </c>
      <c r="O7" s="47">
        <f t="shared" si="1"/>
        <v>12.036389839668528</v>
      </c>
      <c r="P7" s="9"/>
    </row>
    <row r="8" spans="1:16" ht="15">
      <c r="A8" s="12"/>
      <c r="B8" s="44">
        <v>513</v>
      </c>
      <c r="C8" s="20" t="s">
        <v>21</v>
      </c>
      <c r="D8" s="46">
        <v>1025835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2997274</v>
      </c>
      <c r="L8" s="46">
        <v>0</v>
      </c>
      <c r="M8" s="46">
        <v>0</v>
      </c>
      <c r="N8" s="46">
        <f t="shared" si="2"/>
        <v>4024609</v>
      </c>
      <c r="O8" s="47">
        <f t="shared" si="1"/>
        <v>120.8373566324386</v>
      </c>
      <c r="P8" s="9"/>
    </row>
    <row r="9" spans="1:16" ht="15">
      <c r="A9" s="12"/>
      <c r="B9" s="44">
        <v>514</v>
      </c>
      <c r="C9" s="20" t="s">
        <v>22</v>
      </c>
      <c r="D9" s="46">
        <v>173875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173875</v>
      </c>
      <c r="O9" s="47">
        <f t="shared" si="1"/>
        <v>5.220530835284934</v>
      </c>
      <c r="P9" s="9"/>
    </row>
    <row r="10" spans="1:16" ht="15">
      <c r="A10" s="12"/>
      <c r="B10" s="44">
        <v>515</v>
      </c>
      <c r="C10" s="20" t="s">
        <v>23</v>
      </c>
      <c r="D10" s="46">
        <v>245863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245863</v>
      </c>
      <c r="O10" s="47">
        <f t="shared" si="1"/>
        <v>7.3819431934186035</v>
      </c>
      <c r="P10" s="9"/>
    </row>
    <row r="11" spans="1:16" ht="15">
      <c r="A11" s="12"/>
      <c r="B11" s="44">
        <v>517</v>
      </c>
      <c r="C11" s="20" t="s">
        <v>24</v>
      </c>
      <c r="D11" s="46">
        <v>70747</v>
      </c>
      <c r="E11" s="46">
        <v>254512</v>
      </c>
      <c r="F11" s="46">
        <v>1224639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1549898</v>
      </c>
      <c r="O11" s="47">
        <f t="shared" si="1"/>
        <v>46.53509878100042</v>
      </c>
      <c r="P11" s="9"/>
    </row>
    <row r="12" spans="1:16" ht="15">
      <c r="A12" s="12"/>
      <c r="B12" s="44">
        <v>519</v>
      </c>
      <c r="C12" s="20" t="s">
        <v>25</v>
      </c>
      <c r="D12" s="46">
        <v>1435975</v>
      </c>
      <c r="E12" s="46">
        <v>0</v>
      </c>
      <c r="F12" s="46">
        <v>0</v>
      </c>
      <c r="G12" s="46">
        <v>88560</v>
      </c>
      <c r="H12" s="46">
        <v>0</v>
      </c>
      <c r="I12" s="46">
        <v>0</v>
      </c>
      <c r="J12" s="46">
        <v>465852</v>
      </c>
      <c r="K12" s="46">
        <v>0</v>
      </c>
      <c r="L12" s="46">
        <v>0</v>
      </c>
      <c r="M12" s="46">
        <v>0</v>
      </c>
      <c r="N12" s="46">
        <f t="shared" si="2"/>
        <v>1990387</v>
      </c>
      <c r="O12" s="47">
        <f t="shared" si="1"/>
        <v>59.76061370323666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12040811</v>
      </c>
      <c r="E13" s="31">
        <f t="shared" si="3"/>
        <v>0</v>
      </c>
      <c r="F13" s="31">
        <f t="shared" si="3"/>
        <v>0</v>
      </c>
      <c r="G13" s="31">
        <f t="shared" si="3"/>
        <v>50245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12091056</v>
      </c>
      <c r="O13" s="43">
        <f t="shared" si="1"/>
        <v>363.0293640785444</v>
      </c>
      <c r="P13" s="10"/>
    </row>
    <row r="14" spans="1:16" ht="15">
      <c r="A14" s="12"/>
      <c r="B14" s="44">
        <v>521</v>
      </c>
      <c r="C14" s="20" t="s">
        <v>27</v>
      </c>
      <c r="D14" s="46">
        <v>7339869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7339869</v>
      </c>
      <c r="O14" s="47">
        <f t="shared" si="1"/>
        <v>220.37677895874617</v>
      </c>
      <c r="P14" s="9"/>
    </row>
    <row r="15" spans="1:16" ht="15">
      <c r="A15" s="12"/>
      <c r="B15" s="44">
        <v>522</v>
      </c>
      <c r="C15" s="20" t="s">
        <v>28</v>
      </c>
      <c r="D15" s="46">
        <v>4025556</v>
      </c>
      <c r="E15" s="46">
        <v>0</v>
      </c>
      <c r="F15" s="46">
        <v>0</v>
      </c>
      <c r="G15" s="46">
        <v>50245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4075801</v>
      </c>
      <c r="O15" s="47">
        <f t="shared" si="1"/>
        <v>122.3743769891311</v>
      </c>
      <c r="P15" s="9"/>
    </row>
    <row r="16" spans="1:16" ht="15">
      <c r="A16" s="12"/>
      <c r="B16" s="44">
        <v>525</v>
      </c>
      <c r="C16" s="20" t="s">
        <v>29</v>
      </c>
      <c r="D16" s="46">
        <v>675386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675386</v>
      </c>
      <c r="O16" s="47">
        <f t="shared" si="1"/>
        <v>20.278208130667146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358834</v>
      </c>
      <c r="E17" s="31">
        <f t="shared" si="5"/>
        <v>0</v>
      </c>
      <c r="F17" s="31">
        <f t="shared" si="5"/>
        <v>0</v>
      </c>
      <c r="G17" s="31">
        <f t="shared" si="5"/>
        <v>180581</v>
      </c>
      <c r="H17" s="31">
        <f t="shared" si="5"/>
        <v>0</v>
      </c>
      <c r="I17" s="31">
        <f t="shared" si="5"/>
        <v>21351952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21891367</v>
      </c>
      <c r="O17" s="43">
        <f t="shared" si="1"/>
        <v>657.2799795832583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4563576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4563576</v>
      </c>
      <c r="O18" s="47">
        <f t="shared" si="1"/>
        <v>137.0196361016033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14456548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14456548</v>
      </c>
      <c r="O19" s="47">
        <f t="shared" si="1"/>
        <v>434.05236293760885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610069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610069</v>
      </c>
      <c r="O20" s="47">
        <f t="shared" si="1"/>
        <v>18.317090013811324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180581</v>
      </c>
      <c r="H21" s="46">
        <v>0</v>
      </c>
      <c r="I21" s="46">
        <v>1684357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1864938</v>
      </c>
      <c r="O21" s="47">
        <f t="shared" si="1"/>
        <v>55.994055125202664</v>
      </c>
      <c r="P21" s="9"/>
    </row>
    <row r="22" spans="1:16" ht="15">
      <c r="A22" s="12"/>
      <c r="B22" s="44">
        <v>539</v>
      </c>
      <c r="C22" s="20" t="s">
        <v>35</v>
      </c>
      <c r="D22" s="46">
        <v>358834</v>
      </c>
      <c r="E22" s="46">
        <v>0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396236</v>
      </c>
      <c r="O22" s="47">
        <f t="shared" si="1"/>
        <v>11.896835405032126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62178</v>
      </c>
      <c r="E23" s="31">
        <f t="shared" si="6"/>
        <v>1829583</v>
      </c>
      <c r="F23" s="31">
        <f t="shared" si="6"/>
        <v>0</v>
      </c>
      <c r="G23" s="31">
        <f t="shared" si="6"/>
        <v>1941684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3833445</v>
      </c>
      <c r="O23" s="43">
        <f t="shared" si="1"/>
        <v>115.09773013871374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1829583</v>
      </c>
      <c r="F24" s="46">
        <v>0</v>
      </c>
      <c r="G24" s="46">
        <v>1941684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3771267</v>
      </c>
      <c r="O24" s="47">
        <f t="shared" si="1"/>
        <v>113.2308593046298</v>
      </c>
      <c r="P24" s="9"/>
    </row>
    <row r="25" spans="1:16" ht="15">
      <c r="A25" s="12"/>
      <c r="B25" s="44">
        <v>549</v>
      </c>
      <c r="C25" s="20" t="s">
        <v>38</v>
      </c>
      <c r="D25" s="46">
        <v>62178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62178</v>
      </c>
      <c r="O25" s="47">
        <f t="shared" si="1"/>
        <v>1.8668708340839488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612353</v>
      </c>
      <c r="E26" s="31">
        <f t="shared" si="8"/>
        <v>1985775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2598128</v>
      </c>
      <c r="O26" s="43">
        <f t="shared" si="1"/>
        <v>78.00780640124903</v>
      </c>
      <c r="P26" s="10"/>
    </row>
    <row r="27" spans="1:16" ht="15">
      <c r="A27" s="13"/>
      <c r="B27" s="45">
        <v>554</v>
      </c>
      <c r="C27" s="21" t="s">
        <v>40</v>
      </c>
      <c r="D27" s="46">
        <v>609588</v>
      </c>
      <c r="E27" s="46">
        <v>558123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1167711</v>
      </c>
      <c r="O27" s="47">
        <f t="shared" si="1"/>
        <v>35.0600792649973</v>
      </c>
      <c r="P27" s="9"/>
    </row>
    <row r="28" spans="1:16" ht="15">
      <c r="A28" s="13"/>
      <c r="B28" s="45">
        <v>559</v>
      </c>
      <c r="C28" s="21" t="s">
        <v>41</v>
      </c>
      <c r="D28" s="46">
        <v>2765</v>
      </c>
      <c r="E28" s="46">
        <v>1427652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1430417</v>
      </c>
      <c r="O28" s="47">
        <f t="shared" si="1"/>
        <v>42.94772713625173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SUM(D30:D33)</f>
        <v>4924426</v>
      </c>
      <c r="E29" s="31">
        <f t="shared" si="9"/>
        <v>14448</v>
      </c>
      <c r="F29" s="31">
        <f t="shared" si="9"/>
        <v>0</v>
      </c>
      <c r="G29" s="31">
        <f t="shared" si="9"/>
        <v>795374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6">SUM(D29:M29)</f>
        <v>5734248</v>
      </c>
      <c r="O29" s="43">
        <f t="shared" si="1"/>
        <v>172.1686182669789</v>
      </c>
      <c r="P29" s="9"/>
    </row>
    <row r="30" spans="1:16" ht="15">
      <c r="A30" s="12"/>
      <c r="B30" s="44">
        <v>571</v>
      </c>
      <c r="C30" s="20" t="s">
        <v>43</v>
      </c>
      <c r="D30" s="46">
        <v>914930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914930</v>
      </c>
      <c r="O30" s="47">
        <f t="shared" si="1"/>
        <v>27.470425749114273</v>
      </c>
      <c r="P30" s="9"/>
    </row>
    <row r="31" spans="1:16" ht="15">
      <c r="A31" s="12"/>
      <c r="B31" s="44">
        <v>572</v>
      </c>
      <c r="C31" s="20" t="s">
        <v>44</v>
      </c>
      <c r="D31" s="46">
        <v>3408045</v>
      </c>
      <c r="E31" s="46">
        <v>0</v>
      </c>
      <c r="F31" s="46">
        <v>0</v>
      </c>
      <c r="G31" s="46">
        <v>795374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4203419</v>
      </c>
      <c r="O31" s="47">
        <f t="shared" si="1"/>
        <v>126.20605896835406</v>
      </c>
      <c r="P31" s="9"/>
    </row>
    <row r="32" spans="1:16" ht="15">
      <c r="A32" s="12"/>
      <c r="B32" s="44">
        <v>573</v>
      </c>
      <c r="C32" s="20" t="s">
        <v>45</v>
      </c>
      <c r="D32" s="46">
        <v>25347</v>
      </c>
      <c r="E32" s="46">
        <v>14448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39795</v>
      </c>
      <c r="O32" s="47">
        <f t="shared" si="1"/>
        <v>1.194829760403531</v>
      </c>
      <c r="P32" s="9"/>
    </row>
    <row r="33" spans="1:16" ht="15">
      <c r="A33" s="12"/>
      <c r="B33" s="44">
        <v>575</v>
      </c>
      <c r="C33" s="20" t="s">
        <v>46</v>
      </c>
      <c r="D33" s="46">
        <v>576104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576104</v>
      </c>
      <c r="O33" s="47">
        <f t="shared" si="1"/>
        <v>17.29730378910707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SUM(D35:D35)</f>
        <v>1417300</v>
      </c>
      <c r="E34" s="31">
        <f t="shared" si="11"/>
        <v>3156099</v>
      </c>
      <c r="F34" s="31">
        <f t="shared" si="11"/>
        <v>0</v>
      </c>
      <c r="G34" s="31">
        <f t="shared" si="11"/>
        <v>67000</v>
      </c>
      <c r="H34" s="31">
        <f t="shared" si="11"/>
        <v>0</v>
      </c>
      <c r="I34" s="31">
        <f t="shared" si="11"/>
        <v>1048708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5689107</v>
      </c>
      <c r="O34" s="43">
        <f t="shared" si="1"/>
        <v>170.81327688704738</v>
      </c>
      <c r="P34" s="9"/>
    </row>
    <row r="35" spans="1:16" ht="15.75" thickBot="1">
      <c r="A35" s="12"/>
      <c r="B35" s="44">
        <v>581</v>
      </c>
      <c r="C35" s="20" t="s">
        <v>47</v>
      </c>
      <c r="D35" s="46">
        <v>1417300</v>
      </c>
      <c r="E35" s="46">
        <v>3156099</v>
      </c>
      <c r="F35" s="46">
        <v>0</v>
      </c>
      <c r="G35" s="46">
        <v>67000</v>
      </c>
      <c r="H35" s="46">
        <v>0</v>
      </c>
      <c r="I35" s="46">
        <v>1048708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5689107</v>
      </c>
      <c r="O35" s="47">
        <f t="shared" si="1"/>
        <v>170.81327688704738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SUM(D5,D13,D17,D23,D26,D29,D34)</f>
        <v>22867917</v>
      </c>
      <c r="E36" s="15">
        <f aca="true" t="shared" si="12" ref="E36:M36">SUM(E5,E13,E17,E23,E26,E29,E34)</f>
        <v>7241917</v>
      </c>
      <c r="F36" s="15">
        <f t="shared" si="12"/>
        <v>1224639</v>
      </c>
      <c r="G36" s="15">
        <f t="shared" si="12"/>
        <v>3123444</v>
      </c>
      <c r="H36" s="15">
        <f t="shared" si="12"/>
        <v>0</v>
      </c>
      <c r="I36" s="15">
        <f t="shared" si="12"/>
        <v>22400660</v>
      </c>
      <c r="J36" s="15">
        <f t="shared" si="12"/>
        <v>465852</v>
      </c>
      <c r="K36" s="15">
        <f t="shared" si="12"/>
        <v>2997274</v>
      </c>
      <c r="L36" s="15">
        <f t="shared" si="12"/>
        <v>0</v>
      </c>
      <c r="M36" s="15">
        <f t="shared" si="12"/>
        <v>0</v>
      </c>
      <c r="N36" s="15">
        <f t="shared" si="10"/>
        <v>60321703</v>
      </c>
      <c r="O36" s="37">
        <f t="shared" si="1"/>
        <v>1811.1362217017954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33306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3704819</v>
      </c>
      <c r="E5" s="26">
        <f t="shared" si="0"/>
        <v>292492</v>
      </c>
      <c r="F5" s="26">
        <f t="shared" si="0"/>
        <v>1283301</v>
      </c>
      <c r="G5" s="26">
        <f t="shared" si="0"/>
        <v>327134</v>
      </c>
      <c r="H5" s="26">
        <f t="shared" si="0"/>
        <v>0</v>
      </c>
      <c r="I5" s="26">
        <f t="shared" si="0"/>
        <v>0</v>
      </c>
      <c r="J5" s="26">
        <f t="shared" si="0"/>
        <v>288416</v>
      </c>
      <c r="K5" s="26">
        <f t="shared" si="0"/>
        <v>2274959</v>
      </c>
      <c r="L5" s="26">
        <f t="shared" si="0"/>
        <v>0</v>
      </c>
      <c r="M5" s="26">
        <f t="shared" si="0"/>
        <v>0</v>
      </c>
      <c r="N5" s="27">
        <f>SUM(D5:M5)</f>
        <v>8171121</v>
      </c>
      <c r="O5" s="32">
        <f aca="true" t="shared" si="1" ref="O5:O37">(N5/O$39)</f>
        <v>243.91405970149253</v>
      </c>
      <c r="P5" s="6"/>
    </row>
    <row r="6" spans="1:16" ht="15">
      <c r="A6" s="12"/>
      <c r="B6" s="44">
        <v>511</v>
      </c>
      <c r="C6" s="20" t="s">
        <v>19</v>
      </c>
      <c r="D6" s="46">
        <v>127312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127312</v>
      </c>
      <c r="O6" s="47">
        <f t="shared" si="1"/>
        <v>3.800358208955224</v>
      </c>
      <c r="P6" s="9"/>
    </row>
    <row r="7" spans="1:16" ht="15">
      <c r="A7" s="12"/>
      <c r="B7" s="44">
        <v>512</v>
      </c>
      <c r="C7" s="20" t="s">
        <v>20</v>
      </c>
      <c r="D7" s="46">
        <v>427261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427261</v>
      </c>
      <c r="O7" s="47">
        <f t="shared" si="1"/>
        <v>12.754059701492537</v>
      </c>
      <c r="P7" s="9"/>
    </row>
    <row r="8" spans="1:16" ht="15">
      <c r="A8" s="12"/>
      <c r="B8" s="44">
        <v>513</v>
      </c>
      <c r="C8" s="20" t="s">
        <v>21</v>
      </c>
      <c r="D8" s="46">
        <v>916594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2274959</v>
      </c>
      <c r="L8" s="46">
        <v>0</v>
      </c>
      <c r="M8" s="46">
        <v>0</v>
      </c>
      <c r="N8" s="46">
        <f t="shared" si="2"/>
        <v>3193053</v>
      </c>
      <c r="O8" s="47">
        <f t="shared" si="1"/>
        <v>95.31501492537313</v>
      </c>
      <c r="P8" s="9"/>
    </row>
    <row r="9" spans="1:16" ht="15">
      <c r="A9" s="12"/>
      <c r="B9" s="44">
        <v>514</v>
      </c>
      <c r="C9" s="20" t="s">
        <v>22</v>
      </c>
      <c r="D9" s="46">
        <v>196262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196262</v>
      </c>
      <c r="O9" s="47">
        <f t="shared" si="1"/>
        <v>5.858567164179105</v>
      </c>
      <c r="P9" s="9"/>
    </row>
    <row r="10" spans="1:16" ht="15">
      <c r="A10" s="12"/>
      <c r="B10" s="44">
        <v>515</v>
      </c>
      <c r="C10" s="20" t="s">
        <v>23</v>
      </c>
      <c r="D10" s="46">
        <v>291507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291507</v>
      </c>
      <c r="O10" s="47">
        <f t="shared" si="1"/>
        <v>8.701701492537314</v>
      </c>
      <c r="P10" s="9"/>
    </row>
    <row r="11" spans="1:16" ht="15">
      <c r="A11" s="12"/>
      <c r="B11" s="44">
        <v>517</v>
      </c>
      <c r="C11" s="20" t="s">
        <v>24</v>
      </c>
      <c r="D11" s="46">
        <v>147826</v>
      </c>
      <c r="E11" s="46">
        <v>290992</v>
      </c>
      <c r="F11" s="46">
        <v>1283301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1722119</v>
      </c>
      <c r="O11" s="47">
        <f t="shared" si="1"/>
        <v>51.406537313432835</v>
      </c>
      <c r="P11" s="9"/>
    </row>
    <row r="12" spans="1:16" ht="15">
      <c r="A12" s="12"/>
      <c r="B12" s="44">
        <v>519</v>
      </c>
      <c r="C12" s="20" t="s">
        <v>25</v>
      </c>
      <c r="D12" s="46">
        <v>1598057</v>
      </c>
      <c r="E12" s="46">
        <v>0</v>
      </c>
      <c r="F12" s="46">
        <v>0</v>
      </c>
      <c r="G12" s="46">
        <v>327134</v>
      </c>
      <c r="H12" s="46">
        <v>0</v>
      </c>
      <c r="I12" s="46">
        <v>0</v>
      </c>
      <c r="J12" s="46">
        <v>288416</v>
      </c>
      <c r="K12" s="46">
        <v>0</v>
      </c>
      <c r="L12" s="46">
        <v>0</v>
      </c>
      <c r="M12" s="46">
        <v>0</v>
      </c>
      <c r="N12" s="46">
        <f t="shared" si="2"/>
        <v>2213607</v>
      </c>
      <c r="O12" s="47">
        <f t="shared" si="1"/>
        <v>66.0778208955224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11999688</v>
      </c>
      <c r="E13" s="31">
        <f t="shared" si="3"/>
        <v>0</v>
      </c>
      <c r="F13" s="31">
        <f t="shared" si="3"/>
        <v>0</v>
      </c>
      <c r="G13" s="31">
        <f t="shared" si="3"/>
        <v>109914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12109602</v>
      </c>
      <c r="O13" s="43">
        <f t="shared" si="1"/>
        <v>361.4806567164179</v>
      </c>
      <c r="P13" s="10"/>
    </row>
    <row r="14" spans="1:16" ht="15">
      <c r="A14" s="12"/>
      <c r="B14" s="44">
        <v>521</v>
      </c>
      <c r="C14" s="20" t="s">
        <v>27</v>
      </c>
      <c r="D14" s="46">
        <v>7229211</v>
      </c>
      <c r="E14" s="46">
        <v>0</v>
      </c>
      <c r="F14" s="46">
        <v>0</v>
      </c>
      <c r="G14" s="46">
        <v>96744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7325955</v>
      </c>
      <c r="O14" s="47">
        <f t="shared" si="1"/>
        <v>218.68522388059702</v>
      </c>
      <c r="P14" s="9"/>
    </row>
    <row r="15" spans="1:16" ht="15">
      <c r="A15" s="12"/>
      <c r="B15" s="44">
        <v>522</v>
      </c>
      <c r="C15" s="20" t="s">
        <v>28</v>
      </c>
      <c r="D15" s="46">
        <v>3990862</v>
      </c>
      <c r="E15" s="46">
        <v>0</v>
      </c>
      <c r="F15" s="46">
        <v>0</v>
      </c>
      <c r="G15" s="46">
        <v>13170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4004032</v>
      </c>
      <c r="O15" s="47">
        <f t="shared" si="1"/>
        <v>119.5233432835821</v>
      </c>
      <c r="P15" s="9"/>
    </row>
    <row r="16" spans="1:16" ht="15">
      <c r="A16" s="12"/>
      <c r="B16" s="44">
        <v>524</v>
      </c>
      <c r="C16" s="20" t="s">
        <v>52</v>
      </c>
      <c r="D16" s="46">
        <v>779615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779615</v>
      </c>
      <c r="O16" s="47">
        <f t="shared" si="1"/>
        <v>23.272089552238807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382487</v>
      </c>
      <c r="E17" s="31">
        <f t="shared" si="5"/>
        <v>1515191</v>
      </c>
      <c r="F17" s="31">
        <f t="shared" si="5"/>
        <v>0</v>
      </c>
      <c r="G17" s="31">
        <f t="shared" si="5"/>
        <v>519255</v>
      </c>
      <c r="H17" s="31">
        <f t="shared" si="5"/>
        <v>0</v>
      </c>
      <c r="I17" s="31">
        <f t="shared" si="5"/>
        <v>19129417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21546350</v>
      </c>
      <c r="O17" s="43">
        <f t="shared" si="1"/>
        <v>643.1746268656716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5191651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5191651</v>
      </c>
      <c r="O18" s="47">
        <f t="shared" si="1"/>
        <v>154.9746567164179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13298709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13298709</v>
      </c>
      <c r="O19" s="47">
        <f t="shared" si="1"/>
        <v>396.9763880597015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601655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601655</v>
      </c>
      <c r="O20" s="47">
        <f t="shared" si="1"/>
        <v>17.959850746268657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1515191</v>
      </c>
      <c r="F21" s="46">
        <v>0</v>
      </c>
      <c r="G21" s="46">
        <v>519255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2034446</v>
      </c>
      <c r="O21" s="47">
        <f t="shared" si="1"/>
        <v>60.72973134328358</v>
      </c>
      <c r="P21" s="9"/>
    </row>
    <row r="22" spans="1:16" ht="15">
      <c r="A22" s="12"/>
      <c r="B22" s="44">
        <v>539</v>
      </c>
      <c r="C22" s="20" t="s">
        <v>35</v>
      </c>
      <c r="D22" s="46">
        <v>382487</v>
      </c>
      <c r="E22" s="46">
        <v>0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419889</v>
      </c>
      <c r="O22" s="47">
        <f t="shared" si="1"/>
        <v>12.534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259138</v>
      </c>
      <c r="E23" s="31">
        <f t="shared" si="6"/>
        <v>1979649</v>
      </c>
      <c r="F23" s="31">
        <f t="shared" si="6"/>
        <v>0</v>
      </c>
      <c r="G23" s="31">
        <f t="shared" si="6"/>
        <v>968387</v>
      </c>
      <c r="H23" s="31">
        <f t="shared" si="6"/>
        <v>0</v>
      </c>
      <c r="I23" s="31">
        <f t="shared" si="6"/>
        <v>2660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3209834</v>
      </c>
      <c r="O23" s="43">
        <f t="shared" si="1"/>
        <v>95.81594029850746</v>
      </c>
      <c r="P23" s="10"/>
    </row>
    <row r="24" spans="1:16" ht="15">
      <c r="A24" s="12"/>
      <c r="B24" s="44">
        <v>541</v>
      </c>
      <c r="C24" s="20" t="s">
        <v>37</v>
      </c>
      <c r="D24" s="46">
        <v>0</v>
      </c>
      <c r="E24" s="46">
        <v>1979649</v>
      </c>
      <c r="F24" s="46">
        <v>0</v>
      </c>
      <c r="G24" s="46">
        <v>968387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2948036</v>
      </c>
      <c r="O24" s="47">
        <f t="shared" si="1"/>
        <v>88.00107462686567</v>
      </c>
      <c r="P24" s="9"/>
    </row>
    <row r="25" spans="1:16" ht="15">
      <c r="A25" s="12"/>
      <c r="B25" s="44">
        <v>544</v>
      </c>
      <c r="C25" s="20" t="s">
        <v>68</v>
      </c>
      <c r="D25" s="46">
        <v>141547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141547</v>
      </c>
      <c r="O25" s="47">
        <f t="shared" si="1"/>
        <v>4.225283582089553</v>
      </c>
      <c r="P25" s="9"/>
    </row>
    <row r="26" spans="1:16" ht="15">
      <c r="A26" s="12"/>
      <c r="B26" s="44">
        <v>549</v>
      </c>
      <c r="C26" s="20" t="s">
        <v>38</v>
      </c>
      <c r="D26" s="46">
        <v>117591</v>
      </c>
      <c r="E26" s="46">
        <v>0</v>
      </c>
      <c r="F26" s="46">
        <v>0</v>
      </c>
      <c r="G26" s="46">
        <v>0</v>
      </c>
      <c r="H26" s="46">
        <v>0</v>
      </c>
      <c r="I26" s="46">
        <v>2660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120251</v>
      </c>
      <c r="O26" s="47">
        <f t="shared" si="1"/>
        <v>3.589582089552239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9985</v>
      </c>
      <c r="E27" s="31">
        <f t="shared" si="8"/>
        <v>3098832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3108817</v>
      </c>
      <c r="O27" s="43">
        <f t="shared" si="1"/>
        <v>92.80050746268657</v>
      </c>
      <c r="P27" s="10"/>
    </row>
    <row r="28" spans="1:16" ht="15">
      <c r="A28" s="13"/>
      <c r="B28" s="45">
        <v>554</v>
      </c>
      <c r="C28" s="21" t="s">
        <v>40</v>
      </c>
      <c r="D28" s="46">
        <v>9985</v>
      </c>
      <c r="E28" s="46">
        <v>401565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411550</v>
      </c>
      <c r="O28" s="47">
        <f t="shared" si="1"/>
        <v>12.285074626865672</v>
      </c>
      <c r="P28" s="9"/>
    </row>
    <row r="29" spans="1:16" ht="15">
      <c r="A29" s="13"/>
      <c r="B29" s="45">
        <v>559</v>
      </c>
      <c r="C29" s="21" t="s">
        <v>41</v>
      </c>
      <c r="D29" s="46">
        <v>0</v>
      </c>
      <c r="E29" s="46">
        <v>2697267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2697267</v>
      </c>
      <c r="O29" s="47">
        <f t="shared" si="1"/>
        <v>80.51543283582089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SUM(D31:D34)</f>
        <v>5608685</v>
      </c>
      <c r="E30" s="31">
        <f t="shared" si="9"/>
        <v>45492</v>
      </c>
      <c r="F30" s="31">
        <f t="shared" si="9"/>
        <v>0</v>
      </c>
      <c r="G30" s="31">
        <f t="shared" si="9"/>
        <v>1399794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7">SUM(D30:M30)</f>
        <v>7053971</v>
      </c>
      <c r="O30" s="43">
        <f t="shared" si="1"/>
        <v>210.56629850746268</v>
      </c>
      <c r="P30" s="9"/>
    </row>
    <row r="31" spans="1:16" ht="15">
      <c r="A31" s="12"/>
      <c r="B31" s="44">
        <v>571</v>
      </c>
      <c r="C31" s="20" t="s">
        <v>43</v>
      </c>
      <c r="D31" s="46">
        <v>953247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953247</v>
      </c>
      <c r="O31" s="47">
        <f t="shared" si="1"/>
        <v>28.45513432835821</v>
      </c>
      <c r="P31" s="9"/>
    </row>
    <row r="32" spans="1:16" ht="15">
      <c r="A32" s="12"/>
      <c r="B32" s="44">
        <v>572</v>
      </c>
      <c r="C32" s="20" t="s">
        <v>44</v>
      </c>
      <c r="D32" s="46">
        <v>3864752</v>
      </c>
      <c r="E32" s="46">
        <v>0</v>
      </c>
      <c r="F32" s="46">
        <v>0</v>
      </c>
      <c r="G32" s="46">
        <v>1377009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5241761</v>
      </c>
      <c r="O32" s="47">
        <f t="shared" si="1"/>
        <v>156.4704776119403</v>
      </c>
      <c r="P32" s="9"/>
    </row>
    <row r="33" spans="1:16" ht="15">
      <c r="A33" s="12"/>
      <c r="B33" s="44">
        <v>573</v>
      </c>
      <c r="C33" s="20" t="s">
        <v>45</v>
      </c>
      <c r="D33" s="46">
        <v>65192</v>
      </c>
      <c r="E33" s="46">
        <v>45492</v>
      </c>
      <c r="F33" s="46">
        <v>0</v>
      </c>
      <c r="G33" s="46">
        <v>22785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133469</v>
      </c>
      <c r="O33" s="47">
        <f t="shared" si="1"/>
        <v>3.9841492537313434</v>
      </c>
      <c r="P33" s="9"/>
    </row>
    <row r="34" spans="1:16" ht="15">
      <c r="A34" s="12"/>
      <c r="B34" s="44">
        <v>575</v>
      </c>
      <c r="C34" s="20" t="s">
        <v>46</v>
      </c>
      <c r="D34" s="46">
        <v>725494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725494</v>
      </c>
      <c r="O34" s="47">
        <f t="shared" si="1"/>
        <v>21.656537313432835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SUM(D36:D36)</f>
        <v>1612680</v>
      </c>
      <c r="E35" s="31">
        <f t="shared" si="11"/>
        <v>3239694</v>
      </c>
      <c r="F35" s="31">
        <f t="shared" si="11"/>
        <v>0</v>
      </c>
      <c r="G35" s="31">
        <f t="shared" si="11"/>
        <v>117000</v>
      </c>
      <c r="H35" s="31">
        <f t="shared" si="11"/>
        <v>0</v>
      </c>
      <c r="I35" s="31">
        <f t="shared" si="11"/>
        <v>675033</v>
      </c>
      <c r="J35" s="31">
        <f t="shared" si="11"/>
        <v>731135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6375542</v>
      </c>
      <c r="O35" s="43">
        <f t="shared" si="1"/>
        <v>190.3146865671642</v>
      </c>
      <c r="P35" s="9"/>
    </row>
    <row r="36" spans="1:16" ht="15.75" thickBot="1">
      <c r="A36" s="12"/>
      <c r="B36" s="44">
        <v>581</v>
      </c>
      <c r="C36" s="20" t="s">
        <v>47</v>
      </c>
      <c r="D36" s="46">
        <v>1612680</v>
      </c>
      <c r="E36" s="46">
        <v>3239694</v>
      </c>
      <c r="F36" s="46">
        <v>0</v>
      </c>
      <c r="G36" s="46">
        <v>117000</v>
      </c>
      <c r="H36" s="46">
        <v>0</v>
      </c>
      <c r="I36" s="46">
        <v>675033</v>
      </c>
      <c r="J36" s="46">
        <v>731135</v>
      </c>
      <c r="K36" s="46">
        <v>0</v>
      </c>
      <c r="L36" s="46">
        <v>0</v>
      </c>
      <c r="M36" s="46">
        <v>0</v>
      </c>
      <c r="N36" s="46">
        <f t="shared" si="10"/>
        <v>6375542</v>
      </c>
      <c r="O36" s="47">
        <f t="shared" si="1"/>
        <v>190.3146865671642</v>
      </c>
      <c r="P36" s="9"/>
    </row>
    <row r="37" spans="1:119" ht="16.5" thickBot="1">
      <c r="A37" s="14" t="s">
        <v>10</v>
      </c>
      <c r="B37" s="23"/>
      <c r="C37" s="22"/>
      <c r="D37" s="15">
        <f>SUM(D5,D13,D17,D23,D27,D30,D35)</f>
        <v>23577482</v>
      </c>
      <c r="E37" s="15">
        <f aca="true" t="shared" si="12" ref="E37:M37">SUM(E5,E13,E17,E23,E27,E30,E35)</f>
        <v>10171350</v>
      </c>
      <c r="F37" s="15">
        <f t="shared" si="12"/>
        <v>1283301</v>
      </c>
      <c r="G37" s="15">
        <f t="shared" si="12"/>
        <v>3441484</v>
      </c>
      <c r="H37" s="15">
        <f t="shared" si="12"/>
        <v>0</v>
      </c>
      <c r="I37" s="15">
        <f t="shared" si="12"/>
        <v>19807110</v>
      </c>
      <c r="J37" s="15">
        <f t="shared" si="12"/>
        <v>1019551</v>
      </c>
      <c r="K37" s="15">
        <f t="shared" si="12"/>
        <v>2274959</v>
      </c>
      <c r="L37" s="15">
        <f t="shared" si="12"/>
        <v>0</v>
      </c>
      <c r="M37" s="15">
        <f t="shared" si="12"/>
        <v>0</v>
      </c>
      <c r="N37" s="15">
        <f t="shared" si="10"/>
        <v>61575237</v>
      </c>
      <c r="O37" s="37">
        <f t="shared" si="1"/>
        <v>1838.066776119403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69</v>
      </c>
      <c r="M39" s="93"/>
      <c r="N39" s="93"/>
      <c r="O39" s="41">
        <v>33500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3941593</v>
      </c>
      <c r="E5" s="26">
        <f t="shared" si="0"/>
        <v>302467</v>
      </c>
      <c r="F5" s="26">
        <f t="shared" si="0"/>
        <v>1281929</v>
      </c>
      <c r="G5" s="26">
        <f t="shared" si="0"/>
        <v>38306</v>
      </c>
      <c r="H5" s="26">
        <f t="shared" si="0"/>
        <v>0</v>
      </c>
      <c r="I5" s="26">
        <f t="shared" si="0"/>
        <v>0</v>
      </c>
      <c r="J5" s="26">
        <f t="shared" si="0"/>
        <v>374367</v>
      </c>
      <c r="K5" s="26">
        <f t="shared" si="0"/>
        <v>1932457</v>
      </c>
      <c r="L5" s="26">
        <f t="shared" si="0"/>
        <v>0</v>
      </c>
      <c r="M5" s="26">
        <f t="shared" si="0"/>
        <v>0</v>
      </c>
      <c r="N5" s="27">
        <f>SUM(D5:M5)</f>
        <v>7871119</v>
      </c>
      <c r="O5" s="32">
        <f aca="true" t="shared" si="1" ref="O5:O38">(N5/O$40)</f>
        <v>236.5333112960904</v>
      </c>
      <c r="P5" s="6"/>
    </row>
    <row r="6" spans="1:16" ht="15">
      <c r="A6" s="12"/>
      <c r="B6" s="44">
        <v>511</v>
      </c>
      <c r="C6" s="20" t="s">
        <v>19</v>
      </c>
      <c r="D6" s="46">
        <v>124708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124708</v>
      </c>
      <c r="O6" s="47">
        <f t="shared" si="1"/>
        <v>3.747573399044385</v>
      </c>
      <c r="P6" s="9"/>
    </row>
    <row r="7" spans="1:16" ht="15">
      <c r="A7" s="12"/>
      <c r="B7" s="44">
        <v>512</v>
      </c>
      <c r="C7" s="20" t="s">
        <v>20</v>
      </c>
      <c r="D7" s="46">
        <v>400314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400314</v>
      </c>
      <c r="O7" s="47">
        <f t="shared" si="1"/>
        <v>12.029750277969768</v>
      </c>
      <c r="P7" s="9"/>
    </row>
    <row r="8" spans="1:16" ht="15">
      <c r="A8" s="12"/>
      <c r="B8" s="44">
        <v>513</v>
      </c>
      <c r="C8" s="20" t="s">
        <v>21</v>
      </c>
      <c r="D8" s="46">
        <v>1144875</v>
      </c>
      <c r="E8" s="46">
        <v>2000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1932457</v>
      </c>
      <c r="L8" s="46">
        <v>0</v>
      </c>
      <c r="M8" s="46">
        <v>0</v>
      </c>
      <c r="N8" s="46">
        <f t="shared" si="2"/>
        <v>3079332</v>
      </c>
      <c r="O8" s="47">
        <f t="shared" si="1"/>
        <v>92.53634642545903</v>
      </c>
      <c r="P8" s="9"/>
    </row>
    <row r="9" spans="1:16" ht="15">
      <c r="A9" s="12"/>
      <c r="B9" s="44">
        <v>514</v>
      </c>
      <c r="C9" s="20" t="s">
        <v>22</v>
      </c>
      <c r="D9" s="46">
        <v>207857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207857</v>
      </c>
      <c r="O9" s="47">
        <f t="shared" si="1"/>
        <v>6.246266189860865</v>
      </c>
      <c r="P9" s="9"/>
    </row>
    <row r="10" spans="1:16" ht="15">
      <c r="A10" s="12"/>
      <c r="B10" s="44">
        <v>515</v>
      </c>
      <c r="C10" s="20" t="s">
        <v>23</v>
      </c>
      <c r="D10" s="46">
        <v>310195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310195</v>
      </c>
      <c r="O10" s="47">
        <f t="shared" si="1"/>
        <v>9.321603509931785</v>
      </c>
      <c r="P10" s="9"/>
    </row>
    <row r="11" spans="1:16" ht="15">
      <c r="A11" s="12"/>
      <c r="B11" s="44">
        <v>517</v>
      </c>
      <c r="C11" s="20" t="s">
        <v>24</v>
      </c>
      <c r="D11" s="46">
        <v>74306</v>
      </c>
      <c r="E11" s="46">
        <v>300467</v>
      </c>
      <c r="F11" s="46">
        <v>1281929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1656702</v>
      </c>
      <c r="O11" s="47">
        <f t="shared" si="1"/>
        <v>49.785196982901105</v>
      </c>
      <c r="P11" s="9"/>
    </row>
    <row r="12" spans="1:16" ht="15">
      <c r="A12" s="12"/>
      <c r="B12" s="44">
        <v>519</v>
      </c>
      <c r="C12" s="20" t="s">
        <v>25</v>
      </c>
      <c r="D12" s="46">
        <v>1679338</v>
      </c>
      <c r="E12" s="46">
        <v>0</v>
      </c>
      <c r="F12" s="46">
        <v>0</v>
      </c>
      <c r="G12" s="46">
        <v>38306</v>
      </c>
      <c r="H12" s="46">
        <v>0</v>
      </c>
      <c r="I12" s="46">
        <v>0</v>
      </c>
      <c r="J12" s="46">
        <v>374367</v>
      </c>
      <c r="K12" s="46">
        <v>0</v>
      </c>
      <c r="L12" s="46">
        <v>0</v>
      </c>
      <c r="M12" s="46">
        <v>0</v>
      </c>
      <c r="N12" s="46">
        <f t="shared" si="2"/>
        <v>2092011</v>
      </c>
      <c r="O12" s="47">
        <f t="shared" si="1"/>
        <v>62.86657451092346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12073071</v>
      </c>
      <c r="E13" s="31">
        <f t="shared" si="3"/>
        <v>0</v>
      </c>
      <c r="F13" s="31">
        <f t="shared" si="3"/>
        <v>0</v>
      </c>
      <c r="G13" s="31">
        <f t="shared" si="3"/>
        <v>325866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12398937</v>
      </c>
      <c r="O13" s="43">
        <f t="shared" si="1"/>
        <v>372.5978002824774</v>
      </c>
      <c r="P13" s="10"/>
    </row>
    <row r="14" spans="1:16" ht="15">
      <c r="A14" s="12"/>
      <c r="B14" s="44">
        <v>521</v>
      </c>
      <c r="C14" s="20" t="s">
        <v>27</v>
      </c>
      <c r="D14" s="46">
        <v>7262053</v>
      </c>
      <c r="E14" s="46">
        <v>0</v>
      </c>
      <c r="F14" s="46">
        <v>0</v>
      </c>
      <c r="G14" s="46">
        <v>685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7262738</v>
      </c>
      <c r="O14" s="47">
        <f t="shared" si="1"/>
        <v>218.25098416323587</v>
      </c>
      <c r="P14" s="9"/>
    </row>
    <row r="15" spans="1:16" ht="15">
      <c r="A15" s="12"/>
      <c r="B15" s="44">
        <v>522</v>
      </c>
      <c r="C15" s="20" t="s">
        <v>28</v>
      </c>
      <c r="D15" s="46">
        <v>3551290</v>
      </c>
      <c r="E15" s="46">
        <v>0</v>
      </c>
      <c r="F15" s="46">
        <v>0</v>
      </c>
      <c r="G15" s="46">
        <v>325181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3876471</v>
      </c>
      <c r="O15" s="47">
        <f t="shared" si="1"/>
        <v>116.4909997896445</v>
      </c>
      <c r="P15" s="9"/>
    </row>
    <row r="16" spans="1:16" ht="15">
      <c r="A16" s="12"/>
      <c r="B16" s="44">
        <v>524</v>
      </c>
      <c r="C16" s="20" t="s">
        <v>52</v>
      </c>
      <c r="D16" s="46">
        <v>1035069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1035069</v>
      </c>
      <c r="O16" s="47">
        <f t="shared" si="1"/>
        <v>31.104636836253267</v>
      </c>
      <c r="P16" s="9"/>
    </row>
    <row r="17" spans="1:16" ht="15">
      <c r="A17" s="12"/>
      <c r="B17" s="44">
        <v>526</v>
      </c>
      <c r="C17" s="20" t="s">
        <v>87</v>
      </c>
      <c r="D17" s="46">
        <v>224659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224659</v>
      </c>
      <c r="O17" s="47">
        <f t="shared" si="1"/>
        <v>6.751179493343751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401102</v>
      </c>
      <c r="E18" s="31">
        <f t="shared" si="5"/>
        <v>1044509</v>
      </c>
      <c r="F18" s="31">
        <f t="shared" si="5"/>
        <v>0</v>
      </c>
      <c r="G18" s="31">
        <f t="shared" si="5"/>
        <v>175141</v>
      </c>
      <c r="H18" s="31">
        <f t="shared" si="5"/>
        <v>0</v>
      </c>
      <c r="I18" s="31">
        <f t="shared" si="5"/>
        <v>18088070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19708822</v>
      </c>
      <c r="O18" s="43">
        <f t="shared" si="1"/>
        <v>592.2655888451483</v>
      </c>
      <c r="P18" s="10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5029349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5029349</v>
      </c>
      <c r="O19" s="47">
        <f t="shared" si="1"/>
        <v>151.13588965351443</v>
      </c>
      <c r="P19" s="9"/>
    </row>
    <row r="20" spans="1:16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12509219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12509219</v>
      </c>
      <c r="O20" s="47">
        <f t="shared" si="1"/>
        <v>375.91186104516635</v>
      </c>
      <c r="P20" s="9"/>
    </row>
    <row r="21" spans="1:16" ht="15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512100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512100</v>
      </c>
      <c r="O21" s="47">
        <f t="shared" si="1"/>
        <v>15.389007422544099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1044509</v>
      </c>
      <c r="F22" s="46">
        <v>0</v>
      </c>
      <c r="G22" s="46">
        <v>175141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1219650</v>
      </c>
      <c r="O22" s="47">
        <f t="shared" si="1"/>
        <v>36.65144093518045</v>
      </c>
      <c r="P22" s="9"/>
    </row>
    <row r="23" spans="1:16" ht="15">
      <c r="A23" s="12"/>
      <c r="B23" s="44">
        <v>539</v>
      </c>
      <c r="C23" s="20" t="s">
        <v>35</v>
      </c>
      <c r="D23" s="46">
        <v>401102</v>
      </c>
      <c r="E23" s="46">
        <v>0</v>
      </c>
      <c r="F23" s="46">
        <v>0</v>
      </c>
      <c r="G23" s="46">
        <v>0</v>
      </c>
      <c r="H23" s="46">
        <v>0</v>
      </c>
      <c r="I23" s="46">
        <v>37402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438504</v>
      </c>
      <c r="O23" s="47">
        <f t="shared" si="1"/>
        <v>13.177389788742977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SUM(D25:D27)</f>
        <v>220889</v>
      </c>
      <c r="E24" s="31">
        <f t="shared" si="6"/>
        <v>2757850</v>
      </c>
      <c r="F24" s="31">
        <f t="shared" si="6"/>
        <v>0</v>
      </c>
      <c r="G24" s="31">
        <f t="shared" si="6"/>
        <v>1476939</v>
      </c>
      <c r="H24" s="31">
        <f t="shared" si="6"/>
        <v>0</v>
      </c>
      <c r="I24" s="31">
        <f t="shared" si="6"/>
        <v>31666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4487344</v>
      </c>
      <c r="O24" s="43">
        <f t="shared" si="1"/>
        <v>134.84821348078253</v>
      </c>
      <c r="P24" s="10"/>
    </row>
    <row r="25" spans="1:16" ht="15">
      <c r="A25" s="12"/>
      <c r="B25" s="44">
        <v>541</v>
      </c>
      <c r="C25" s="20" t="s">
        <v>37</v>
      </c>
      <c r="D25" s="46">
        <v>0</v>
      </c>
      <c r="E25" s="46">
        <v>2757850</v>
      </c>
      <c r="F25" s="46">
        <v>0</v>
      </c>
      <c r="G25" s="46">
        <v>1476939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4234789</v>
      </c>
      <c r="O25" s="47">
        <f t="shared" si="1"/>
        <v>127.2587372659795</v>
      </c>
      <c r="P25" s="9"/>
    </row>
    <row r="26" spans="1:16" ht="15">
      <c r="A26" s="12"/>
      <c r="B26" s="44">
        <v>544</v>
      </c>
      <c r="C26" s="20" t="s">
        <v>68</v>
      </c>
      <c r="D26" s="46">
        <v>220889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220889</v>
      </c>
      <c r="O26" s="47">
        <f t="shared" si="1"/>
        <v>6.637888030772005</v>
      </c>
      <c r="P26" s="9"/>
    </row>
    <row r="27" spans="1:16" ht="15">
      <c r="A27" s="12"/>
      <c r="B27" s="44">
        <v>549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31666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31666</v>
      </c>
      <c r="O27" s="47">
        <f t="shared" si="1"/>
        <v>0.9515881840310124</v>
      </c>
      <c r="P27" s="9"/>
    </row>
    <row r="28" spans="1:16" ht="15.75">
      <c r="A28" s="28" t="s">
        <v>39</v>
      </c>
      <c r="B28" s="29"/>
      <c r="C28" s="30"/>
      <c r="D28" s="31">
        <f aca="true" t="shared" si="8" ref="D28:M28">SUM(D29:D30)</f>
        <v>6809</v>
      </c>
      <c r="E28" s="31">
        <f t="shared" si="8"/>
        <v>715277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722086</v>
      </c>
      <c r="O28" s="43">
        <f t="shared" si="1"/>
        <v>21.69925173543288</v>
      </c>
      <c r="P28" s="10"/>
    </row>
    <row r="29" spans="1:16" ht="15">
      <c r="A29" s="13"/>
      <c r="B29" s="45">
        <v>554</v>
      </c>
      <c r="C29" s="21" t="s">
        <v>40</v>
      </c>
      <c r="D29" s="46">
        <v>6809</v>
      </c>
      <c r="E29" s="46">
        <v>690218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697027</v>
      </c>
      <c r="O29" s="47">
        <f t="shared" si="1"/>
        <v>20.94620909336779</v>
      </c>
      <c r="P29" s="9"/>
    </row>
    <row r="30" spans="1:16" ht="15">
      <c r="A30" s="13"/>
      <c r="B30" s="45">
        <v>559</v>
      </c>
      <c r="C30" s="21" t="s">
        <v>41</v>
      </c>
      <c r="D30" s="46">
        <v>0</v>
      </c>
      <c r="E30" s="46">
        <v>25059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25059</v>
      </c>
      <c r="O30" s="47">
        <f t="shared" si="1"/>
        <v>0.75304264206509</v>
      </c>
      <c r="P30" s="9"/>
    </row>
    <row r="31" spans="1:16" ht="15.75">
      <c r="A31" s="28" t="s">
        <v>42</v>
      </c>
      <c r="B31" s="29"/>
      <c r="C31" s="30"/>
      <c r="D31" s="31">
        <f aca="true" t="shared" si="9" ref="D31:M31">SUM(D32:D35)</f>
        <v>5682064</v>
      </c>
      <c r="E31" s="31">
        <f t="shared" si="9"/>
        <v>0</v>
      </c>
      <c r="F31" s="31">
        <f t="shared" si="9"/>
        <v>0</v>
      </c>
      <c r="G31" s="31">
        <f t="shared" si="9"/>
        <v>203554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8">SUM(D31:M31)</f>
        <v>5885618</v>
      </c>
      <c r="O31" s="43">
        <f t="shared" si="1"/>
        <v>176.86744598371249</v>
      </c>
      <c r="P31" s="9"/>
    </row>
    <row r="32" spans="1:16" ht="15">
      <c r="A32" s="12"/>
      <c r="B32" s="44">
        <v>571</v>
      </c>
      <c r="C32" s="20" t="s">
        <v>43</v>
      </c>
      <c r="D32" s="46">
        <v>1123946</v>
      </c>
      <c r="E32" s="46">
        <v>0</v>
      </c>
      <c r="F32" s="46">
        <v>0</v>
      </c>
      <c r="G32" s="46">
        <v>10300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1134246</v>
      </c>
      <c r="O32" s="47">
        <f t="shared" si="1"/>
        <v>34.08498362232172</v>
      </c>
      <c r="P32" s="9"/>
    </row>
    <row r="33" spans="1:16" ht="15">
      <c r="A33" s="12"/>
      <c r="B33" s="44">
        <v>572</v>
      </c>
      <c r="C33" s="20" t="s">
        <v>44</v>
      </c>
      <c r="D33" s="46">
        <v>3860475</v>
      </c>
      <c r="E33" s="46">
        <v>0</v>
      </c>
      <c r="F33" s="46">
        <v>0</v>
      </c>
      <c r="G33" s="46">
        <v>193254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4053729</v>
      </c>
      <c r="O33" s="47">
        <f t="shared" si="1"/>
        <v>121.81774198395289</v>
      </c>
      <c r="P33" s="9"/>
    </row>
    <row r="34" spans="1:16" ht="15">
      <c r="A34" s="12"/>
      <c r="B34" s="44">
        <v>573</v>
      </c>
      <c r="C34" s="20" t="s">
        <v>45</v>
      </c>
      <c r="D34" s="46">
        <v>80251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80251</v>
      </c>
      <c r="O34" s="47">
        <f t="shared" si="1"/>
        <v>2.4116056134867927</v>
      </c>
      <c r="P34" s="9"/>
    </row>
    <row r="35" spans="1:16" ht="15">
      <c r="A35" s="12"/>
      <c r="B35" s="44">
        <v>575</v>
      </c>
      <c r="C35" s="20" t="s">
        <v>46</v>
      </c>
      <c r="D35" s="46">
        <v>617392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617392</v>
      </c>
      <c r="O35" s="47">
        <f t="shared" si="1"/>
        <v>18.553114763951076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SUM(D37:D37)</f>
        <v>2339466</v>
      </c>
      <c r="E36" s="31">
        <f t="shared" si="11"/>
        <v>2355528</v>
      </c>
      <c r="F36" s="31">
        <f t="shared" si="11"/>
        <v>0</v>
      </c>
      <c r="G36" s="31">
        <f t="shared" si="11"/>
        <v>598350</v>
      </c>
      <c r="H36" s="31">
        <f t="shared" si="11"/>
        <v>0</v>
      </c>
      <c r="I36" s="31">
        <f t="shared" si="11"/>
        <v>861204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6154548</v>
      </c>
      <c r="O36" s="43">
        <f t="shared" si="1"/>
        <v>184.9490038164498</v>
      </c>
      <c r="P36" s="9"/>
    </row>
    <row r="37" spans="1:16" ht="15.75" thickBot="1">
      <c r="A37" s="12"/>
      <c r="B37" s="44">
        <v>581</v>
      </c>
      <c r="C37" s="20" t="s">
        <v>47</v>
      </c>
      <c r="D37" s="46">
        <v>2339466</v>
      </c>
      <c r="E37" s="46">
        <v>2355528</v>
      </c>
      <c r="F37" s="46">
        <v>0</v>
      </c>
      <c r="G37" s="46">
        <v>598350</v>
      </c>
      <c r="H37" s="46">
        <v>0</v>
      </c>
      <c r="I37" s="46">
        <v>861204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6154548</v>
      </c>
      <c r="O37" s="47">
        <f t="shared" si="1"/>
        <v>184.9490038164498</v>
      </c>
      <c r="P37" s="9"/>
    </row>
    <row r="38" spans="1:119" ht="16.5" thickBot="1">
      <c r="A38" s="14" t="s">
        <v>10</v>
      </c>
      <c r="B38" s="23"/>
      <c r="C38" s="22"/>
      <c r="D38" s="15">
        <f>SUM(D5,D13,D18,D24,D28,D31,D36)</f>
        <v>24664994</v>
      </c>
      <c r="E38" s="15">
        <f aca="true" t="shared" si="12" ref="E38:M38">SUM(E5,E13,E18,E24,E28,E31,E36)</f>
        <v>7175631</v>
      </c>
      <c r="F38" s="15">
        <f t="shared" si="12"/>
        <v>1281929</v>
      </c>
      <c r="G38" s="15">
        <f t="shared" si="12"/>
        <v>2818156</v>
      </c>
      <c r="H38" s="15">
        <f t="shared" si="12"/>
        <v>0</v>
      </c>
      <c r="I38" s="15">
        <f t="shared" si="12"/>
        <v>18980940</v>
      </c>
      <c r="J38" s="15">
        <f t="shared" si="12"/>
        <v>374367</v>
      </c>
      <c r="K38" s="15">
        <f t="shared" si="12"/>
        <v>1932457</v>
      </c>
      <c r="L38" s="15">
        <f t="shared" si="12"/>
        <v>0</v>
      </c>
      <c r="M38" s="15">
        <f t="shared" si="12"/>
        <v>0</v>
      </c>
      <c r="N38" s="15">
        <f t="shared" si="10"/>
        <v>57228474</v>
      </c>
      <c r="O38" s="37">
        <f t="shared" si="1"/>
        <v>1719.7606154400937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88</v>
      </c>
      <c r="M40" s="93"/>
      <c r="N40" s="93"/>
      <c r="O40" s="41">
        <v>33277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6629187</v>
      </c>
      <c r="E5" s="26">
        <f t="shared" si="0"/>
        <v>0</v>
      </c>
      <c r="F5" s="26">
        <f t="shared" si="0"/>
        <v>805321</v>
      </c>
      <c r="G5" s="26">
        <f t="shared" si="0"/>
        <v>261385</v>
      </c>
      <c r="H5" s="26">
        <f t="shared" si="0"/>
        <v>0</v>
      </c>
      <c r="I5" s="26">
        <f t="shared" si="0"/>
        <v>0</v>
      </c>
      <c r="J5" s="26">
        <f t="shared" si="0"/>
        <v>2724069</v>
      </c>
      <c r="K5" s="26">
        <f t="shared" si="0"/>
        <v>2715916</v>
      </c>
      <c r="L5" s="26">
        <f t="shared" si="0"/>
        <v>0</v>
      </c>
      <c r="M5" s="26">
        <f t="shared" si="0"/>
        <v>0</v>
      </c>
      <c r="N5" s="27">
        <f>SUM(D5:M5)</f>
        <v>13135878</v>
      </c>
      <c r="O5" s="32">
        <f aca="true" t="shared" si="1" ref="O5:O35">(N5/O$37)</f>
        <v>329.66616473422675</v>
      </c>
      <c r="P5" s="6"/>
    </row>
    <row r="6" spans="1:16" ht="15">
      <c r="A6" s="12"/>
      <c r="B6" s="44">
        <v>511</v>
      </c>
      <c r="C6" s="20" t="s">
        <v>19</v>
      </c>
      <c r="D6" s="46">
        <v>119711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119711</v>
      </c>
      <c r="O6" s="47">
        <f t="shared" si="1"/>
        <v>3.0043417156050793</v>
      </c>
      <c r="P6" s="9"/>
    </row>
    <row r="7" spans="1:16" ht="15">
      <c r="A7" s="12"/>
      <c r="B7" s="44">
        <v>512</v>
      </c>
      <c r="C7" s="20" t="s">
        <v>20</v>
      </c>
      <c r="D7" s="46">
        <v>900798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900798</v>
      </c>
      <c r="O7" s="47">
        <f t="shared" si="1"/>
        <v>22.606986899563317</v>
      </c>
      <c r="P7" s="9"/>
    </row>
    <row r="8" spans="1:16" ht="15">
      <c r="A8" s="12"/>
      <c r="B8" s="44">
        <v>513</v>
      </c>
      <c r="C8" s="20" t="s">
        <v>21</v>
      </c>
      <c r="D8" s="46">
        <v>2659837</v>
      </c>
      <c r="E8" s="46">
        <v>0</v>
      </c>
      <c r="F8" s="46">
        <v>0</v>
      </c>
      <c r="G8" s="46">
        <v>113233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2773070</v>
      </c>
      <c r="O8" s="47">
        <f t="shared" si="1"/>
        <v>69.59468955478593</v>
      </c>
      <c r="P8" s="9"/>
    </row>
    <row r="9" spans="1:16" ht="15">
      <c r="A9" s="12"/>
      <c r="B9" s="44">
        <v>514</v>
      </c>
      <c r="C9" s="20" t="s">
        <v>22</v>
      </c>
      <c r="D9" s="46">
        <v>324427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324427</v>
      </c>
      <c r="O9" s="47">
        <f t="shared" si="1"/>
        <v>8.142021783867891</v>
      </c>
      <c r="P9" s="9"/>
    </row>
    <row r="10" spans="1:16" ht="15">
      <c r="A10" s="12"/>
      <c r="B10" s="44">
        <v>515</v>
      </c>
      <c r="C10" s="20" t="s">
        <v>23</v>
      </c>
      <c r="D10" s="46">
        <v>276841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276841</v>
      </c>
      <c r="O10" s="47">
        <f t="shared" si="1"/>
        <v>6.947773929629072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805321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805321</v>
      </c>
      <c r="O11" s="47">
        <f t="shared" si="1"/>
        <v>20.2108367213773</v>
      </c>
      <c r="P11" s="9"/>
    </row>
    <row r="12" spans="1:16" ht="15">
      <c r="A12" s="12"/>
      <c r="B12" s="44">
        <v>519</v>
      </c>
      <c r="C12" s="20" t="s">
        <v>71</v>
      </c>
      <c r="D12" s="46">
        <v>2347573</v>
      </c>
      <c r="E12" s="46">
        <v>0</v>
      </c>
      <c r="F12" s="46">
        <v>0</v>
      </c>
      <c r="G12" s="46">
        <v>148152</v>
      </c>
      <c r="H12" s="46">
        <v>0</v>
      </c>
      <c r="I12" s="46">
        <v>0</v>
      </c>
      <c r="J12" s="46">
        <v>2724069</v>
      </c>
      <c r="K12" s="46">
        <v>2715916</v>
      </c>
      <c r="L12" s="46">
        <v>0</v>
      </c>
      <c r="M12" s="46">
        <v>0</v>
      </c>
      <c r="N12" s="46">
        <f t="shared" si="2"/>
        <v>7935710</v>
      </c>
      <c r="O12" s="47">
        <f t="shared" si="1"/>
        <v>199.1595141293982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19448713</v>
      </c>
      <c r="E13" s="31">
        <f t="shared" si="3"/>
        <v>97234</v>
      </c>
      <c r="F13" s="31">
        <f t="shared" si="3"/>
        <v>0</v>
      </c>
      <c r="G13" s="31">
        <f t="shared" si="3"/>
        <v>2455946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22001893</v>
      </c>
      <c r="O13" s="43">
        <f t="shared" si="1"/>
        <v>552.1731917883853</v>
      </c>
      <c r="P13" s="10"/>
    </row>
    <row r="14" spans="1:16" ht="15">
      <c r="A14" s="12"/>
      <c r="B14" s="44">
        <v>521</v>
      </c>
      <c r="C14" s="20" t="s">
        <v>27</v>
      </c>
      <c r="D14" s="46">
        <v>11463145</v>
      </c>
      <c r="E14" s="46">
        <v>0</v>
      </c>
      <c r="F14" s="46">
        <v>0</v>
      </c>
      <c r="G14" s="46">
        <v>165081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11628226</v>
      </c>
      <c r="O14" s="47">
        <f t="shared" si="1"/>
        <v>291.82919239070424</v>
      </c>
      <c r="P14" s="9"/>
    </row>
    <row r="15" spans="1:16" ht="15">
      <c r="A15" s="12"/>
      <c r="B15" s="44">
        <v>522</v>
      </c>
      <c r="C15" s="20" t="s">
        <v>28</v>
      </c>
      <c r="D15" s="46">
        <v>6676069</v>
      </c>
      <c r="E15" s="46">
        <v>0</v>
      </c>
      <c r="F15" s="46">
        <v>0</v>
      </c>
      <c r="G15" s="46">
        <v>2290865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8966934</v>
      </c>
      <c r="O15" s="47">
        <f t="shared" si="1"/>
        <v>225.03975304923958</v>
      </c>
      <c r="P15" s="9"/>
    </row>
    <row r="16" spans="1:16" ht="15">
      <c r="A16" s="12"/>
      <c r="B16" s="44">
        <v>524</v>
      </c>
      <c r="C16" s="20" t="s">
        <v>52</v>
      </c>
      <c r="D16" s="46">
        <v>1309499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1309499</v>
      </c>
      <c r="O16" s="47">
        <f t="shared" si="1"/>
        <v>32.86400140541083</v>
      </c>
      <c r="P16" s="9"/>
    </row>
    <row r="17" spans="1:16" ht="15">
      <c r="A17" s="12"/>
      <c r="B17" s="44">
        <v>525</v>
      </c>
      <c r="C17" s="20" t="s">
        <v>29</v>
      </c>
      <c r="D17" s="46">
        <v>0</v>
      </c>
      <c r="E17" s="46">
        <v>97234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97234</v>
      </c>
      <c r="O17" s="47">
        <f t="shared" si="1"/>
        <v>2.440244943030668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499348</v>
      </c>
      <c r="E18" s="31">
        <f t="shared" si="5"/>
        <v>0</v>
      </c>
      <c r="F18" s="31">
        <f t="shared" si="5"/>
        <v>0</v>
      </c>
      <c r="G18" s="31">
        <f t="shared" si="5"/>
        <v>27845</v>
      </c>
      <c r="H18" s="31">
        <f t="shared" si="5"/>
        <v>0</v>
      </c>
      <c r="I18" s="31">
        <f t="shared" si="5"/>
        <v>25684497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26211690</v>
      </c>
      <c r="O18" s="43">
        <f t="shared" si="1"/>
        <v>657.8248757717212</v>
      </c>
      <c r="P18" s="10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6425769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6425769</v>
      </c>
      <c r="O19" s="47">
        <f t="shared" si="1"/>
        <v>161.2650956181298</v>
      </c>
      <c r="P19" s="9"/>
    </row>
    <row r="20" spans="1:16" ht="15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15398486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15398486</v>
      </c>
      <c r="O20" s="47">
        <f t="shared" si="1"/>
        <v>386.4499824323646</v>
      </c>
      <c r="P20" s="9"/>
    </row>
    <row r="21" spans="1:16" ht="15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568194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568194</v>
      </c>
      <c r="O21" s="47">
        <f t="shared" si="1"/>
        <v>14.259750037644933</v>
      </c>
      <c r="P21" s="9"/>
    </row>
    <row r="22" spans="1:16" ht="15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3292048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3292048</v>
      </c>
      <c r="O22" s="47">
        <f t="shared" si="1"/>
        <v>82.61928424434072</v>
      </c>
      <c r="P22" s="9"/>
    </row>
    <row r="23" spans="1:16" ht="15">
      <c r="A23" s="12"/>
      <c r="B23" s="44">
        <v>539</v>
      </c>
      <c r="C23" s="20" t="s">
        <v>35</v>
      </c>
      <c r="D23" s="46">
        <v>499348</v>
      </c>
      <c r="E23" s="46">
        <v>0</v>
      </c>
      <c r="F23" s="46">
        <v>0</v>
      </c>
      <c r="G23" s="46">
        <v>27845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527193</v>
      </c>
      <c r="O23" s="47">
        <f t="shared" si="1"/>
        <v>13.230763439241079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1824732</v>
      </c>
      <c r="F24" s="31">
        <f t="shared" si="6"/>
        <v>0</v>
      </c>
      <c r="G24" s="31">
        <f t="shared" si="6"/>
        <v>2379873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4204605</v>
      </c>
      <c r="O24" s="43">
        <f t="shared" si="1"/>
        <v>105.52138232193947</v>
      </c>
      <c r="P24" s="10"/>
    </row>
    <row r="25" spans="1:16" ht="15">
      <c r="A25" s="12"/>
      <c r="B25" s="44">
        <v>541</v>
      </c>
      <c r="C25" s="20" t="s">
        <v>76</v>
      </c>
      <c r="D25" s="46">
        <v>0</v>
      </c>
      <c r="E25" s="46">
        <v>1824732</v>
      </c>
      <c r="F25" s="46">
        <v>0</v>
      </c>
      <c r="G25" s="46">
        <v>2379873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4204605</v>
      </c>
      <c r="O25" s="47">
        <f t="shared" si="1"/>
        <v>105.52138232193947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846641</v>
      </c>
      <c r="E26" s="31">
        <f t="shared" si="7"/>
        <v>1986990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2833631</v>
      </c>
      <c r="O26" s="43">
        <f t="shared" si="1"/>
        <v>71.1145660794057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330014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330014</v>
      </c>
      <c r="O27" s="47">
        <f t="shared" si="1"/>
        <v>8.282236610952166</v>
      </c>
      <c r="P27" s="9"/>
    </row>
    <row r="28" spans="1:16" ht="15">
      <c r="A28" s="13"/>
      <c r="B28" s="45">
        <v>559</v>
      </c>
      <c r="C28" s="21" t="s">
        <v>41</v>
      </c>
      <c r="D28" s="46">
        <v>846641</v>
      </c>
      <c r="E28" s="46">
        <v>1656976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2503617</v>
      </c>
      <c r="O28" s="47">
        <f t="shared" si="1"/>
        <v>62.832329468453544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5233064</v>
      </c>
      <c r="E29" s="31">
        <f t="shared" si="8"/>
        <v>0</v>
      </c>
      <c r="F29" s="31">
        <f t="shared" si="8"/>
        <v>0</v>
      </c>
      <c r="G29" s="31">
        <f t="shared" si="8"/>
        <v>4440669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9673733</v>
      </c>
      <c r="O29" s="43">
        <f t="shared" si="1"/>
        <v>242.77802037845706</v>
      </c>
      <c r="P29" s="9"/>
    </row>
    <row r="30" spans="1:16" ht="15">
      <c r="A30" s="12"/>
      <c r="B30" s="44">
        <v>571</v>
      </c>
      <c r="C30" s="20" t="s">
        <v>43</v>
      </c>
      <c r="D30" s="46">
        <v>778871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778871</v>
      </c>
      <c r="O30" s="47">
        <f t="shared" si="1"/>
        <v>19.54703106961803</v>
      </c>
      <c r="P30" s="9"/>
    </row>
    <row r="31" spans="1:16" ht="15">
      <c r="A31" s="12"/>
      <c r="B31" s="44">
        <v>572</v>
      </c>
      <c r="C31" s="20" t="s">
        <v>78</v>
      </c>
      <c r="D31" s="46">
        <v>4454193</v>
      </c>
      <c r="E31" s="46">
        <v>0</v>
      </c>
      <c r="F31" s="46">
        <v>0</v>
      </c>
      <c r="G31" s="46">
        <v>4440669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8894862</v>
      </c>
      <c r="O31" s="47">
        <f t="shared" si="1"/>
        <v>223.23098930883904</v>
      </c>
      <c r="P31" s="9"/>
    </row>
    <row r="32" spans="1:16" ht="15.75">
      <c r="A32" s="28" t="s">
        <v>79</v>
      </c>
      <c r="B32" s="29"/>
      <c r="C32" s="30"/>
      <c r="D32" s="31">
        <f aca="true" t="shared" si="9" ref="D32:M32">SUM(D33:D34)</f>
        <v>927624</v>
      </c>
      <c r="E32" s="31">
        <f t="shared" si="9"/>
        <v>2319007</v>
      </c>
      <c r="F32" s="31">
        <f t="shared" si="9"/>
        <v>0</v>
      </c>
      <c r="G32" s="31">
        <f t="shared" si="9"/>
        <v>700000</v>
      </c>
      <c r="H32" s="31">
        <f t="shared" si="9"/>
        <v>0</v>
      </c>
      <c r="I32" s="31">
        <f t="shared" si="9"/>
        <v>3643555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7590186</v>
      </c>
      <c r="O32" s="43">
        <f t="shared" si="1"/>
        <v>190.48802891130853</v>
      </c>
      <c r="P32" s="9"/>
    </row>
    <row r="33" spans="1:16" ht="15">
      <c r="A33" s="12"/>
      <c r="B33" s="44">
        <v>581</v>
      </c>
      <c r="C33" s="20" t="s">
        <v>80</v>
      </c>
      <c r="D33" s="46">
        <v>2672655</v>
      </c>
      <c r="E33" s="46">
        <v>2319007</v>
      </c>
      <c r="F33" s="46">
        <v>0</v>
      </c>
      <c r="G33" s="46">
        <v>700000</v>
      </c>
      <c r="H33" s="46">
        <v>0</v>
      </c>
      <c r="I33" s="46">
        <v>3052076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8743738</v>
      </c>
      <c r="O33" s="47">
        <f t="shared" si="1"/>
        <v>219.4382874065151</v>
      </c>
      <c r="P33" s="9"/>
    </row>
    <row r="34" spans="1:16" ht="15.75" thickBot="1">
      <c r="A34" s="12"/>
      <c r="B34" s="44">
        <v>591</v>
      </c>
      <c r="C34" s="20" t="s">
        <v>81</v>
      </c>
      <c r="D34" s="46">
        <v>-1745031</v>
      </c>
      <c r="E34" s="46">
        <v>0</v>
      </c>
      <c r="F34" s="46">
        <v>0</v>
      </c>
      <c r="G34" s="46">
        <v>0</v>
      </c>
      <c r="H34" s="46">
        <v>0</v>
      </c>
      <c r="I34" s="46">
        <v>591479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-1153552</v>
      </c>
      <c r="O34" s="47">
        <f t="shared" si="1"/>
        <v>-28.950258495206544</v>
      </c>
      <c r="P34" s="9"/>
    </row>
    <row r="35" spans="1:119" ht="16.5" thickBot="1">
      <c r="A35" s="14" t="s">
        <v>10</v>
      </c>
      <c r="B35" s="23"/>
      <c r="C35" s="22"/>
      <c r="D35" s="15">
        <f>SUM(D5,D13,D18,D24,D26,D29,D32)</f>
        <v>33584577</v>
      </c>
      <c r="E35" s="15">
        <f aca="true" t="shared" si="10" ref="E35:M35">SUM(E5,E13,E18,E24,E26,E29,E32)</f>
        <v>6227963</v>
      </c>
      <c r="F35" s="15">
        <f t="shared" si="10"/>
        <v>805321</v>
      </c>
      <c r="G35" s="15">
        <f t="shared" si="10"/>
        <v>10265718</v>
      </c>
      <c r="H35" s="15">
        <f t="shared" si="10"/>
        <v>0</v>
      </c>
      <c r="I35" s="15">
        <f t="shared" si="10"/>
        <v>29328052</v>
      </c>
      <c r="J35" s="15">
        <f t="shared" si="10"/>
        <v>2724069</v>
      </c>
      <c r="K35" s="15">
        <f t="shared" si="10"/>
        <v>2715916</v>
      </c>
      <c r="L35" s="15">
        <f t="shared" si="10"/>
        <v>0</v>
      </c>
      <c r="M35" s="15">
        <f t="shared" si="10"/>
        <v>0</v>
      </c>
      <c r="N35" s="15">
        <f t="shared" si="4"/>
        <v>85651616</v>
      </c>
      <c r="O35" s="37">
        <f t="shared" si="1"/>
        <v>2149.566229985444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98</v>
      </c>
      <c r="M37" s="93"/>
      <c r="N37" s="93"/>
      <c r="O37" s="41">
        <v>39846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6101443</v>
      </c>
      <c r="E5" s="26">
        <f t="shared" si="0"/>
        <v>0</v>
      </c>
      <c r="F5" s="26">
        <f t="shared" si="0"/>
        <v>1561973</v>
      </c>
      <c r="G5" s="26">
        <f t="shared" si="0"/>
        <v>1206314</v>
      </c>
      <c r="H5" s="26">
        <f t="shared" si="0"/>
        <v>0</v>
      </c>
      <c r="I5" s="26">
        <f t="shared" si="0"/>
        <v>0</v>
      </c>
      <c r="J5" s="26">
        <f t="shared" si="0"/>
        <v>2623473</v>
      </c>
      <c r="K5" s="26">
        <f t="shared" si="0"/>
        <v>2840157</v>
      </c>
      <c r="L5" s="26">
        <f t="shared" si="0"/>
        <v>0</v>
      </c>
      <c r="M5" s="26">
        <f t="shared" si="0"/>
        <v>0</v>
      </c>
      <c r="N5" s="27">
        <f>SUM(D5:M5)</f>
        <v>14333360</v>
      </c>
      <c r="O5" s="32">
        <f aca="true" t="shared" si="1" ref="O5:O34">(N5/O$36)</f>
        <v>363.07209078474085</v>
      </c>
      <c r="P5" s="6"/>
    </row>
    <row r="6" spans="1:16" ht="15">
      <c r="A6" s="12"/>
      <c r="B6" s="44">
        <v>511</v>
      </c>
      <c r="C6" s="20" t="s">
        <v>19</v>
      </c>
      <c r="D6" s="46">
        <v>119324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119324</v>
      </c>
      <c r="O6" s="47">
        <f t="shared" si="1"/>
        <v>3.022544201833933</v>
      </c>
      <c r="P6" s="9"/>
    </row>
    <row r="7" spans="1:16" ht="15">
      <c r="A7" s="12"/>
      <c r="B7" s="44">
        <v>512</v>
      </c>
      <c r="C7" s="20" t="s">
        <v>20</v>
      </c>
      <c r="D7" s="46">
        <v>708360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708360</v>
      </c>
      <c r="O7" s="47">
        <f t="shared" si="1"/>
        <v>17.94315821470186</v>
      </c>
      <c r="P7" s="9"/>
    </row>
    <row r="8" spans="1:16" ht="15">
      <c r="A8" s="12"/>
      <c r="B8" s="44">
        <v>513</v>
      </c>
      <c r="C8" s="20" t="s">
        <v>21</v>
      </c>
      <c r="D8" s="46">
        <v>2626241</v>
      </c>
      <c r="E8" s="46">
        <v>0</v>
      </c>
      <c r="F8" s="46">
        <v>0</v>
      </c>
      <c r="G8" s="46">
        <v>403489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3029730</v>
      </c>
      <c r="O8" s="47">
        <f t="shared" si="1"/>
        <v>76.74476923856325</v>
      </c>
      <c r="P8" s="9"/>
    </row>
    <row r="9" spans="1:16" ht="15">
      <c r="A9" s="12"/>
      <c r="B9" s="44">
        <v>514</v>
      </c>
      <c r="C9" s="20" t="s">
        <v>22</v>
      </c>
      <c r="D9" s="46">
        <v>331845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331845</v>
      </c>
      <c r="O9" s="47">
        <f t="shared" si="1"/>
        <v>8.40582096357465</v>
      </c>
      <c r="P9" s="9"/>
    </row>
    <row r="10" spans="1:16" ht="15">
      <c r="A10" s="12"/>
      <c r="B10" s="44">
        <v>515</v>
      </c>
      <c r="C10" s="20" t="s">
        <v>23</v>
      </c>
      <c r="D10" s="46">
        <v>226071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226071</v>
      </c>
      <c r="O10" s="47">
        <f t="shared" si="1"/>
        <v>5.726505902021379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1561973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1561973</v>
      </c>
      <c r="O11" s="47">
        <f t="shared" si="1"/>
        <v>39.56565682152085</v>
      </c>
      <c r="P11" s="9"/>
    </row>
    <row r="12" spans="1:16" ht="15">
      <c r="A12" s="12"/>
      <c r="B12" s="44">
        <v>519</v>
      </c>
      <c r="C12" s="20" t="s">
        <v>71</v>
      </c>
      <c r="D12" s="46">
        <v>2089602</v>
      </c>
      <c r="E12" s="46">
        <v>0</v>
      </c>
      <c r="F12" s="46">
        <v>0</v>
      </c>
      <c r="G12" s="46">
        <v>802825</v>
      </c>
      <c r="H12" s="46">
        <v>0</v>
      </c>
      <c r="I12" s="46">
        <v>0</v>
      </c>
      <c r="J12" s="46">
        <v>2623473</v>
      </c>
      <c r="K12" s="46">
        <v>2840157</v>
      </c>
      <c r="L12" s="46">
        <v>0</v>
      </c>
      <c r="M12" s="46">
        <v>0</v>
      </c>
      <c r="N12" s="46">
        <f t="shared" si="2"/>
        <v>8356057</v>
      </c>
      <c r="O12" s="47">
        <f t="shared" si="1"/>
        <v>211.66363544252496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17676120</v>
      </c>
      <c r="E13" s="31">
        <f t="shared" si="3"/>
        <v>0</v>
      </c>
      <c r="F13" s="31">
        <f t="shared" si="3"/>
        <v>0</v>
      </c>
      <c r="G13" s="31">
        <f t="shared" si="3"/>
        <v>1679074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19355194</v>
      </c>
      <c r="O13" s="43">
        <f t="shared" si="1"/>
        <v>490.27797760778157</v>
      </c>
      <c r="P13" s="10"/>
    </row>
    <row r="14" spans="1:16" ht="15">
      <c r="A14" s="12"/>
      <c r="B14" s="44">
        <v>521</v>
      </c>
      <c r="C14" s="20" t="s">
        <v>27</v>
      </c>
      <c r="D14" s="46">
        <v>10581568</v>
      </c>
      <c r="E14" s="46">
        <v>0</v>
      </c>
      <c r="F14" s="46">
        <v>0</v>
      </c>
      <c r="G14" s="46">
        <v>343563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10925131</v>
      </c>
      <c r="O14" s="47">
        <f t="shared" si="1"/>
        <v>276.73972845635546</v>
      </c>
      <c r="P14" s="9"/>
    </row>
    <row r="15" spans="1:16" ht="15">
      <c r="A15" s="12"/>
      <c r="B15" s="44">
        <v>522</v>
      </c>
      <c r="C15" s="20" t="s">
        <v>28</v>
      </c>
      <c r="D15" s="46">
        <v>5876537</v>
      </c>
      <c r="E15" s="46">
        <v>0</v>
      </c>
      <c r="F15" s="46">
        <v>0</v>
      </c>
      <c r="G15" s="46">
        <v>1321702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7198239</v>
      </c>
      <c r="O15" s="47">
        <f t="shared" si="1"/>
        <v>182.33545265717615</v>
      </c>
      <c r="P15" s="9"/>
    </row>
    <row r="16" spans="1:16" ht="15">
      <c r="A16" s="12"/>
      <c r="B16" s="44">
        <v>524</v>
      </c>
      <c r="C16" s="20" t="s">
        <v>52</v>
      </c>
      <c r="D16" s="46">
        <v>1218015</v>
      </c>
      <c r="E16" s="46">
        <v>0</v>
      </c>
      <c r="F16" s="46">
        <v>0</v>
      </c>
      <c r="G16" s="46">
        <v>13809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1231824</v>
      </c>
      <c r="O16" s="47">
        <f t="shared" si="1"/>
        <v>31.202796494249963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433517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25017005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25450522</v>
      </c>
      <c r="O17" s="43">
        <f t="shared" si="1"/>
        <v>644.6760727493794</v>
      </c>
      <c r="P17" s="10"/>
    </row>
    <row r="18" spans="1:16" ht="15">
      <c r="A18" s="12"/>
      <c r="B18" s="44">
        <v>534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6335064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6335064</v>
      </c>
      <c r="O18" s="47">
        <f t="shared" si="1"/>
        <v>160.4707431987436</v>
      </c>
      <c r="P18" s="9"/>
    </row>
    <row r="19" spans="1:16" ht="15">
      <c r="A19" s="12"/>
      <c r="B19" s="44">
        <v>536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14952299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14952299</v>
      </c>
      <c r="O19" s="47">
        <f t="shared" si="1"/>
        <v>378.7501646486651</v>
      </c>
      <c r="P19" s="9"/>
    </row>
    <row r="20" spans="1:16" ht="15">
      <c r="A20" s="12"/>
      <c r="B20" s="44">
        <v>537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623821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623821</v>
      </c>
      <c r="O20" s="47">
        <f t="shared" si="1"/>
        <v>15.801737676680682</v>
      </c>
      <c r="P20" s="9"/>
    </row>
    <row r="21" spans="1:16" ht="15">
      <c r="A21" s="12"/>
      <c r="B21" s="44">
        <v>538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3105821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3105821</v>
      </c>
      <c r="O21" s="47">
        <f t="shared" si="1"/>
        <v>78.67219717310907</v>
      </c>
      <c r="P21" s="9"/>
    </row>
    <row r="22" spans="1:16" ht="15">
      <c r="A22" s="12"/>
      <c r="B22" s="44">
        <v>539</v>
      </c>
      <c r="C22" s="20" t="s">
        <v>35</v>
      </c>
      <c r="D22" s="46">
        <v>433517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433517</v>
      </c>
      <c r="O22" s="47">
        <f t="shared" si="1"/>
        <v>10.981230052180962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1688408</v>
      </c>
      <c r="F23" s="31">
        <f t="shared" si="6"/>
        <v>0</v>
      </c>
      <c r="G23" s="31">
        <f t="shared" si="6"/>
        <v>4126158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5814566</v>
      </c>
      <c r="O23" s="43">
        <f t="shared" si="1"/>
        <v>147.28623537159936</v>
      </c>
      <c r="P23" s="10"/>
    </row>
    <row r="24" spans="1:16" ht="15">
      <c r="A24" s="12"/>
      <c r="B24" s="44">
        <v>541</v>
      </c>
      <c r="C24" s="20" t="s">
        <v>76</v>
      </c>
      <c r="D24" s="46">
        <v>0</v>
      </c>
      <c r="E24" s="46">
        <v>1688408</v>
      </c>
      <c r="F24" s="46">
        <v>0</v>
      </c>
      <c r="G24" s="46">
        <v>4126158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5814566</v>
      </c>
      <c r="O24" s="47">
        <f t="shared" si="1"/>
        <v>147.28623537159936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848146</v>
      </c>
      <c r="E25" s="31">
        <f t="shared" si="7"/>
        <v>2700234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3548380</v>
      </c>
      <c r="O25" s="43">
        <f t="shared" si="1"/>
        <v>89.88246618369725</v>
      </c>
      <c r="P25" s="10"/>
    </row>
    <row r="26" spans="1:16" ht="15">
      <c r="A26" s="13"/>
      <c r="B26" s="45">
        <v>554</v>
      </c>
      <c r="C26" s="21" t="s">
        <v>40</v>
      </c>
      <c r="D26" s="46">
        <v>0</v>
      </c>
      <c r="E26" s="46">
        <v>360905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360905</v>
      </c>
      <c r="O26" s="47">
        <f t="shared" si="1"/>
        <v>9.141927149298343</v>
      </c>
      <c r="P26" s="9"/>
    </row>
    <row r="27" spans="1:16" ht="15">
      <c r="A27" s="13"/>
      <c r="B27" s="45">
        <v>559</v>
      </c>
      <c r="C27" s="21" t="s">
        <v>41</v>
      </c>
      <c r="D27" s="46">
        <v>848146</v>
      </c>
      <c r="E27" s="46">
        <v>2339329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3187475</v>
      </c>
      <c r="O27" s="47">
        <f t="shared" si="1"/>
        <v>80.7405390343989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5423415</v>
      </c>
      <c r="E28" s="31">
        <f t="shared" si="8"/>
        <v>0</v>
      </c>
      <c r="F28" s="31">
        <f t="shared" si="8"/>
        <v>0</v>
      </c>
      <c r="G28" s="31">
        <f t="shared" si="8"/>
        <v>2173276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7596691</v>
      </c>
      <c r="O28" s="43">
        <f t="shared" si="1"/>
        <v>192.42846648766402</v>
      </c>
      <c r="P28" s="9"/>
    </row>
    <row r="29" spans="1:16" ht="15">
      <c r="A29" s="12"/>
      <c r="B29" s="44">
        <v>571</v>
      </c>
      <c r="C29" s="20" t="s">
        <v>43</v>
      </c>
      <c r="D29" s="46">
        <v>945130</v>
      </c>
      <c r="E29" s="46">
        <v>0</v>
      </c>
      <c r="F29" s="46">
        <v>0</v>
      </c>
      <c r="G29" s="46">
        <v>24540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969670</v>
      </c>
      <c r="O29" s="47">
        <f t="shared" si="1"/>
        <v>24.562287856527686</v>
      </c>
      <c r="P29" s="9"/>
    </row>
    <row r="30" spans="1:16" ht="15">
      <c r="A30" s="12"/>
      <c r="B30" s="44">
        <v>572</v>
      </c>
      <c r="C30" s="20" t="s">
        <v>78</v>
      </c>
      <c r="D30" s="46">
        <v>4478285</v>
      </c>
      <c r="E30" s="46">
        <v>0</v>
      </c>
      <c r="F30" s="46">
        <v>0</v>
      </c>
      <c r="G30" s="46">
        <v>2148736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6627021</v>
      </c>
      <c r="O30" s="47">
        <f t="shared" si="1"/>
        <v>167.86617863113634</v>
      </c>
      <c r="P30" s="9"/>
    </row>
    <row r="31" spans="1:16" ht="15.75">
      <c r="A31" s="28" t="s">
        <v>79</v>
      </c>
      <c r="B31" s="29"/>
      <c r="C31" s="30"/>
      <c r="D31" s="31">
        <f aca="true" t="shared" si="9" ref="D31:M31">SUM(D32:D33)</f>
        <v>3300250</v>
      </c>
      <c r="E31" s="31">
        <f t="shared" si="9"/>
        <v>4338905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3169453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10808608</v>
      </c>
      <c r="O31" s="43">
        <f t="shared" si="1"/>
        <v>273.78813516388874</v>
      </c>
      <c r="P31" s="9"/>
    </row>
    <row r="32" spans="1:16" ht="15">
      <c r="A32" s="12"/>
      <c r="B32" s="44">
        <v>581</v>
      </c>
      <c r="C32" s="20" t="s">
        <v>80</v>
      </c>
      <c r="D32" s="46">
        <v>5152976</v>
      </c>
      <c r="E32" s="46">
        <v>4338905</v>
      </c>
      <c r="F32" s="46">
        <v>0</v>
      </c>
      <c r="G32" s="46">
        <v>0</v>
      </c>
      <c r="H32" s="46">
        <v>0</v>
      </c>
      <c r="I32" s="46">
        <v>2516370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12008251</v>
      </c>
      <c r="O32" s="47">
        <f t="shared" si="1"/>
        <v>304.1757687826131</v>
      </c>
      <c r="P32" s="9"/>
    </row>
    <row r="33" spans="1:16" ht="15.75" thickBot="1">
      <c r="A33" s="12"/>
      <c r="B33" s="44">
        <v>591</v>
      </c>
      <c r="C33" s="20" t="s">
        <v>81</v>
      </c>
      <c r="D33" s="46">
        <v>-1852726</v>
      </c>
      <c r="E33" s="46">
        <v>0</v>
      </c>
      <c r="F33" s="46">
        <v>0</v>
      </c>
      <c r="G33" s="46">
        <v>0</v>
      </c>
      <c r="H33" s="46">
        <v>0</v>
      </c>
      <c r="I33" s="46">
        <v>653083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-1199643</v>
      </c>
      <c r="O33" s="47">
        <f t="shared" si="1"/>
        <v>-30.387633618724355</v>
      </c>
      <c r="P33" s="9"/>
    </row>
    <row r="34" spans="1:119" ht="16.5" thickBot="1">
      <c r="A34" s="14" t="s">
        <v>10</v>
      </c>
      <c r="B34" s="23"/>
      <c r="C34" s="22"/>
      <c r="D34" s="15">
        <f>SUM(D5,D13,D17,D23,D25,D28,D31)</f>
        <v>33782891</v>
      </c>
      <c r="E34" s="15">
        <f aca="true" t="shared" si="10" ref="E34:M34">SUM(E5,E13,E17,E23,E25,E28,E31)</f>
        <v>8727547</v>
      </c>
      <c r="F34" s="15">
        <f t="shared" si="10"/>
        <v>1561973</v>
      </c>
      <c r="G34" s="15">
        <f t="shared" si="10"/>
        <v>9184822</v>
      </c>
      <c r="H34" s="15">
        <f t="shared" si="10"/>
        <v>0</v>
      </c>
      <c r="I34" s="15">
        <f t="shared" si="10"/>
        <v>28186458</v>
      </c>
      <c r="J34" s="15">
        <f t="shared" si="10"/>
        <v>2623473</v>
      </c>
      <c r="K34" s="15">
        <f t="shared" si="10"/>
        <v>2840157</v>
      </c>
      <c r="L34" s="15">
        <f t="shared" si="10"/>
        <v>0</v>
      </c>
      <c r="M34" s="15">
        <f t="shared" si="10"/>
        <v>0</v>
      </c>
      <c r="N34" s="15">
        <f t="shared" si="4"/>
        <v>86907321</v>
      </c>
      <c r="O34" s="37">
        <f t="shared" si="1"/>
        <v>2201.411444348751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96</v>
      </c>
      <c r="M36" s="93"/>
      <c r="N36" s="93"/>
      <c r="O36" s="41">
        <v>39478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3810608</v>
      </c>
      <c r="E5" s="26">
        <f t="shared" si="0"/>
        <v>0</v>
      </c>
      <c r="F5" s="26">
        <f t="shared" si="0"/>
        <v>1183686</v>
      </c>
      <c r="G5" s="26">
        <f t="shared" si="0"/>
        <v>244625</v>
      </c>
      <c r="H5" s="26">
        <f t="shared" si="0"/>
        <v>0</v>
      </c>
      <c r="I5" s="26">
        <f t="shared" si="0"/>
        <v>0</v>
      </c>
      <c r="J5" s="26">
        <f t="shared" si="0"/>
        <v>2401937</v>
      </c>
      <c r="K5" s="26">
        <f t="shared" si="0"/>
        <v>2731459</v>
      </c>
      <c r="L5" s="26">
        <f t="shared" si="0"/>
        <v>0</v>
      </c>
      <c r="M5" s="26">
        <f t="shared" si="0"/>
        <v>0</v>
      </c>
      <c r="N5" s="27">
        <f>SUM(D5:M5)</f>
        <v>10372315</v>
      </c>
      <c r="O5" s="32">
        <f aca="true" t="shared" si="1" ref="O5:O35">(N5/O$37)</f>
        <v>266.3802712003698</v>
      </c>
      <c r="P5" s="6"/>
    </row>
    <row r="6" spans="1:16" ht="15">
      <c r="A6" s="12"/>
      <c r="B6" s="44">
        <v>511</v>
      </c>
      <c r="C6" s="20" t="s">
        <v>19</v>
      </c>
      <c r="D6" s="46">
        <v>120275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120275</v>
      </c>
      <c r="O6" s="47">
        <f t="shared" si="1"/>
        <v>3.088884893933946</v>
      </c>
      <c r="P6" s="9"/>
    </row>
    <row r="7" spans="1:16" ht="15">
      <c r="A7" s="12"/>
      <c r="B7" s="44">
        <v>512</v>
      </c>
      <c r="C7" s="20" t="s">
        <v>20</v>
      </c>
      <c r="D7" s="46">
        <v>765681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765681</v>
      </c>
      <c r="O7" s="47">
        <f t="shared" si="1"/>
        <v>19.664107041964147</v>
      </c>
      <c r="P7" s="9"/>
    </row>
    <row r="8" spans="1:16" ht="15">
      <c r="A8" s="12"/>
      <c r="B8" s="44">
        <v>513</v>
      </c>
      <c r="C8" s="20" t="s">
        <v>21</v>
      </c>
      <c r="D8" s="46">
        <v>2266409</v>
      </c>
      <c r="E8" s="46">
        <v>0</v>
      </c>
      <c r="F8" s="46">
        <v>0</v>
      </c>
      <c r="G8" s="46">
        <v>230910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2497319</v>
      </c>
      <c r="O8" s="47">
        <f t="shared" si="1"/>
        <v>64.13577995788177</v>
      </c>
      <c r="P8" s="9"/>
    </row>
    <row r="9" spans="1:16" ht="15">
      <c r="A9" s="12"/>
      <c r="B9" s="44">
        <v>514</v>
      </c>
      <c r="C9" s="20" t="s">
        <v>22</v>
      </c>
      <c r="D9" s="46">
        <v>311769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311769</v>
      </c>
      <c r="O9" s="47">
        <f t="shared" si="1"/>
        <v>8.00680569109867</v>
      </c>
      <c r="P9" s="9"/>
    </row>
    <row r="10" spans="1:16" ht="15">
      <c r="A10" s="12"/>
      <c r="B10" s="44">
        <v>515</v>
      </c>
      <c r="C10" s="20" t="s">
        <v>23</v>
      </c>
      <c r="D10" s="46">
        <v>225605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225605</v>
      </c>
      <c r="O10" s="47">
        <f t="shared" si="1"/>
        <v>5.793954491756125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1183686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1183686</v>
      </c>
      <c r="O11" s="47">
        <f t="shared" si="1"/>
        <v>30.399250089886486</v>
      </c>
      <c r="P11" s="9"/>
    </row>
    <row r="12" spans="1:16" ht="15">
      <c r="A12" s="12"/>
      <c r="B12" s="44">
        <v>519</v>
      </c>
      <c r="C12" s="20" t="s">
        <v>71</v>
      </c>
      <c r="D12" s="46">
        <v>120869</v>
      </c>
      <c r="E12" s="46">
        <v>0</v>
      </c>
      <c r="F12" s="46">
        <v>0</v>
      </c>
      <c r="G12" s="46">
        <v>13715</v>
      </c>
      <c r="H12" s="46">
        <v>0</v>
      </c>
      <c r="I12" s="46">
        <v>0</v>
      </c>
      <c r="J12" s="46">
        <v>2401937</v>
      </c>
      <c r="K12" s="46">
        <v>2731459</v>
      </c>
      <c r="L12" s="46">
        <v>0</v>
      </c>
      <c r="M12" s="46">
        <v>0</v>
      </c>
      <c r="N12" s="46">
        <f t="shared" si="2"/>
        <v>5267980</v>
      </c>
      <c r="O12" s="47">
        <f t="shared" si="1"/>
        <v>135.29148903384868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16540552</v>
      </c>
      <c r="E13" s="31">
        <f t="shared" si="3"/>
        <v>0</v>
      </c>
      <c r="F13" s="31">
        <f t="shared" si="3"/>
        <v>0</v>
      </c>
      <c r="G13" s="31">
        <f t="shared" si="3"/>
        <v>304318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16844870</v>
      </c>
      <c r="O13" s="43">
        <f t="shared" si="1"/>
        <v>432.60747855565256</v>
      </c>
      <c r="P13" s="10"/>
    </row>
    <row r="14" spans="1:16" ht="15">
      <c r="A14" s="12"/>
      <c r="B14" s="44">
        <v>521</v>
      </c>
      <c r="C14" s="20" t="s">
        <v>27</v>
      </c>
      <c r="D14" s="46">
        <v>9987510</v>
      </c>
      <c r="E14" s="46">
        <v>0</v>
      </c>
      <c r="F14" s="46">
        <v>0</v>
      </c>
      <c r="G14" s="46">
        <v>154715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10142225</v>
      </c>
      <c r="O14" s="47">
        <f t="shared" si="1"/>
        <v>260.47113359700035</v>
      </c>
      <c r="P14" s="9"/>
    </row>
    <row r="15" spans="1:16" ht="15">
      <c r="A15" s="12"/>
      <c r="B15" s="44">
        <v>522</v>
      </c>
      <c r="C15" s="20" t="s">
        <v>28</v>
      </c>
      <c r="D15" s="46">
        <v>5414232</v>
      </c>
      <c r="E15" s="46">
        <v>0</v>
      </c>
      <c r="F15" s="46">
        <v>0</v>
      </c>
      <c r="G15" s="46">
        <v>149603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5563835</v>
      </c>
      <c r="O15" s="47">
        <f t="shared" si="1"/>
        <v>142.88959371308235</v>
      </c>
      <c r="P15" s="9"/>
    </row>
    <row r="16" spans="1:16" ht="15">
      <c r="A16" s="12"/>
      <c r="B16" s="44">
        <v>524</v>
      </c>
      <c r="C16" s="20" t="s">
        <v>52</v>
      </c>
      <c r="D16" s="46">
        <v>1138810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1138810</v>
      </c>
      <c r="O16" s="47">
        <f t="shared" si="1"/>
        <v>29.24675124556988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411069</v>
      </c>
      <c r="E17" s="31">
        <f t="shared" si="5"/>
        <v>0</v>
      </c>
      <c r="F17" s="31">
        <f t="shared" si="5"/>
        <v>0</v>
      </c>
      <c r="G17" s="31">
        <f t="shared" si="5"/>
        <v>113614</v>
      </c>
      <c r="H17" s="31">
        <f t="shared" si="5"/>
        <v>0</v>
      </c>
      <c r="I17" s="31">
        <f t="shared" si="5"/>
        <v>24770539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25295222</v>
      </c>
      <c r="O17" s="43">
        <f t="shared" si="1"/>
        <v>649.6281781293338</v>
      </c>
      <c r="P17" s="10"/>
    </row>
    <row r="18" spans="1:16" ht="15">
      <c r="A18" s="12"/>
      <c r="B18" s="44">
        <v>534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5779265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5779265</v>
      </c>
      <c r="O18" s="47">
        <f t="shared" si="1"/>
        <v>148.42223534850274</v>
      </c>
      <c r="P18" s="9"/>
    </row>
    <row r="19" spans="1:16" ht="15">
      <c r="A19" s="12"/>
      <c r="B19" s="44">
        <v>536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15171722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15171722</v>
      </c>
      <c r="O19" s="47">
        <f t="shared" si="1"/>
        <v>389.63793723355076</v>
      </c>
      <c r="P19" s="9"/>
    </row>
    <row r="20" spans="1:16" ht="15">
      <c r="A20" s="12"/>
      <c r="B20" s="44">
        <v>537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597580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597580</v>
      </c>
      <c r="O20" s="47">
        <f t="shared" si="1"/>
        <v>15.346961836766141</v>
      </c>
      <c r="P20" s="9"/>
    </row>
    <row r="21" spans="1:16" ht="15">
      <c r="A21" s="12"/>
      <c r="B21" s="44">
        <v>538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3221972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3221972</v>
      </c>
      <c r="O21" s="47">
        <f t="shared" si="1"/>
        <v>82.74621192665262</v>
      </c>
      <c r="P21" s="9"/>
    </row>
    <row r="22" spans="1:16" ht="15">
      <c r="A22" s="12"/>
      <c r="B22" s="44">
        <v>539</v>
      </c>
      <c r="C22" s="20" t="s">
        <v>35</v>
      </c>
      <c r="D22" s="46">
        <v>411069</v>
      </c>
      <c r="E22" s="46">
        <v>0</v>
      </c>
      <c r="F22" s="46">
        <v>0</v>
      </c>
      <c r="G22" s="46">
        <v>113614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524683</v>
      </c>
      <c r="O22" s="47">
        <f t="shared" si="1"/>
        <v>13.474831783861523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28162</v>
      </c>
      <c r="E23" s="31">
        <f t="shared" si="6"/>
        <v>1648889</v>
      </c>
      <c r="F23" s="31">
        <f t="shared" si="6"/>
        <v>0</v>
      </c>
      <c r="G23" s="31">
        <f t="shared" si="6"/>
        <v>6697446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8374497</v>
      </c>
      <c r="O23" s="43">
        <f t="shared" si="1"/>
        <v>215.07260259900355</v>
      </c>
      <c r="P23" s="10"/>
    </row>
    <row r="24" spans="1:16" ht="15">
      <c r="A24" s="12"/>
      <c r="B24" s="44">
        <v>541</v>
      </c>
      <c r="C24" s="20" t="s">
        <v>76</v>
      </c>
      <c r="D24" s="46">
        <v>0</v>
      </c>
      <c r="E24" s="46">
        <v>1648889</v>
      </c>
      <c r="F24" s="46">
        <v>0</v>
      </c>
      <c r="G24" s="46">
        <v>6697446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8346335</v>
      </c>
      <c r="O24" s="47">
        <f t="shared" si="1"/>
        <v>214.34935024911397</v>
      </c>
      <c r="P24" s="9"/>
    </row>
    <row r="25" spans="1:16" ht="15">
      <c r="A25" s="12"/>
      <c r="B25" s="44">
        <v>549</v>
      </c>
      <c r="C25" s="20" t="s">
        <v>77</v>
      </c>
      <c r="D25" s="46">
        <v>28162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28162</v>
      </c>
      <c r="O25" s="47">
        <f t="shared" si="1"/>
        <v>0.723252349889568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632550</v>
      </c>
      <c r="E26" s="31">
        <f t="shared" si="8"/>
        <v>1054049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1686599</v>
      </c>
      <c r="O26" s="43">
        <f t="shared" si="1"/>
        <v>43.314987929528996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565812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565812</v>
      </c>
      <c r="O27" s="47">
        <f t="shared" si="1"/>
        <v>14.53110072422826</v>
      </c>
      <c r="P27" s="9"/>
    </row>
    <row r="28" spans="1:16" ht="15">
      <c r="A28" s="13"/>
      <c r="B28" s="45">
        <v>559</v>
      </c>
      <c r="C28" s="21" t="s">
        <v>41</v>
      </c>
      <c r="D28" s="46">
        <v>632550</v>
      </c>
      <c r="E28" s="46">
        <v>488237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1120787</v>
      </c>
      <c r="O28" s="47">
        <f t="shared" si="1"/>
        <v>28.783887205300733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SUM(D30:D31)</f>
        <v>4965846</v>
      </c>
      <c r="E29" s="31">
        <f t="shared" si="9"/>
        <v>0</v>
      </c>
      <c r="F29" s="31">
        <f t="shared" si="9"/>
        <v>0</v>
      </c>
      <c r="G29" s="31">
        <f t="shared" si="9"/>
        <v>506524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5472370</v>
      </c>
      <c r="O29" s="43">
        <f t="shared" si="1"/>
        <v>140.54060300991318</v>
      </c>
      <c r="P29" s="9"/>
    </row>
    <row r="30" spans="1:16" ht="15">
      <c r="A30" s="12"/>
      <c r="B30" s="44">
        <v>571</v>
      </c>
      <c r="C30" s="20" t="s">
        <v>43</v>
      </c>
      <c r="D30" s="46">
        <v>794001</v>
      </c>
      <c r="E30" s="46">
        <v>0</v>
      </c>
      <c r="F30" s="46">
        <v>0</v>
      </c>
      <c r="G30" s="46">
        <v>171404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965405</v>
      </c>
      <c r="O30" s="47">
        <f t="shared" si="1"/>
        <v>24.79338949098567</v>
      </c>
      <c r="P30" s="9"/>
    </row>
    <row r="31" spans="1:16" ht="15">
      <c r="A31" s="12"/>
      <c r="B31" s="44">
        <v>572</v>
      </c>
      <c r="C31" s="20" t="s">
        <v>78</v>
      </c>
      <c r="D31" s="46">
        <v>4171845</v>
      </c>
      <c r="E31" s="46">
        <v>0</v>
      </c>
      <c r="F31" s="46">
        <v>0</v>
      </c>
      <c r="G31" s="46">
        <v>335120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4506965</v>
      </c>
      <c r="O31" s="47">
        <f t="shared" si="1"/>
        <v>115.74721351892752</v>
      </c>
      <c r="P31" s="9"/>
    </row>
    <row r="32" spans="1:16" ht="15.75">
      <c r="A32" s="28" t="s">
        <v>79</v>
      </c>
      <c r="B32" s="29"/>
      <c r="C32" s="30"/>
      <c r="D32" s="31">
        <f aca="true" t="shared" si="11" ref="D32:M32">SUM(D33:D34)</f>
        <v>4708098</v>
      </c>
      <c r="E32" s="31">
        <f t="shared" si="11"/>
        <v>6408144</v>
      </c>
      <c r="F32" s="31">
        <f t="shared" si="11"/>
        <v>0</v>
      </c>
      <c r="G32" s="31">
        <f t="shared" si="11"/>
        <v>350000</v>
      </c>
      <c r="H32" s="31">
        <f t="shared" si="11"/>
        <v>0</v>
      </c>
      <c r="I32" s="31">
        <f t="shared" si="11"/>
        <v>2617221</v>
      </c>
      <c r="J32" s="31">
        <f t="shared" si="11"/>
        <v>2000000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16083463</v>
      </c>
      <c r="O32" s="43">
        <f t="shared" si="1"/>
        <v>413.053135754276</v>
      </c>
      <c r="P32" s="9"/>
    </row>
    <row r="33" spans="1:16" ht="15">
      <c r="A33" s="12"/>
      <c r="B33" s="44">
        <v>581</v>
      </c>
      <c r="C33" s="20" t="s">
        <v>80</v>
      </c>
      <c r="D33" s="46">
        <v>4708098</v>
      </c>
      <c r="E33" s="46">
        <v>6408144</v>
      </c>
      <c r="F33" s="46">
        <v>0</v>
      </c>
      <c r="G33" s="46">
        <v>350000</v>
      </c>
      <c r="H33" s="46">
        <v>0</v>
      </c>
      <c r="I33" s="46">
        <v>1896179</v>
      </c>
      <c r="J33" s="46">
        <v>2000000</v>
      </c>
      <c r="K33" s="46">
        <v>0</v>
      </c>
      <c r="L33" s="46">
        <v>0</v>
      </c>
      <c r="M33" s="46">
        <v>0</v>
      </c>
      <c r="N33" s="46">
        <f t="shared" si="10"/>
        <v>15362421</v>
      </c>
      <c r="O33" s="47">
        <f t="shared" si="1"/>
        <v>394.5354409574195</v>
      </c>
      <c r="P33" s="9"/>
    </row>
    <row r="34" spans="1:16" ht="15.75" thickBot="1">
      <c r="A34" s="12"/>
      <c r="B34" s="44">
        <v>591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721042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721042</v>
      </c>
      <c r="O34" s="47">
        <f t="shared" si="1"/>
        <v>18.517694796856542</v>
      </c>
      <c r="P34" s="9"/>
    </row>
    <row r="35" spans="1:119" ht="16.5" thickBot="1">
      <c r="A35" s="14" t="s">
        <v>10</v>
      </c>
      <c r="B35" s="23"/>
      <c r="C35" s="22"/>
      <c r="D35" s="15">
        <f>SUM(D5,D13,D17,D23,D26,D29,D32)</f>
        <v>31096885</v>
      </c>
      <c r="E35" s="15">
        <f aca="true" t="shared" si="12" ref="E35:M35">SUM(E5,E13,E17,E23,E26,E29,E32)</f>
        <v>9111082</v>
      </c>
      <c r="F35" s="15">
        <f t="shared" si="12"/>
        <v>1183686</v>
      </c>
      <c r="G35" s="15">
        <f t="shared" si="12"/>
        <v>8216527</v>
      </c>
      <c r="H35" s="15">
        <f t="shared" si="12"/>
        <v>0</v>
      </c>
      <c r="I35" s="15">
        <f t="shared" si="12"/>
        <v>27387760</v>
      </c>
      <c r="J35" s="15">
        <f t="shared" si="12"/>
        <v>4401937</v>
      </c>
      <c r="K35" s="15">
        <f t="shared" si="12"/>
        <v>2731459</v>
      </c>
      <c r="L35" s="15">
        <f t="shared" si="12"/>
        <v>0</v>
      </c>
      <c r="M35" s="15">
        <f t="shared" si="12"/>
        <v>0</v>
      </c>
      <c r="N35" s="15">
        <f t="shared" si="10"/>
        <v>84129336</v>
      </c>
      <c r="O35" s="37">
        <f t="shared" si="1"/>
        <v>2160.597257178078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38938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3848210</v>
      </c>
      <c r="E5" s="26">
        <f t="shared" si="0"/>
        <v>0</v>
      </c>
      <c r="F5" s="26">
        <f t="shared" si="0"/>
        <v>1169533</v>
      </c>
      <c r="G5" s="26">
        <f t="shared" si="0"/>
        <v>396547</v>
      </c>
      <c r="H5" s="26">
        <f t="shared" si="0"/>
        <v>0</v>
      </c>
      <c r="I5" s="26">
        <f t="shared" si="0"/>
        <v>0</v>
      </c>
      <c r="J5" s="26">
        <f t="shared" si="0"/>
        <v>1776778</v>
      </c>
      <c r="K5" s="26">
        <f t="shared" si="0"/>
        <v>3003427</v>
      </c>
      <c r="L5" s="26">
        <f t="shared" si="0"/>
        <v>0</v>
      </c>
      <c r="M5" s="26">
        <f t="shared" si="0"/>
        <v>0</v>
      </c>
      <c r="N5" s="27">
        <f>SUM(D5:M5)</f>
        <v>10194495</v>
      </c>
      <c r="O5" s="32">
        <f aca="true" t="shared" si="1" ref="O5:O36">(N5/O$38)</f>
        <v>266.19565501214197</v>
      </c>
      <c r="P5" s="6"/>
    </row>
    <row r="6" spans="1:16" ht="15">
      <c r="A6" s="12"/>
      <c r="B6" s="44">
        <v>511</v>
      </c>
      <c r="C6" s="20" t="s">
        <v>19</v>
      </c>
      <c r="D6" s="46">
        <v>115962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115962</v>
      </c>
      <c r="O6" s="47">
        <f t="shared" si="1"/>
        <v>3.0279656369950647</v>
      </c>
      <c r="P6" s="9"/>
    </row>
    <row r="7" spans="1:16" ht="15">
      <c r="A7" s="12"/>
      <c r="B7" s="44">
        <v>512</v>
      </c>
      <c r="C7" s="20" t="s">
        <v>20</v>
      </c>
      <c r="D7" s="46">
        <v>355466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355466</v>
      </c>
      <c r="O7" s="47">
        <f t="shared" si="1"/>
        <v>9.281823641538502</v>
      </c>
      <c r="P7" s="9"/>
    </row>
    <row r="8" spans="1:16" ht="15">
      <c r="A8" s="12"/>
      <c r="B8" s="44">
        <v>513</v>
      </c>
      <c r="C8" s="20" t="s">
        <v>21</v>
      </c>
      <c r="D8" s="46">
        <v>1288870</v>
      </c>
      <c r="E8" s="46">
        <v>0</v>
      </c>
      <c r="F8" s="46">
        <v>0</v>
      </c>
      <c r="G8" s="46">
        <v>384527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1673397</v>
      </c>
      <c r="O8" s="47">
        <f t="shared" si="1"/>
        <v>43.69525028070084</v>
      </c>
      <c r="P8" s="9"/>
    </row>
    <row r="9" spans="1:16" ht="15">
      <c r="A9" s="12"/>
      <c r="B9" s="44">
        <v>514</v>
      </c>
      <c r="C9" s="20" t="s">
        <v>22</v>
      </c>
      <c r="D9" s="46">
        <v>142044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142044</v>
      </c>
      <c r="O9" s="47">
        <f t="shared" si="1"/>
        <v>3.70901114969841</v>
      </c>
      <c r="P9" s="9"/>
    </row>
    <row r="10" spans="1:16" ht="15">
      <c r="A10" s="12"/>
      <c r="B10" s="44">
        <v>515</v>
      </c>
      <c r="C10" s="20" t="s">
        <v>23</v>
      </c>
      <c r="D10" s="46">
        <v>263601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263601</v>
      </c>
      <c r="O10" s="47">
        <f t="shared" si="1"/>
        <v>6.883071781079458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1169533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1169533</v>
      </c>
      <c r="O11" s="47">
        <f t="shared" si="1"/>
        <v>30.538501710316734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3003427</v>
      </c>
      <c r="L12" s="46">
        <v>0</v>
      </c>
      <c r="M12" s="46">
        <v>0</v>
      </c>
      <c r="N12" s="46">
        <f t="shared" si="2"/>
        <v>3003427</v>
      </c>
      <c r="O12" s="47">
        <f t="shared" si="1"/>
        <v>78.42460244927801</v>
      </c>
      <c r="P12" s="9"/>
    </row>
    <row r="13" spans="1:16" ht="15">
      <c r="A13" s="12"/>
      <c r="B13" s="44">
        <v>519</v>
      </c>
      <c r="C13" s="20" t="s">
        <v>71</v>
      </c>
      <c r="D13" s="46">
        <v>1682267</v>
      </c>
      <c r="E13" s="46">
        <v>0</v>
      </c>
      <c r="F13" s="46">
        <v>0</v>
      </c>
      <c r="G13" s="46">
        <v>12020</v>
      </c>
      <c r="H13" s="46">
        <v>0</v>
      </c>
      <c r="I13" s="46">
        <v>0</v>
      </c>
      <c r="J13" s="46">
        <v>1776778</v>
      </c>
      <c r="K13" s="46">
        <v>0</v>
      </c>
      <c r="L13" s="46">
        <v>0</v>
      </c>
      <c r="M13" s="46">
        <v>0</v>
      </c>
      <c r="N13" s="46">
        <f t="shared" si="2"/>
        <v>3471065</v>
      </c>
      <c r="O13" s="47">
        <f t="shared" si="1"/>
        <v>90.63542836253492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15808790</v>
      </c>
      <c r="E14" s="31">
        <f t="shared" si="3"/>
        <v>0</v>
      </c>
      <c r="F14" s="31">
        <f t="shared" si="3"/>
        <v>0</v>
      </c>
      <c r="G14" s="31">
        <f t="shared" si="3"/>
        <v>171385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15980175</v>
      </c>
      <c r="O14" s="43">
        <f t="shared" si="1"/>
        <v>417.2696294748936</v>
      </c>
      <c r="P14" s="10"/>
    </row>
    <row r="15" spans="1:16" ht="15">
      <c r="A15" s="12"/>
      <c r="B15" s="44">
        <v>521</v>
      </c>
      <c r="C15" s="20" t="s">
        <v>27</v>
      </c>
      <c r="D15" s="46">
        <v>9680845</v>
      </c>
      <c r="E15" s="46">
        <v>0</v>
      </c>
      <c r="F15" s="46">
        <v>0</v>
      </c>
      <c r="G15" s="46">
        <v>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9686845</v>
      </c>
      <c r="O15" s="47">
        <f t="shared" si="1"/>
        <v>252.94004752330468</v>
      </c>
      <c r="P15" s="9"/>
    </row>
    <row r="16" spans="1:16" ht="15">
      <c r="A16" s="12"/>
      <c r="B16" s="44">
        <v>522</v>
      </c>
      <c r="C16" s="20" t="s">
        <v>28</v>
      </c>
      <c r="D16" s="46">
        <v>5112017</v>
      </c>
      <c r="E16" s="46">
        <v>0</v>
      </c>
      <c r="F16" s="46">
        <v>0</v>
      </c>
      <c r="G16" s="46">
        <v>165385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5277402</v>
      </c>
      <c r="O16" s="47">
        <f t="shared" si="1"/>
        <v>137.8019688226232</v>
      </c>
      <c r="P16" s="9"/>
    </row>
    <row r="17" spans="1:16" ht="15">
      <c r="A17" s="12"/>
      <c r="B17" s="44">
        <v>524</v>
      </c>
      <c r="C17" s="20" t="s">
        <v>52</v>
      </c>
      <c r="D17" s="46">
        <v>1015928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1015928</v>
      </c>
      <c r="O17" s="47">
        <f t="shared" si="1"/>
        <v>26.527613128965715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328570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23937764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24266334</v>
      </c>
      <c r="O18" s="43">
        <f t="shared" si="1"/>
        <v>633.6353761391232</v>
      </c>
      <c r="P18" s="10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6203070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6203070</v>
      </c>
      <c r="O19" s="47">
        <f t="shared" si="1"/>
        <v>161.97273937906363</v>
      </c>
      <c r="P19" s="9"/>
    </row>
    <row r="20" spans="1:16" ht="15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14549313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14549313</v>
      </c>
      <c r="O20" s="47">
        <f t="shared" si="1"/>
        <v>379.90738177925164</v>
      </c>
      <c r="P20" s="9"/>
    </row>
    <row r="21" spans="1:16" ht="15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460026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460026</v>
      </c>
      <c r="O21" s="47">
        <f t="shared" si="1"/>
        <v>12.012063608115518</v>
      </c>
      <c r="P21" s="9"/>
    </row>
    <row r="22" spans="1:16" ht="15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2725355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2725355</v>
      </c>
      <c r="O22" s="47">
        <f t="shared" si="1"/>
        <v>71.1636681724417</v>
      </c>
      <c r="P22" s="9"/>
    </row>
    <row r="23" spans="1:16" ht="15">
      <c r="A23" s="12"/>
      <c r="B23" s="44">
        <v>539</v>
      </c>
      <c r="C23" s="20" t="s">
        <v>35</v>
      </c>
      <c r="D23" s="46">
        <v>328570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328570</v>
      </c>
      <c r="O23" s="47">
        <f t="shared" si="1"/>
        <v>8.579523200250673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2128</v>
      </c>
      <c r="E24" s="31">
        <f t="shared" si="6"/>
        <v>1504562</v>
      </c>
      <c r="F24" s="31">
        <f t="shared" si="6"/>
        <v>0</v>
      </c>
      <c r="G24" s="31">
        <f t="shared" si="6"/>
        <v>1071530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2578220</v>
      </c>
      <c r="O24" s="43">
        <f t="shared" si="1"/>
        <v>67.32172232811969</v>
      </c>
      <c r="P24" s="10"/>
    </row>
    <row r="25" spans="1:16" ht="15">
      <c r="A25" s="12"/>
      <c r="B25" s="44">
        <v>541</v>
      </c>
      <c r="C25" s="20" t="s">
        <v>76</v>
      </c>
      <c r="D25" s="46">
        <v>0</v>
      </c>
      <c r="E25" s="46">
        <v>1504562</v>
      </c>
      <c r="F25" s="46">
        <v>0</v>
      </c>
      <c r="G25" s="46">
        <v>1071530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2576092</v>
      </c>
      <c r="O25" s="47">
        <f t="shared" si="1"/>
        <v>67.26615661801185</v>
      </c>
      <c r="P25" s="9"/>
    </row>
    <row r="26" spans="1:16" ht="15">
      <c r="A26" s="12"/>
      <c r="B26" s="44">
        <v>549</v>
      </c>
      <c r="C26" s="20" t="s">
        <v>77</v>
      </c>
      <c r="D26" s="46">
        <v>2128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2128</v>
      </c>
      <c r="O26" s="47">
        <f t="shared" si="1"/>
        <v>0.055565710107841344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461653</v>
      </c>
      <c r="E27" s="31">
        <f t="shared" si="8"/>
        <v>933815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1395468</v>
      </c>
      <c r="O27" s="43">
        <f t="shared" si="1"/>
        <v>36.43804997780505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184942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184942</v>
      </c>
      <c r="O28" s="47">
        <f t="shared" si="1"/>
        <v>4.8291511084419145</v>
      </c>
      <c r="P28" s="9"/>
    </row>
    <row r="29" spans="1:16" ht="15">
      <c r="A29" s="13"/>
      <c r="B29" s="45">
        <v>559</v>
      </c>
      <c r="C29" s="21" t="s">
        <v>41</v>
      </c>
      <c r="D29" s="46">
        <v>461653</v>
      </c>
      <c r="E29" s="46">
        <v>748873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1210526</v>
      </c>
      <c r="O29" s="47">
        <f t="shared" si="1"/>
        <v>31.608898869363134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SUM(D31:D32)</f>
        <v>5064255</v>
      </c>
      <c r="E30" s="31">
        <f t="shared" si="9"/>
        <v>0</v>
      </c>
      <c r="F30" s="31">
        <f t="shared" si="9"/>
        <v>0</v>
      </c>
      <c r="G30" s="31">
        <f t="shared" si="9"/>
        <v>419767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5484022</v>
      </c>
      <c r="O30" s="43">
        <f t="shared" si="1"/>
        <v>143.19716949108286</v>
      </c>
      <c r="P30" s="9"/>
    </row>
    <row r="31" spans="1:16" ht="15">
      <c r="A31" s="12"/>
      <c r="B31" s="44">
        <v>571</v>
      </c>
      <c r="C31" s="20" t="s">
        <v>43</v>
      </c>
      <c r="D31" s="46">
        <v>832529</v>
      </c>
      <c r="E31" s="46">
        <v>0</v>
      </c>
      <c r="F31" s="46">
        <v>0</v>
      </c>
      <c r="G31" s="46">
        <v>151351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983880</v>
      </c>
      <c r="O31" s="47">
        <f t="shared" si="1"/>
        <v>25.690785178995743</v>
      </c>
      <c r="P31" s="9"/>
    </row>
    <row r="32" spans="1:16" ht="15">
      <c r="A32" s="12"/>
      <c r="B32" s="44">
        <v>572</v>
      </c>
      <c r="C32" s="20" t="s">
        <v>78</v>
      </c>
      <c r="D32" s="46">
        <v>4231726</v>
      </c>
      <c r="E32" s="46">
        <v>0</v>
      </c>
      <c r="F32" s="46">
        <v>0</v>
      </c>
      <c r="G32" s="46">
        <v>268416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4500142</v>
      </c>
      <c r="O32" s="47">
        <f t="shared" si="1"/>
        <v>117.5063843120871</v>
      </c>
      <c r="P32" s="9"/>
    </row>
    <row r="33" spans="1:16" ht="15.75">
      <c r="A33" s="28" t="s">
        <v>79</v>
      </c>
      <c r="B33" s="29"/>
      <c r="C33" s="30"/>
      <c r="D33" s="31">
        <f aca="true" t="shared" si="11" ref="D33:M33">SUM(D34:D35)</f>
        <v>883127</v>
      </c>
      <c r="E33" s="31">
        <f t="shared" si="11"/>
        <v>3036880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1874739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5794746</v>
      </c>
      <c r="O33" s="43">
        <f t="shared" si="1"/>
        <v>151.3107031882393</v>
      </c>
      <c r="P33" s="9"/>
    </row>
    <row r="34" spans="1:16" ht="15">
      <c r="A34" s="12"/>
      <c r="B34" s="44">
        <v>581</v>
      </c>
      <c r="C34" s="20" t="s">
        <v>80</v>
      </c>
      <c r="D34" s="46">
        <v>883127</v>
      </c>
      <c r="E34" s="46">
        <v>3036880</v>
      </c>
      <c r="F34" s="46">
        <v>0</v>
      </c>
      <c r="G34" s="46">
        <v>0</v>
      </c>
      <c r="H34" s="46">
        <v>0</v>
      </c>
      <c r="I34" s="46">
        <v>1390426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5310433</v>
      </c>
      <c r="O34" s="47">
        <f t="shared" si="1"/>
        <v>138.66446457947097</v>
      </c>
      <c r="P34" s="9"/>
    </row>
    <row r="35" spans="1:16" ht="15.75" thickBot="1">
      <c r="A35" s="12"/>
      <c r="B35" s="44">
        <v>591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484313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484313</v>
      </c>
      <c r="O35" s="47">
        <f t="shared" si="1"/>
        <v>12.64623860876831</v>
      </c>
      <c r="P35" s="9"/>
    </row>
    <row r="36" spans="1:119" ht="16.5" thickBot="1">
      <c r="A36" s="14" t="s">
        <v>10</v>
      </c>
      <c r="B36" s="23"/>
      <c r="C36" s="22"/>
      <c r="D36" s="15">
        <f>SUM(D5,D14,D18,D24,D27,D30,D33)</f>
        <v>26396733</v>
      </c>
      <c r="E36" s="15">
        <f aca="true" t="shared" si="12" ref="E36:M36">SUM(E5,E14,E18,E24,E27,E30,E33)</f>
        <v>5475257</v>
      </c>
      <c r="F36" s="15">
        <f t="shared" si="12"/>
        <v>1169533</v>
      </c>
      <c r="G36" s="15">
        <f t="shared" si="12"/>
        <v>2059229</v>
      </c>
      <c r="H36" s="15">
        <f t="shared" si="12"/>
        <v>0</v>
      </c>
      <c r="I36" s="15">
        <f t="shared" si="12"/>
        <v>25812503</v>
      </c>
      <c r="J36" s="15">
        <f t="shared" si="12"/>
        <v>1776778</v>
      </c>
      <c r="K36" s="15">
        <f t="shared" si="12"/>
        <v>3003427</v>
      </c>
      <c r="L36" s="15">
        <f t="shared" si="12"/>
        <v>0</v>
      </c>
      <c r="M36" s="15">
        <f t="shared" si="12"/>
        <v>0</v>
      </c>
      <c r="N36" s="15">
        <f t="shared" si="10"/>
        <v>65693460</v>
      </c>
      <c r="O36" s="37">
        <f t="shared" si="1"/>
        <v>1715.3683056114055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38297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3420932</v>
      </c>
      <c r="E5" s="26">
        <f t="shared" si="0"/>
        <v>0</v>
      </c>
      <c r="F5" s="26">
        <f t="shared" si="0"/>
        <v>1176711</v>
      </c>
      <c r="G5" s="26">
        <f t="shared" si="0"/>
        <v>330707</v>
      </c>
      <c r="H5" s="26">
        <f t="shared" si="0"/>
        <v>0</v>
      </c>
      <c r="I5" s="26">
        <f t="shared" si="0"/>
        <v>0</v>
      </c>
      <c r="J5" s="26">
        <f t="shared" si="0"/>
        <v>1696251</v>
      </c>
      <c r="K5" s="26">
        <f t="shared" si="0"/>
        <v>2357668</v>
      </c>
      <c r="L5" s="26">
        <f t="shared" si="0"/>
        <v>0</v>
      </c>
      <c r="M5" s="26">
        <f t="shared" si="0"/>
        <v>0</v>
      </c>
      <c r="N5" s="27">
        <f>SUM(D5:M5)</f>
        <v>8982269</v>
      </c>
      <c r="O5" s="32">
        <f aca="true" t="shared" si="1" ref="O5:O37">(N5/O$39)</f>
        <v>237.3749735729387</v>
      </c>
      <c r="P5" s="6"/>
    </row>
    <row r="6" spans="1:16" ht="15">
      <c r="A6" s="12"/>
      <c r="B6" s="44">
        <v>511</v>
      </c>
      <c r="C6" s="20" t="s">
        <v>19</v>
      </c>
      <c r="D6" s="46">
        <v>113354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113354</v>
      </c>
      <c r="O6" s="47">
        <f t="shared" si="1"/>
        <v>2.99561310782241</v>
      </c>
      <c r="P6" s="9"/>
    </row>
    <row r="7" spans="1:16" ht="15">
      <c r="A7" s="12"/>
      <c r="B7" s="44">
        <v>512</v>
      </c>
      <c r="C7" s="20" t="s">
        <v>20</v>
      </c>
      <c r="D7" s="46">
        <v>700541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700541</v>
      </c>
      <c r="O7" s="47">
        <f t="shared" si="1"/>
        <v>18.513239957716703</v>
      </c>
      <c r="P7" s="9"/>
    </row>
    <row r="8" spans="1:16" ht="15">
      <c r="A8" s="12"/>
      <c r="B8" s="44">
        <v>513</v>
      </c>
      <c r="C8" s="20" t="s">
        <v>21</v>
      </c>
      <c r="D8" s="46">
        <v>1902444</v>
      </c>
      <c r="E8" s="46">
        <v>0</v>
      </c>
      <c r="F8" s="46">
        <v>0</v>
      </c>
      <c r="G8" s="46">
        <v>317737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2220181</v>
      </c>
      <c r="O8" s="47">
        <f t="shared" si="1"/>
        <v>58.67285940803383</v>
      </c>
      <c r="P8" s="9"/>
    </row>
    <row r="9" spans="1:16" ht="15">
      <c r="A9" s="12"/>
      <c r="B9" s="44">
        <v>514</v>
      </c>
      <c r="C9" s="20" t="s">
        <v>22</v>
      </c>
      <c r="D9" s="46">
        <v>258498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258498</v>
      </c>
      <c r="O9" s="47">
        <f t="shared" si="1"/>
        <v>6.831342494714588</v>
      </c>
      <c r="P9" s="9"/>
    </row>
    <row r="10" spans="1:16" ht="15">
      <c r="A10" s="12"/>
      <c r="B10" s="44">
        <v>515</v>
      </c>
      <c r="C10" s="20" t="s">
        <v>23</v>
      </c>
      <c r="D10" s="46">
        <v>205991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205991</v>
      </c>
      <c r="O10" s="47">
        <f t="shared" si="1"/>
        <v>5.443736786469344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1176711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1176711</v>
      </c>
      <c r="O11" s="47">
        <f t="shared" si="1"/>
        <v>31.09701374207188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2357668</v>
      </c>
      <c r="L12" s="46">
        <v>0</v>
      </c>
      <c r="M12" s="46">
        <v>0</v>
      </c>
      <c r="N12" s="46">
        <f t="shared" si="2"/>
        <v>2357668</v>
      </c>
      <c r="O12" s="47">
        <f t="shared" si="1"/>
        <v>62.30623678646934</v>
      </c>
      <c r="P12" s="9"/>
    </row>
    <row r="13" spans="1:16" ht="15">
      <c r="A13" s="12"/>
      <c r="B13" s="44">
        <v>519</v>
      </c>
      <c r="C13" s="20" t="s">
        <v>71</v>
      </c>
      <c r="D13" s="46">
        <v>240104</v>
      </c>
      <c r="E13" s="46">
        <v>0</v>
      </c>
      <c r="F13" s="46">
        <v>0</v>
      </c>
      <c r="G13" s="46">
        <v>12970</v>
      </c>
      <c r="H13" s="46">
        <v>0</v>
      </c>
      <c r="I13" s="46">
        <v>0</v>
      </c>
      <c r="J13" s="46">
        <v>1696251</v>
      </c>
      <c r="K13" s="46">
        <v>0</v>
      </c>
      <c r="L13" s="46">
        <v>0</v>
      </c>
      <c r="M13" s="46">
        <v>0</v>
      </c>
      <c r="N13" s="46">
        <f t="shared" si="2"/>
        <v>1949325</v>
      </c>
      <c r="O13" s="47">
        <f t="shared" si="1"/>
        <v>51.51493128964059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14731760</v>
      </c>
      <c r="E14" s="31">
        <f t="shared" si="3"/>
        <v>0</v>
      </c>
      <c r="F14" s="31">
        <f t="shared" si="3"/>
        <v>0</v>
      </c>
      <c r="G14" s="31">
        <f t="shared" si="3"/>
        <v>359477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15091237</v>
      </c>
      <c r="O14" s="43">
        <f t="shared" si="1"/>
        <v>398.81704545454545</v>
      </c>
      <c r="P14" s="10"/>
    </row>
    <row r="15" spans="1:16" ht="15">
      <c r="A15" s="12"/>
      <c r="B15" s="44">
        <v>521</v>
      </c>
      <c r="C15" s="20" t="s">
        <v>27</v>
      </c>
      <c r="D15" s="46">
        <v>9081774</v>
      </c>
      <c r="E15" s="46">
        <v>0</v>
      </c>
      <c r="F15" s="46">
        <v>0</v>
      </c>
      <c r="G15" s="46">
        <v>217779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9299553</v>
      </c>
      <c r="O15" s="47">
        <f t="shared" si="1"/>
        <v>245.75985729386892</v>
      </c>
      <c r="P15" s="9"/>
    </row>
    <row r="16" spans="1:16" ht="15">
      <c r="A16" s="12"/>
      <c r="B16" s="44">
        <v>522</v>
      </c>
      <c r="C16" s="20" t="s">
        <v>28</v>
      </c>
      <c r="D16" s="46">
        <v>4740997</v>
      </c>
      <c r="E16" s="46">
        <v>0</v>
      </c>
      <c r="F16" s="46">
        <v>0</v>
      </c>
      <c r="G16" s="46">
        <v>141698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4882695</v>
      </c>
      <c r="O16" s="47">
        <f t="shared" si="1"/>
        <v>129.0352801268499</v>
      </c>
      <c r="P16" s="9"/>
    </row>
    <row r="17" spans="1:16" ht="15">
      <c r="A17" s="12"/>
      <c r="B17" s="44">
        <v>524</v>
      </c>
      <c r="C17" s="20" t="s">
        <v>52</v>
      </c>
      <c r="D17" s="46">
        <v>908989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908989</v>
      </c>
      <c r="O17" s="47">
        <f t="shared" si="1"/>
        <v>24.021908033826637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352235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21741828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22094063</v>
      </c>
      <c r="O18" s="43">
        <f t="shared" si="1"/>
        <v>583.8811575052854</v>
      </c>
      <c r="P18" s="10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5542257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5542257</v>
      </c>
      <c r="O19" s="47">
        <f t="shared" si="1"/>
        <v>146.46556553911205</v>
      </c>
      <c r="P19" s="9"/>
    </row>
    <row r="20" spans="1:16" ht="15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13022595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13022595</v>
      </c>
      <c r="O20" s="47">
        <f t="shared" si="1"/>
        <v>344.1489164904863</v>
      </c>
      <c r="P20" s="9"/>
    </row>
    <row r="21" spans="1:16" ht="15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412271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412271</v>
      </c>
      <c r="O21" s="47">
        <f t="shared" si="1"/>
        <v>10.895110993657505</v>
      </c>
      <c r="P21" s="9"/>
    </row>
    <row r="22" spans="1:16" ht="15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2749892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2749892</v>
      </c>
      <c r="O22" s="47">
        <f t="shared" si="1"/>
        <v>72.6715644820296</v>
      </c>
      <c r="P22" s="9"/>
    </row>
    <row r="23" spans="1:16" ht="15">
      <c r="A23" s="12"/>
      <c r="B23" s="44">
        <v>539</v>
      </c>
      <c r="C23" s="20" t="s">
        <v>35</v>
      </c>
      <c r="D23" s="46">
        <v>352235</v>
      </c>
      <c r="E23" s="46">
        <v>0</v>
      </c>
      <c r="F23" s="46">
        <v>0</v>
      </c>
      <c r="G23" s="46">
        <v>0</v>
      </c>
      <c r="H23" s="46">
        <v>0</v>
      </c>
      <c r="I23" s="46">
        <v>14813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367048</v>
      </c>
      <c r="O23" s="47">
        <f t="shared" si="1"/>
        <v>9.7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23074</v>
      </c>
      <c r="E24" s="31">
        <f t="shared" si="6"/>
        <v>1358596</v>
      </c>
      <c r="F24" s="31">
        <f t="shared" si="6"/>
        <v>0</v>
      </c>
      <c r="G24" s="31">
        <f t="shared" si="6"/>
        <v>1419732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2801402</v>
      </c>
      <c r="O24" s="43">
        <f t="shared" si="1"/>
        <v>74.03282241014799</v>
      </c>
      <c r="P24" s="10"/>
    </row>
    <row r="25" spans="1:16" ht="15">
      <c r="A25" s="12"/>
      <c r="B25" s="44">
        <v>541</v>
      </c>
      <c r="C25" s="20" t="s">
        <v>76</v>
      </c>
      <c r="D25" s="46">
        <v>0</v>
      </c>
      <c r="E25" s="46">
        <v>1358596</v>
      </c>
      <c r="F25" s="46">
        <v>0</v>
      </c>
      <c r="G25" s="46">
        <v>1419732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2778328</v>
      </c>
      <c r="O25" s="47">
        <f t="shared" si="1"/>
        <v>73.423044397463</v>
      </c>
      <c r="P25" s="9"/>
    </row>
    <row r="26" spans="1:16" ht="15">
      <c r="A26" s="12"/>
      <c r="B26" s="44">
        <v>549</v>
      </c>
      <c r="C26" s="20" t="s">
        <v>77</v>
      </c>
      <c r="D26" s="46">
        <v>23074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23074</v>
      </c>
      <c r="O26" s="47">
        <f t="shared" si="1"/>
        <v>0.6097780126849894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402557</v>
      </c>
      <c r="E27" s="31">
        <f t="shared" si="8"/>
        <v>2139566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2542123</v>
      </c>
      <c r="O27" s="43">
        <f t="shared" si="1"/>
        <v>67.18084038054968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1098591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1098591</v>
      </c>
      <c r="O28" s="47">
        <f t="shared" si="1"/>
        <v>29.032531712473574</v>
      </c>
      <c r="P28" s="9"/>
    </row>
    <row r="29" spans="1:16" ht="15">
      <c r="A29" s="13"/>
      <c r="B29" s="45">
        <v>559</v>
      </c>
      <c r="C29" s="21" t="s">
        <v>41</v>
      </c>
      <c r="D29" s="46">
        <v>402557</v>
      </c>
      <c r="E29" s="46">
        <v>1040975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1443532</v>
      </c>
      <c r="O29" s="47">
        <f t="shared" si="1"/>
        <v>38.14830866807611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4636514</v>
      </c>
      <c r="E30" s="31">
        <f t="shared" si="9"/>
        <v>0</v>
      </c>
      <c r="F30" s="31">
        <f t="shared" si="9"/>
        <v>0</v>
      </c>
      <c r="G30" s="31">
        <f t="shared" si="9"/>
        <v>875489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7">SUM(D30:M30)</f>
        <v>5512003</v>
      </c>
      <c r="O30" s="43">
        <f t="shared" si="1"/>
        <v>145.66604122621564</v>
      </c>
      <c r="P30" s="9"/>
    </row>
    <row r="31" spans="1:16" ht="15">
      <c r="A31" s="12"/>
      <c r="B31" s="44">
        <v>571</v>
      </c>
      <c r="C31" s="20" t="s">
        <v>43</v>
      </c>
      <c r="D31" s="46">
        <v>821435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821435</v>
      </c>
      <c r="O31" s="47">
        <f t="shared" si="1"/>
        <v>21.70811310782241</v>
      </c>
      <c r="P31" s="9"/>
    </row>
    <row r="32" spans="1:16" ht="15">
      <c r="A32" s="12"/>
      <c r="B32" s="44">
        <v>572</v>
      </c>
      <c r="C32" s="20" t="s">
        <v>78</v>
      </c>
      <c r="D32" s="46">
        <v>3801005</v>
      </c>
      <c r="E32" s="46">
        <v>0</v>
      </c>
      <c r="F32" s="46">
        <v>0</v>
      </c>
      <c r="G32" s="46">
        <v>875489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4676494</v>
      </c>
      <c r="O32" s="47">
        <f t="shared" si="1"/>
        <v>123.58599365750528</v>
      </c>
      <c r="P32" s="9"/>
    </row>
    <row r="33" spans="1:16" ht="15">
      <c r="A33" s="12"/>
      <c r="B33" s="44">
        <v>573</v>
      </c>
      <c r="C33" s="20" t="s">
        <v>45</v>
      </c>
      <c r="D33" s="46">
        <v>14074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14074</v>
      </c>
      <c r="O33" s="47">
        <f t="shared" si="1"/>
        <v>0.37193446088794924</v>
      </c>
      <c r="P33" s="9"/>
    </row>
    <row r="34" spans="1:16" ht="15.75">
      <c r="A34" s="28" t="s">
        <v>79</v>
      </c>
      <c r="B34" s="29"/>
      <c r="C34" s="30"/>
      <c r="D34" s="31">
        <f aca="true" t="shared" si="11" ref="D34:M34">SUM(D35:D36)</f>
        <v>972400</v>
      </c>
      <c r="E34" s="31">
        <f t="shared" si="11"/>
        <v>2328957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1708127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5009484</v>
      </c>
      <c r="O34" s="43">
        <f t="shared" si="1"/>
        <v>132.38594080338265</v>
      </c>
      <c r="P34" s="9"/>
    </row>
    <row r="35" spans="1:16" ht="15">
      <c r="A35" s="12"/>
      <c r="B35" s="44">
        <v>581</v>
      </c>
      <c r="C35" s="20" t="s">
        <v>80</v>
      </c>
      <c r="D35" s="46">
        <v>972400</v>
      </c>
      <c r="E35" s="46">
        <v>2328957</v>
      </c>
      <c r="F35" s="46">
        <v>0</v>
      </c>
      <c r="G35" s="46">
        <v>0</v>
      </c>
      <c r="H35" s="46">
        <v>0</v>
      </c>
      <c r="I35" s="46">
        <v>1111229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4412586</v>
      </c>
      <c r="O35" s="47">
        <f t="shared" si="1"/>
        <v>116.61168076109936</v>
      </c>
      <c r="P35" s="9"/>
    </row>
    <row r="36" spans="1:16" ht="15.75" thickBot="1">
      <c r="A36" s="12"/>
      <c r="B36" s="44">
        <v>591</v>
      </c>
      <c r="C36" s="20" t="s">
        <v>81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596898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596898</v>
      </c>
      <c r="O36" s="47">
        <f t="shared" si="1"/>
        <v>15.774260042283299</v>
      </c>
      <c r="P36" s="9"/>
    </row>
    <row r="37" spans="1:119" ht="16.5" thickBot="1">
      <c r="A37" s="14" t="s">
        <v>10</v>
      </c>
      <c r="B37" s="23"/>
      <c r="C37" s="22"/>
      <c r="D37" s="15">
        <f>SUM(D5,D14,D18,D24,D27,D30,D34)</f>
        <v>24539472</v>
      </c>
      <c r="E37" s="15">
        <f aca="true" t="shared" si="12" ref="E37:M37">SUM(E5,E14,E18,E24,E27,E30,E34)</f>
        <v>5827119</v>
      </c>
      <c r="F37" s="15">
        <f t="shared" si="12"/>
        <v>1176711</v>
      </c>
      <c r="G37" s="15">
        <f t="shared" si="12"/>
        <v>2985405</v>
      </c>
      <c r="H37" s="15">
        <f t="shared" si="12"/>
        <v>0</v>
      </c>
      <c r="I37" s="15">
        <f t="shared" si="12"/>
        <v>23449955</v>
      </c>
      <c r="J37" s="15">
        <f t="shared" si="12"/>
        <v>1696251</v>
      </c>
      <c r="K37" s="15">
        <f t="shared" si="12"/>
        <v>2357668</v>
      </c>
      <c r="L37" s="15">
        <f t="shared" si="12"/>
        <v>0</v>
      </c>
      <c r="M37" s="15">
        <f t="shared" si="12"/>
        <v>0</v>
      </c>
      <c r="N37" s="15">
        <f t="shared" si="10"/>
        <v>62032581</v>
      </c>
      <c r="O37" s="37">
        <f t="shared" si="1"/>
        <v>1639.3388213530654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37840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3565868</v>
      </c>
      <c r="E5" s="26">
        <f t="shared" si="0"/>
        <v>1300</v>
      </c>
      <c r="F5" s="26">
        <f t="shared" si="0"/>
        <v>1175351</v>
      </c>
      <c r="G5" s="26">
        <f t="shared" si="0"/>
        <v>321283</v>
      </c>
      <c r="H5" s="26">
        <f t="shared" si="0"/>
        <v>0</v>
      </c>
      <c r="I5" s="26">
        <f t="shared" si="0"/>
        <v>0</v>
      </c>
      <c r="J5" s="26">
        <f t="shared" si="0"/>
        <v>1474893</v>
      </c>
      <c r="K5" s="26">
        <f t="shared" si="0"/>
        <v>5237594</v>
      </c>
      <c r="L5" s="26">
        <f t="shared" si="0"/>
        <v>0</v>
      </c>
      <c r="M5" s="26">
        <f t="shared" si="0"/>
        <v>0</v>
      </c>
      <c r="N5" s="27">
        <f>SUM(D5:M5)</f>
        <v>11776289</v>
      </c>
      <c r="O5" s="32">
        <f aca="true" t="shared" si="1" ref="O5:O38">(N5/O$40)</f>
        <v>320.79239989103786</v>
      </c>
      <c r="P5" s="6"/>
    </row>
    <row r="6" spans="1:16" ht="15">
      <c r="A6" s="12"/>
      <c r="B6" s="44">
        <v>511</v>
      </c>
      <c r="C6" s="20" t="s">
        <v>19</v>
      </c>
      <c r="D6" s="46">
        <v>90902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90902</v>
      </c>
      <c r="O6" s="47">
        <f t="shared" si="1"/>
        <v>2.4762190138926723</v>
      </c>
      <c r="P6" s="9"/>
    </row>
    <row r="7" spans="1:16" ht="15">
      <c r="A7" s="12"/>
      <c r="B7" s="44">
        <v>512</v>
      </c>
      <c r="C7" s="20" t="s">
        <v>20</v>
      </c>
      <c r="D7" s="46">
        <v>493142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493142</v>
      </c>
      <c r="O7" s="47">
        <f t="shared" si="1"/>
        <v>13.433451375646962</v>
      </c>
      <c r="P7" s="9"/>
    </row>
    <row r="8" spans="1:16" ht="15">
      <c r="A8" s="12"/>
      <c r="B8" s="44">
        <v>513</v>
      </c>
      <c r="C8" s="20" t="s">
        <v>21</v>
      </c>
      <c r="D8" s="46">
        <v>1397540</v>
      </c>
      <c r="E8" s="46">
        <v>1300</v>
      </c>
      <c r="F8" s="46">
        <v>0</v>
      </c>
      <c r="G8" s="46">
        <v>275964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1674804</v>
      </c>
      <c r="O8" s="47">
        <f t="shared" si="1"/>
        <v>45.62255516208118</v>
      </c>
      <c r="P8" s="9"/>
    </row>
    <row r="9" spans="1:16" ht="15">
      <c r="A9" s="12"/>
      <c r="B9" s="44">
        <v>514</v>
      </c>
      <c r="C9" s="20" t="s">
        <v>22</v>
      </c>
      <c r="D9" s="46">
        <v>212540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212540</v>
      </c>
      <c r="O9" s="47">
        <f t="shared" si="1"/>
        <v>5.789703078180333</v>
      </c>
      <c r="P9" s="9"/>
    </row>
    <row r="10" spans="1:16" ht="15">
      <c r="A10" s="12"/>
      <c r="B10" s="44">
        <v>515</v>
      </c>
      <c r="C10" s="20" t="s">
        <v>23</v>
      </c>
      <c r="D10" s="46">
        <v>139556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139556</v>
      </c>
      <c r="O10" s="47">
        <f t="shared" si="1"/>
        <v>3.801579950967039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1175351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1175351</v>
      </c>
      <c r="O11" s="47">
        <f t="shared" si="1"/>
        <v>32.01718877690003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5237594</v>
      </c>
      <c r="L12" s="46">
        <v>0</v>
      </c>
      <c r="M12" s="46">
        <v>0</v>
      </c>
      <c r="N12" s="46">
        <f t="shared" si="2"/>
        <v>5237594</v>
      </c>
      <c r="O12" s="47">
        <f t="shared" si="1"/>
        <v>142.67485698719696</v>
      </c>
      <c r="P12" s="9"/>
    </row>
    <row r="13" spans="1:16" ht="15">
      <c r="A13" s="12"/>
      <c r="B13" s="44">
        <v>519</v>
      </c>
      <c r="C13" s="20" t="s">
        <v>71</v>
      </c>
      <c r="D13" s="46">
        <v>1232188</v>
      </c>
      <c r="E13" s="46">
        <v>0</v>
      </c>
      <c r="F13" s="46">
        <v>0</v>
      </c>
      <c r="G13" s="46">
        <v>45319</v>
      </c>
      <c r="H13" s="46">
        <v>0</v>
      </c>
      <c r="I13" s="46">
        <v>0</v>
      </c>
      <c r="J13" s="46">
        <v>1474893</v>
      </c>
      <c r="K13" s="46">
        <v>0</v>
      </c>
      <c r="L13" s="46">
        <v>0</v>
      </c>
      <c r="M13" s="46">
        <v>0</v>
      </c>
      <c r="N13" s="46">
        <f t="shared" si="2"/>
        <v>2752400</v>
      </c>
      <c r="O13" s="47">
        <f t="shared" si="1"/>
        <v>74.97684554617271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14467538</v>
      </c>
      <c r="E14" s="31">
        <f t="shared" si="3"/>
        <v>0</v>
      </c>
      <c r="F14" s="31">
        <f t="shared" si="3"/>
        <v>0</v>
      </c>
      <c r="G14" s="31">
        <f t="shared" si="3"/>
        <v>186594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14654132</v>
      </c>
      <c r="O14" s="43">
        <f t="shared" si="1"/>
        <v>399.18637973304277</v>
      </c>
      <c r="P14" s="10"/>
    </row>
    <row r="15" spans="1:16" ht="15">
      <c r="A15" s="12"/>
      <c r="B15" s="44">
        <v>521</v>
      </c>
      <c r="C15" s="20" t="s">
        <v>27</v>
      </c>
      <c r="D15" s="46">
        <v>8883505</v>
      </c>
      <c r="E15" s="46">
        <v>0</v>
      </c>
      <c r="F15" s="46">
        <v>0</v>
      </c>
      <c r="G15" s="46">
        <v>166914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9050419</v>
      </c>
      <c r="O15" s="47">
        <f t="shared" si="1"/>
        <v>246.53824570961592</v>
      </c>
      <c r="P15" s="9"/>
    </row>
    <row r="16" spans="1:16" ht="15">
      <c r="A16" s="12"/>
      <c r="B16" s="44">
        <v>522</v>
      </c>
      <c r="C16" s="20" t="s">
        <v>28</v>
      </c>
      <c r="D16" s="46">
        <v>4671123</v>
      </c>
      <c r="E16" s="46">
        <v>0</v>
      </c>
      <c r="F16" s="46">
        <v>0</v>
      </c>
      <c r="G16" s="46">
        <v>19680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4690803</v>
      </c>
      <c r="O16" s="47">
        <f t="shared" si="1"/>
        <v>127.77997820757287</v>
      </c>
      <c r="P16" s="9"/>
    </row>
    <row r="17" spans="1:16" ht="15">
      <c r="A17" s="12"/>
      <c r="B17" s="44">
        <v>524</v>
      </c>
      <c r="C17" s="20" t="s">
        <v>52</v>
      </c>
      <c r="D17" s="46">
        <v>912910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912910</v>
      </c>
      <c r="O17" s="47">
        <f t="shared" si="1"/>
        <v>24.868155815853992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354850</v>
      </c>
      <c r="E18" s="31">
        <f t="shared" si="5"/>
        <v>370441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21074737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21800028</v>
      </c>
      <c r="O18" s="43">
        <f t="shared" si="1"/>
        <v>593.8444020702806</v>
      </c>
      <c r="P18" s="10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5428633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5428633</v>
      </c>
      <c r="O19" s="47">
        <f t="shared" si="1"/>
        <v>147.87886134568237</v>
      </c>
      <c r="P19" s="9"/>
    </row>
    <row r="20" spans="1:16" ht="15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12641757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12641757</v>
      </c>
      <c r="O20" s="47">
        <f t="shared" si="1"/>
        <v>344.3682102969218</v>
      </c>
      <c r="P20" s="9"/>
    </row>
    <row r="21" spans="1:16" ht="15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399768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399768</v>
      </c>
      <c r="O21" s="47">
        <f t="shared" si="1"/>
        <v>10.889893761917733</v>
      </c>
      <c r="P21" s="9"/>
    </row>
    <row r="22" spans="1:16" ht="15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2604579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2604579</v>
      </c>
      <c r="O22" s="47">
        <f t="shared" si="1"/>
        <v>70.95012258240261</v>
      </c>
      <c r="P22" s="9"/>
    </row>
    <row r="23" spans="1:16" ht="15">
      <c r="A23" s="12"/>
      <c r="B23" s="44">
        <v>539</v>
      </c>
      <c r="C23" s="20" t="s">
        <v>35</v>
      </c>
      <c r="D23" s="46">
        <v>354850</v>
      </c>
      <c r="E23" s="46">
        <v>370441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725291</v>
      </c>
      <c r="O23" s="47">
        <f t="shared" si="1"/>
        <v>19.757314083356032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42762</v>
      </c>
      <c r="E24" s="31">
        <f t="shared" si="6"/>
        <v>915247</v>
      </c>
      <c r="F24" s="31">
        <f t="shared" si="6"/>
        <v>0</v>
      </c>
      <c r="G24" s="31">
        <f t="shared" si="6"/>
        <v>1222933</v>
      </c>
      <c r="H24" s="31">
        <f t="shared" si="6"/>
        <v>0</v>
      </c>
      <c r="I24" s="31">
        <f t="shared" si="6"/>
        <v>3894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2184836</v>
      </c>
      <c r="O24" s="43">
        <f t="shared" si="1"/>
        <v>59.51609915554345</v>
      </c>
      <c r="P24" s="10"/>
    </row>
    <row r="25" spans="1:16" ht="15">
      <c r="A25" s="12"/>
      <c r="B25" s="44">
        <v>541</v>
      </c>
      <c r="C25" s="20" t="s">
        <v>76</v>
      </c>
      <c r="D25" s="46">
        <v>0</v>
      </c>
      <c r="E25" s="46">
        <v>915247</v>
      </c>
      <c r="F25" s="46">
        <v>0</v>
      </c>
      <c r="G25" s="46">
        <v>1222933</v>
      </c>
      <c r="H25" s="46">
        <v>0</v>
      </c>
      <c r="I25" s="46">
        <v>3894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2142074</v>
      </c>
      <c r="O25" s="47">
        <f t="shared" si="1"/>
        <v>58.35123944429311</v>
      </c>
      <c r="P25" s="9"/>
    </row>
    <row r="26" spans="1:16" ht="15">
      <c r="A26" s="12"/>
      <c r="B26" s="44">
        <v>549</v>
      </c>
      <c r="C26" s="20" t="s">
        <v>77</v>
      </c>
      <c r="D26" s="46">
        <v>42762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42762</v>
      </c>
      <c r="O26" s="47">
        <f t="shared" si="1"/>
        <v>1.1648597112503405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SUM(D28:D30)</f>
        <v>373170</v>
      </c>
      <c r="E27" s="31">
        <f t="shared" si="8"/>
        <v>1063682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1436852</v>
      </c>
      <c r="O27" s="43">
        <f t="shared" si="1"/>
        <v>39.140615636066464</v>
      </c>
      <c r="P27" s="10"/>
    </row>
    <row r="28" spans="1:16" ht="15">
      <c r="A28" s="13"/>
      <c r="B28" s="45">
        <v>553</v>
      </c>
      <c r="C28" s="21" t="s">
        <v>84</v>
      </c>
      <c r="D28" s="46">
        <v>0</v>
      </c>
      <c r="E28" s="46">
        <v>77913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77913</v>
      </c>
      <c r="O28" s="47">
        <f t="shared" si="1"/>
        <v>2.12239171887769</v>
      </c>
      <c r="P28" s="9"/>
    </row>
    <row r="29" spans="1:16" ht="15">
      <c r="A29" s="13"/>
      <c r="B29" s="45">
        <v>554</v>
      </c>
      <c r="C29" s="21" t="s">
        <v>40</v>
      </c>
      <c r="D29" s="46">
        <v>0</v>
      </c>
      <c r="E29" s="46">
        <v>336419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336419</v>
      </c>
      <c r="O29" s="47">
        <f t="shared" si="1"/>
        <v>9.164233178970308</v>
      </c>
      <c r="P29" s="9"/>
    </row>
    <row r="30" spans="1:16" ht="15">
      <c r="A30" s="13"/>
      <c r="B30" s="45">
        <v>559</v>
      </c>
      <c r="C30" s="21" t="s">
        <v>41</v>
      </c>
      <c r="D30" s="46">
        <v>373170</v>
      </c>
      <c r="E30" s="46">
        <v>649350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1022520</v>
      </c>
      <c r="O30" s="47">
        <f t="shared" si="1"/>
        <v>27.85399073821847</v>
      </c>
      <c r="P30" s="9"/>
    </row>
    <row r="31" spans="1:16" ht="15.75">
      <c r="A31" s="28" t="s">
        <v>42</v>
      </c>
      <c r="B31" s="29"/>
      <c r="C31" s="30"/>
      <c r="D31" s="31">
        <f aca="true" t="shared" si="9" ref="D31:M31">SUM(D32:D34)</f>
        <v>4496048</v>
      </c>
      <c r="E31" s="31">
        <f t="shared" si="9"/>
        <v>0</v>
      </c>
      <c r="F31" s="31">
        <f t="shared" si="9"/>
        <v>0</v>
      </c>
      <c r="G31" s="31">
        <f t="shared" si="9"/>
        <v>1890401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8">SUM(D31:M31)</f>
        <v>6386449</v>
      </c>
      <c r="O31" s="43">
        <f t="shared" si="1"/>
        <v>173.97028057749932</v>
      </c>
      <c r="P31" s="9"/>
    </row>
    <row r="32" spans="1:16" ht="15">
      <c r="A32" s="12"/>
      <c r="B32" s="44">
        <v>571</v>
      </c>
      <c r="C32" s="20" t="s">
        <v>43</v>
      </c>
      <c r="D32" s="46">
        <v>775924</v>
      </c>
      <c r="E32" s="46">
        <v>0</v>
      </c>
      <c r="F32" s="46">
        <v>0</v>
      </c>
      <c r="G32" s="46">
        <v>25795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801719</v>
      </c>
      <c r="O32" s="47">
        <f t="shared" si="1"/>
        <v>21.839253609370743</v>
      </c>
      <c r="P32" s="9"/>
    </row>
    <row r="33" spans="1:16" ht="15">
      <c r="A33" s="12"/>
      <c r="B33" s="44">
        <v>572</v>
      </c>
      <c r="C33" s="20" t="s">
        <v>78</v>
      </c>
      <c r="D33" s="46">
        <v>3705535</v>
      </c>
      <c r="E33" s="46">
        <v>0</v>
      </c>
      <c r="F33" s="46">
        <v>0</v>
      </c>
      <c r="G33" s="46">
        <v>1864606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5570141</v>
      </c>
      <c r="O33" s="47">
        <f t="shared" si="1"/>
        <v>151.73361481885044</v>
      </c>
      <c r="P33" s="9"/>
    </row>
    <row r="34" spans="1:16" ht="15">
      <c r="A34" s="12"/>
      <c r="B34" s="44">
        <v>573</v>
      </c>
      <c r="C34" s="20" t="s">
        <v>45</v>
      </c>
      <c r="D34" s="46">
        <v>14589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14589</v>
      </c>
      <c r="O34" s="47">
        <f t="shared" si="1"/>
        <v>0.39741214927812585</v>
      </c>
      <c r="P34" s="9"/>
    </row>
    <row r="35" spans="1:16" ht="15.75">
      <c r="A35" s="28" t="s">
        <v>79</v>
      </c>
      <c r="B35" s="29"/>
      <c r="C35" s="30"/>
      <c r="D35" s="31">
        <f aca="true" t="shared" si="11" ref="D35:M35">SUM(D36:D37)</f>
        <v>933620</v>
      </c>
      <c r="E35" s="31">
        <f t="shared" si="11"/>
        <v>1943026</v>
      </c>
      <c r="F35" s="31">
        <f t="shared" si="11"/>
        <v>0</v>
      </c>
      <c r="G35" s="31">
        <f t="shared" si="11"/>
        <v>180000</v>
      </c>
      <c r="H35" s="31">
        <f t="shared" si="11"/>
        <v>0</v>
      </c>
      <c r="I35" s="31">
        <f t="shared" si="11"/>
        <v>2764362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5821008</v>
      </c>
      <c r="O35" s="43">
        <f t="shared" si="1"/>
        <v>158.56736584037048</v>
      </c>
      <c r="P35" s="9"/>
    </row>
    <row r="36" spans="1:16" ht="15">
      <c r="A36" s="12"/>
      <c r="B36" s="44">
        <v>581</v>
      </c>
      <c r="C36" s="20" t="s">
        <v>80</v>
      </c>
      <c r="D36" s="46">
        <v>933620</v>
      </c>
      <c r="E36" s="46">
        <v>1942377</v>
      </c>
      <c r="F36" s="46">
        <v>0</v>
      </c>
      <c r="G36" s="46">
        <v>180000</v>
      </c>
      <c r="H36" s="46">
        <v>0</v>
      </c>
      <c r="I36" s="46">
        <v>1863250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4919247</v>
      </c>
      <c r="O36" s="47">
        <f t="shared" si="1"/>
        <v>134.00291473712886</v>
      </c>
      <c r="P36" s="9"/>
    </row>
    <row r="37" spans="1:16" ht="15.75" thickBot="1">
      <c r="A37" s="12"/>
      <c r="B37" s="44">
        <v>591</v>
      </c>
      <c r="C37" s="20" t="s">
        <v>81</v>
      </c>
      <c r="D37" s="46">
        <v>0</v>
      </c>
      <c r="E37" s="46">
        <v>649</v>
      </c>
      <c r="F37" s="46">
        <v>0</v>
      </c>
      <c r="G37" s="46">
        <v>0</v>
      </c>
      <c r="H37" s="46">
        <v>0</v>
      </c>
      <c r="I37" s="46">
        <v>901112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901761</v>
      </c>
      <c r="O37" s="47">
        <f t="shared" si="1"/>
        <v>24.564451103241623</v>
      </c>
      <c r="P37" s="9"/>
    </row>
    <row r="38" spans="1:119" ht="16.5" thickBot="1">
      <c r="A38" s="14" t="s">
        <v>10</v>
      </c>
      <c r="B38" s="23"/>
      <c r="C38" s="22"/>
      <c r="D38" s="15">
        <f>SUM(D5,D14,D18,D24,D27,D31,D35)</f>
        <v>24233856</v>
      </c>
      <c r="E38" s="15">
        <f aca="true" t="shared" si="12" ref="E38:M38">SUM(E5,E14,E18,E24,E27,E31,E35)</f>
        <v>4293696</v>
      </c>
      <c r="F38" s="15">
        <f t="shared" si="12"/>
        <v>1175351</v>
      </c>
      <c r="G38" s="15">
        <f t="shared" si="12"/>
        <v>3801211</v>
      </c>
      <c r="H38" s="15">
        <f t="shared" si="12"/>
        <v>0</v>
      </c>
      <c r="I38" s="15">
        <f t="shared" si="12"/>
        <v>23842993</v>
      </c>
      <c r="J38" s="15">
        <f t="shared" si="12"/>
        <v>1474893</v>
      </c>
      <c r="K38" s="15">
        <f t="shared" si="12"/>
        <v>5237594</v>
      </c>
      <c r="L38" s="15">
        <f t="shared" si="12"/>
        <v>0</v>
      </c>
      <c r="M38" s="15">
        <f t="shared" si="12"/>
        <v>0</v>
      </c>
      <c r="N38" s="15">
        <f t="shared" si="10"/>
        <v>64059594</v>
      </c>
      <c r="O38" s="37">
        <f t="shared" si="1"/>
        <v>1745.0175429038409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36710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3106924</v>
      </c>
      <c r="E5" s="59">
        <f t="shared" si="0"/>
        <v>193520</v>
      </c>
      <c r="F5" s="59">
        <f t="shared" si="0"/>
        <v>1180729</v>
      </c>
      <c r="G5" s="59">
        <f t="shared" si="0"/>
        <v>230338</v>
      </c>
      <c r="H5" s="59">
        <f t="shared" si="0"/>
        <v>0</v>
      </c>
      <c r="I5" s="59">
        <f t="shared" si="0"/>
        <v>0</v>
      </c>
      <c r="J5" s="59">
        <f t="shared" si="0"/>
        <v>1185759</v>
      </c>
      <c r="K5" s="59">
        <f t="shared" si="0"/>
        <v>3711538</v>
      </c>
      <c r="L5" s="59">
        <f t="shared" si="0"/>
        <v>0</v>
      </c>
      <c r="M5" s="59">
        <f t="shared" si="0"/>
        <v>0</v>
      </c>
      <c r="N5" s="60">
        <f>SUM(D5:M5)</f>
        <v>9608808</v>
      </c>
      <c r="O5" s="61">
        <f aca="true" t="shared" si="1" ref="O5:O36">(N5/O$38)</f>
        <v>267.2379575036155</v>
      </c>
      <c r="P5" s="62"/>
    </row>
    <row r="6" spans="1:16" ht="15">
      <c r="A6" s="64"/>
      <c r="B6" s="65">
        <v>511</v>
      </c>
      <c r="C6" s="66" t="s">
        <v>19</v>
      </c>
      <c r="D6" s="67">
        <v>97036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97036</v>
      </c>
      <c r="O6" s="68">
        <f t="shared" si="1"/>
        <v>2.698742907998665</v>
      </c>
      <c r="P6" s="69"/>
    </row>
    <row r="7" spans="1:16" ht="15">
      <c r="A7" s="64"/>
      <c r="B7" s="65">
        <v>512</v>
      </c>
      <c r="C7" s="66" t="s">
        <v>20</v>
      </c>
      <c r="D7" s="67">
        <v>450188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450188</v>
      </c>
      <c r="O7" s="68">
        <f t="shared" si="1"/>
        <v>12.520525086216487</v>
      </c>
      <c r="P7" s="69"/>
    </row>
    <row r="8" spans="1:16" ht="15">
      <c r="A8" s="64"/>
      <c r="B8" s="65">
        <v>513</v>
      </c>
      <c r="C8" s="66" t="s">
        <v>21</v>
      </c>
      <c r="D8" s="67">
        <v>1124674</v>
      </c>
      <c r="E8" s="67">
        <v>4300</v>
      </c>
      <c r="F8" s="67">
        <v>0</v>
      </c>
      <c r="G8" s="67">
        <v>211871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1340845</v>
      </c>
      <c r="O8" s="68">
        <f t="shared" si="1"/>
        <v>37.291272666592505</v>
      </c>
      <c r="P8" s="69"/>
    </row>
    <row r="9" spans="1:16" ht="15">
      <c r="A9" s="64"/>
      <c r="B9" s="65">
        <v>514</v>
      </c>
      <c r="C9" s="66" t="s">
        <v>22</v>
      </c>
      <c r="D9" s="67">
        <v>155822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155822</v>
      </c>
      <c r="O9" s="68">
        <f t="shared" si="1"/>
        <v>4.333685615752587</v>
      </c>
      <c r="P9" s="69"/>
    </row>
    <row r="10" spans="1:16" ht="15">
      <c r="A10" s="64"/>
      <c r="B10" s="65">
        <v>515</v>
      </c>
      <c r="C10" s="66" t="s">
        <v>23</v>
      </c>
      <c r="D10" s="67">
        <v>125425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125425</v>
      </c>
      <c r="O10" s="68">
        <f t="shared" si="1"/>
        <v>3.4882912448548224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189220</v>
      </c>
      <c r="F11" s="67">
        <v>1180729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1369949</v>
      </c>
      <c r="O11" s="68">
        <f t="shared" si="1"/>
        <v>38.100706418956506</v>
      </c>
      <c r="P11" s="69"/>
    </row>
    <row r="12" spans="1:16" ht="15">
      <c r="A12" s="64"/>
      <c r="B12" s="65">
        <v>518</v>
      </c>
      <c r="C12" s="66" t="s">
        <v>61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3711538</v>
      </c>
      <c r="L12" s="67">
        <v>0</v>
      </c>
      <c r="M12" s="67">
        <v>0</v>
      </c>
      <c r="N12" s="67">
        <f t="shared" si="2"/>
        <v>3711538</v>
      </c>
      <c r="O12" s="68">
        <f t="shared" si="1"/>
        <v>103.22444098342419</v>
      </c>
      <c r="P12" s="69"/>
    </row>
    <row r="13" spans="1:16" ht="15">
      <c r="A13" s="64"/>
      <c r="B13" s="65">
        <v>519</v>
      </c>
      <c r="C13" s="66" t="s">
        <v>71</v>
      </c>
      <c r="D13" s="67">
        <v>1153779</v>
      </c>
      <c r="E13" s="67">
        <v>0</v>
      </c>
      <c r="F13" s="67">
        <v>0</v>
      </c>
      <c r="G13" s="67">
        <v>18467</v>
      </c>
      <c r="H13" s="67">
        <v>0</v>
      </c>
      <c r="I13" s="67">
        <v>0</v>
      </c>
      <c r="J13" s="67">
        <v>1185759</v>
      </c>
      <c r="K13" s="67">
        <v>0</v>
      </c>
      <c r="L13" s="67">
        <v>0</v>
      </c>
      <c r="M13" s="67">
        <v>0</v>
      </c>
      <c r="N13" s="67">
        <f t="shared" si="2"/>
        <v>2358005</v>
      </c>
      <c r="O13" s="68">
        <f t="shared" si="1"/>
        <v>65.58029257981978</v>
      </c>
      <c r="P13" s="69"/>
    </row>
    <row r="14" spans="1:16" ht="15.75">
      <c r="A14" s="70" t="s">
        <v>26</v>
      </c>
      <c r="B14" s="71"/>
      <c r="C14" s="72"/>
      <c r="D14" s="73">
        <f aca="true" t="shared" si="3" ref="D14:M14">SUM(D15:D17)</f>
        <v>14146631</v>
      </c>
      <c r="E14" s="73">
        <f t="shared" si="3"/>
        <v>0</v>
      </c>
      <c r="F14" s="73">
        <f t="shared" si="3"/>
        <v>0</v>
      </c>
      <c r="G14" s="73">
        <f t="shared" si="3"/>
        <v>34029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6">SUM(D14:M14)</f>
        <v>14180660</v>
      </c>
      <c r="O14" s="75">
        <f t="shared" si="1"/>
        <v>394.38925353209476</v>
      </c>
      <c r="P14" s="76"/>
    </row>
    <row r="15" spans="1:16" ht="15">
      <c r="A15" s="64"/>
      <c r="B15" s="65">
        <v>521</v>
      </c>
      <c r="C15" s="66" t="s">
        <v>27</v>
      </c>
      <c r="D15" s="67">
        <v>8868505</v>
      </c>
      <c r="E15" s="67">
        <v>0</v>
      </c>
      <c r="F15" s="67">
        <v>0</v>
      </c>
      <c r="G15" s="67">
        <v>34029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8902534</v>
      </c>
      <c r="O15" s="68">
        <f t="shared" si="1"/>
        <v>247.59522750027813</v>
      </c>
      <c r="P15" s="69"/>
    </row>
    <row r="16" spans="1:16" ht="15">
      <c r="A16" s="64"/>
      <c r="B16" s="65">
        <v>522</v>
      </c>
      <c r="C16" s="66" t="s">
        <v>28</v>
      </c>
      <c r="D16" s="67">
        <v>4626739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4626739</v>
      </c>
      <c r="O16" s="68">
        <f t="shared" si="1"/>
        <v>128.67780064523305</v>
      </c>
      <c r="P16" s="69"/>
    </row>
    <row r="17" spans="1:16" ht="15">
      <c r="A17" s="64"/>
      <c r="B17" s="65">
        <v>524</v>
      </c>
      <c r="C17" s="66" t="s">
        <v>52</v>
      </c>
      <c r="D17" s="67">
        <v>651387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651387</v>
      </c>
      <c r="O17" s="68">
        <f t="shared" si="1"/>
        <v>18.1162253865836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SUM(D19:D23)</f>
        <v>535978</v>
      </c>
      <c r="E18" s="73">
        <f t="shared" si="5"/>
        <v>263634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21365758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22165370</v>
      </c>
      <c r="O18" s="75">
        <f t="shared" si="1"/>
        <v>616.4581710980087</v>
      </c>
      <c r="P18" s="76"/>
    </row>
    <row r="19" spans="1:16" ht="15">
      <c r="A19" s="64"/>
      <c r="B19" s="65">
        <v>534</v>
      </c>
      <c r="C19" s="66" t="s">
        <v>72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5444138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5444138</v>
      </c>
      <c r="O19" s="68">
        <f t="shared" si="1"/>
        <v>151.41111358326845</v>
      </c>
      <c r="P19" s="69"/>
    </row>
    <row r="20" spans="1:16" ht="15">
      <c r="A20" s="64"/>
      <c r="B20" s="65">
        <v>536</v>
      </c>
      <c r="C20" s="66" t="s">
        <v>73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12916419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12916419</v>
      </c>
      <c r="O20" s="68">
        <f t="shared" si="1"/>
        <v>359.22847369006564</v>
      </c>
      <c r="P20" s="69"/>
    </row>
    <row r="21" spans="1:16" ht="15">
      <c r="A21" s="64"/>
      <c r="B21" s="65">
        <v>537</v>
      </c>
      <c r="C21" s="66" t="s">
        <v>74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350037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350037</v>
      </c>
      <c r="O21" s="68">
        <f t="shared" si="1"/>
        <v>9.735148514851485</v>
      </c>
      <c r="P21" s="69"/>
    </row>
    <row r="22" spans="1:16" ht="15">
      <c r="A22" s="64"/>
      <c r="B22" s="65">
        <v>538</v>
      </c>
      <c r="C22" s="66" t="s">
        <v>75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2655164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2655164</v>
      </c>
      <c r="O22" s="68">
        <f t="shared" si="1"/>
        <v>73.844810323729</v>
      </c>
      <c r="P22" s="69"/>
    </row>
    <row r="23" spans="1:16" ht="15">
      <c r="A23" s="64"/>
      <c r="B23" s="65">
        <v>539</v>
      </c>
      <c r="C23" s="66" t="s">
        <v>35</v>
      </c>
      <c r="D23" s="67">
        <v>535978</v>
      </c>
      <c r="E23" s="67">
        <v>263634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799612</v>
      </c>
      <c r="O23" s="68">
        <f t="shared" si="1"/>
        <v>22.238624986094116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SUM(D25:D26)</f>
        <v>39189</v>
      </c>
      <c r="E24" s="73">
        <f t="shared" si="6"/>
        <v>1457013</v>
      </c>
      <c r="F24" s="73">
        <f t="shared" si="6"/>
        <v>0</v>
      </c>
      <c r="G24" s="73">
        <f t="shared" si="6"/>
        <v>2464663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3960865</v>
      </c>
      <c r="O24" s="75">
        <f t="shared" si="1"/>
        <v>110.15866614751363</v>
      </c>
      <c r="P24" s="76"/>
    </row>
    <row r="25" spans="1:16" ht="15">
      <c r="A25" s="64"/>
      <c r="B25" s="65">
        <v>541</v>
      </c>
      <c r="C25" s="66" t="s">
        <v>76</v>
      </c>
      <c r="D25" s="67">
        <v>0</v>
      </c>
      <c r="E25" s="67">
        <v>1457013</v>
      </c>
      <c r="F25" s="67">
        <v>0</v>
      </c>
      <c r="G25" s="67">
        <v>2464663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3921676</v>
      </c>
      <c r="O25" s="68">
        <f t="shared" si="1"/>
        <v>109.06875069529426</v>
      </c>
      <c r="P25" s="69"/>
    </row>
    <row r="26" spans="1:16" ht="15">
      <c r="A26" s="64"/>
      <c r="B26" s="65">
        <v>549</v>
      </c>
      <c r="C26" s="66" t="s">
        <v>77</v>
      </c>
      <c r="D26" s="67">
        <v>39189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39189</v>
      </c>
      <c r="O26" s="68">
        <f t="shared" si="1"/>
        <v>1.0899154522193792</v>
      </c>
      <c r="P26" s="69"/>
    </row>
    <row r="27" spans="1:16" ht="15.75">
      <c r="A27" s="70" t="s">
        <v>39</v>
      </c>
      <c r="B27" s="71"/>
      <c r="C27" s="72"/>
      <c r="D27" s="73">
        <f aca="true" t="shared" si="7" ref="D27:M27">SUM(D28:D28)</f>
        <v>353703</v>
      </c>
      <c r="E27" s="73">
        <f t="shared" si="7"/>
        <v>1019916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1373619</v>
      </c>
      <c r="O27" s="75">
        <f t="shared" si="1"/>
        <v>38.20277561464012</v>
      </c>
      <c r="P27" s="76"/>
    </row>
    <row r="28" spans="1:16" ht="15">
      <c r="A28" s="64"/>
      <c r="B28" s="65">
        <v>559</v>
      </c>
      <c r="C28" s="66" t="s">
        <v>41</v>
      </c>
      <c r="D28" s="67">
        <v>353703</v>
      </c>
      <c r="E28" s="67">
        <v>1019916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1373619</v>
      </c>
      <c r="O28" s="68">
        <f t="shared" si="1"/>
        <v>38.20277561464012</v>
      </c>
      <c r="P28" s="69"/>
    </row>
    <row r="29" spans="1:16" ht="15.75">
      <c r="A29" s="70" t="s">
        <v>42</v>
      </c>
      <c r="B29" s="71"/>
      <c r="C29" s="72"/>
      <c r="D29" s="73">
        <f aca="true" t="shared" si="8" ref="D29:M29">SUM(D30:D32)</f>
        <v>4373976</v>
      </c>
      <c r="E29" s="73">
        <f t="shared" si="8"/>
        <v>0</v>
      </c>
      <c r="F29" s="73">
        <f t="shared" si="8"/>
        <v>0</v>
      </c>
      <c r="G29" s="73">
        <f t="shared" si="8"/>
        <v>1198963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5572939</v>
      </c>
      <c r="O29" s="75">
        <f t="shared" si="1"/>
        <v>154.9932973634442</v>
      </c>
      <c r="P29" s="69"/>
    </row>
    <row r="30" spans="1:16" ht="15">
      <c r="A30" s="64"/>
      <c r="B30" s="65">
        <v>571</v>
      </c>
      <c r="C30" s="66" t="s">
        <v>43</v>
      </c>
      <c r="D30" s="67">
        <v>815703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815703</v>
      </c>
      <c r="O30" s="68">
        <f t="shared" si="1"/>
        <v>22.686144176215375</v>
      </c>
      <c r="P30" s="69"/>
    </row>
    <row r="31" spans="1:16" ht="15">
      <c r="A31" s="64"/>
      <c r="B31" s="65">
        <v>572</v>
      </c>
      <c r="C31" s="66" t="s">
        <v>78</v>
      </c>
      <c r="D31" s="67">
        <v>3544967</v>
      </c>
      <c r="E31" s="67">
        <v>0</v>
      </c>
      <c r="F31" s="67">
        <v>0</v>
      </c>
      <c r="G31" s="67">
        <v>1198963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4743930</v>
      </c>
      <c r="O31" s="68">
        <f t="shared" si="1"/>
        <v>131.93708977639338</v>
      </c>
      <c r="P31" s="69"/>
    </row>
    <row r="32" spans="1:16" ht="15">
      <c r="A32" s="64"/>
      <c r="B32" s="65">
        <v>573</v>
      </c>
      <c r="C32" s="66" t="s">
        <v>45</v>
      </c>
      <c r="D32" s="67">
        <v>13306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13306</v>
      </c>
      <c r="O32" s="68">
        <f t="shared" si="1"/>
        <v>0.37006341083546557</v>
      </c>
      <c r="P32" s="69"/>
    </row>
    <row r="33" spans="1:16" ht="15.75">
      <c r="A33" s="70" t="s">
        <v>79</v>
      </c>
      <c r="B33" s="71"/>
      <c r="C33" s="72"/>
      <c r="D33" s="73">
        <f aca="true" t="shared" si="9" ref="D33:M33">SUM(D34:D35)</f>
        <v>1921104</v>
      </c>
      <c r="E33" s="73">
        <f t="shared" si="9"/>
        <v>3551020</v>
      </c>
      <c r="F33" s="73">
        <f t="shared" si="9"/>
        <v>0</v>
      </c>
      <c r="G33" s="73">
        <f t="shared" si="9"/>
        <v>118900</v>
      </c>
      <c r="H33" s="73">
        <f t="shared" si="9"/>
        <v>0</v>
      </c>
      <c r="I33" s="73">
        <f t="shared" si="9"/>
        <v>3569082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9160106</v>
      </c>
      <c r="O33" s="75">
        <f t="shared" si="1"/>
        <v>254.75876070753142</v>
      </c>
      <c r="P33" s="69"/>
    </row>
    <row r="34" spans="1:16" ht="15">
      <c r="A34" s="64"/>
      <c r="B34" s="65">
        <v>581</v>
      </c>
      <c r="C34" s="66" t="s">
        <v>80</v>
      </c>
      <c r="D34" s="67">
        <v>1921104</v>
      </c>
      <c r="E34" s="67">
        <v>3540516</v>
      </c>
      <c r="F34" s="67">
        <v>0</v>
      </c>
      <c r="G34" s="67">
        <v>118900</v>
      </c>
      <c r="H34" s="67">
        <v>0</v>
      </c>
      <c r="I34" s="67">
        <v>2611938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8192458</v>
      </c>
      <c r="O34" s="68">
        <f t="shared" si="1"/>
        <v>227.84675714762488</v>
      </c>
      <c r="P34" s="69"/>
    </row>
    <row r="35" spans="1:16" ht="15.75" thickBot="1">
      <c r="A35" s="64"/>
      <c r="B35" s="65">
        <v>591</v>
      </c>
      <c r="C35" s="66" t="s">
        <v>81</v>
      </c>
      <c r="D35" s="67">
        <v>0</v>
      </c>
      <c r="E35" s="67">
        <v>10504</v>
      </c>
      <c r="F35" s="67">
        <v>0</v>
      </c>
      <c r="G35" s="67">
        <v>0</v>
      </c>
      <c r="H35" s="67">
        <v>0</v>
      </c>
      <c r="I35" s="67">
        <v>957144</v>
      </c>
      <c r="J35" s="67">
        <v>0</v>
      </c>
      <c r="K35" s="67">
        <v>0</v>
      </c>
      <c r="L35" s="67">
        <v>0</v>
      </c>
      <c r="M35" s="67">
        <v>0</v>
      </c>
      <c r="N35" s="67">
        <f t="shared" si="4"/>
        <v>967648</v>
      </c>
      <c r="O35" s="68">
        <f t="shared" si="1"/>
        <v>26.91200355990655</v>
      </c>
      <c r="P35" s="69"/>
    </row>
    <row r="36" spans="1:119" ht="16.5" thickBot="1">
      <c r="A36" s="77" t="s">
        <v>10</v>
      </c>
      <c r="B36" s="78"/>
      <c r="C36" s="79"/>
      <c r="D36" s="80">
        <f>SUM(D5,D14,D18,D24,D27,D29,D33)</f>
        <v>24477505</v>
      </c>
      <c r="E36" s="80">
        <f aca="true" t="shared" si="10" ref="E36:M36">SUM(E5,E14,E18,E24,E27,E29,E33)</f>
        <v>6485103</v>
      </c>
      <c r="F36" s="80">
        <f t="shared" si="10"/>
        <v>1180729</v>
      </c>
      <c r="G36" s="80">
        <f t="shared" si="10"/>
        <v>4046893</v>
      </c>
      <c r="H36" s="80">
        <f t="shared" si="10"/>
        <v>0</v>
      </c>
      <c r="I36" s="80">
        <f t="shared" si="10"/>
        <v>24934840</v>
      </c>
      <c r="J36" s="80">
        <f t="shared" si="10"/>
        <v>1185759</v>
      </c>
      <c r="K36" s="80">
        <f t="shared" si="10"/>
        <v>3711538</v>
      </c>
      <c r="L36" s="80">
        <f t="shared" si="10"/>
        <v>0</v>
      </c>
      <c r="M36" s="80">
        <f t="shared" si="10"/>
        <v>0</v>
      </c>
      <c r="N36" s="80">
        <f t="shared" si="4"/>
        <v>66022367</v>
      </c>
      <c r="O36" s="81">
        <f t="shared" si="1"/>
        <v>1836.1988819668484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82</v>
      </c>
      <c r="M38" s="117"/>
      <c r="N38" s="117"/>
      <c r="O38" s="91">
        <v>35956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2855401</v>
      </c>
      <c r="E5" s="26">
        <f t="shared" si="0"/>
        <v>410629</v>
      </c>
      <c r="F5" s="26">
        <f t="shared" si="0"/>
        <v>1157545</v>
      </c>
      <c r="G5" s="26">
        <f t="shared" si="0"/>
        <v>269611</v>
      </c>
      <c r="H5" s="26">
        <f t="shared" si="0"/>
        <v>0</v>
      </c>
      <c r="I5" s="26">
        <f t="shared" si="0"/>
        <v>0</v>
      </c>
      <c r="J5" s="26">
        <f t="shared" si="0"/>
        <v>659300</v>
      </c>
      <c r="K5" s="26">
        <f t="shared" si="0"/>
        <v>4021144</v>
      </c>
      <c r="L5" s="26">
        <f t="shared" si="0"/>
        <v>0</v>
      </c>
      <c r="M5" s="26">
        <f t="shared" si="0"/>
        <v>0</v>
      </c>
      <c r="N5" s="27">
        <f>SUM(D5:M5)</f>
        <v>9373630</v>
      </c>
      <c r="O5" s="32">
        <f aca="true" t="shared" si="1" ref="O5:O37">(N5/O$39)</f>
        <v>265.44417070200774</v>
      </c>
      <c r="P5" s="6"/>
    </row>
    <row r="6" spans="1:16" ht="15">
      <c r="A6" s="12"/>
      <c r="B6" s="44">
        <v>511</v>
      </c>
      <c r="C6" s="20" t="s">
        <v>19</v>
      </c>
      <c r="D6" s="46">
        <v>94901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94901</v>
      </c>
      <c r="O6" s="47">
        <f t="shared" si="1"/>
        <v>2.687423894882904</v>
      </c>
      <c r="P6" s="9"/>
    </row>
    <row r="7" spans="1:16" ht="15">
      <c r="A7" s="12"/>
      <c r="B7" s="44">
        <v>512</v>
      </c>
      <c r="C7" s="20" t="s">
        <v>20</v>
      </c>
      <c r="D7" s="46">
        <v>383023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383023</v>
      </c>
      <c r="O7" s="47">
        <f t="shared" si="1"/>
        <v>10.846515447568883</v>
      </c>
      <c r="P7" s="9"/>
    </row>
    <row r="8" spans="1:16" ht="15">
      <c r="A8" s="12"/>
      <c r="B8" s="44">
        <v>513</v>
      </c>
      <c r="C8" s="20" t="s">
        <v>21</v>
      </c>
      <c r="D8" s="46">
        <v>1010369</v>
      </c>
      <c r="E8" s="46">
        <v>1300</v>
      </c>
      <c r="F8" s="46">
        <v>0</v>
      </c>
      <c r="G8" s="46">
        <v>265427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1277096</v>
      </c>
      <c r="O8" s="47">
        <f t="shared" si="1"/>
        <v>36.16503837113811</v>
      </c>
      <c r="P8" s="9"/>
    </row>
    <row r="9" spans="1:16" ht="15">
      <c r="A9" s="12"/>
      <c r="B9" s="44">
        <v>514</v>
      </c>
      <c r="C9" s="20" t="s">
        <v>22</v>
      </c>
      <c r="D9" s="46">
        <v>149736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149736</v>
      </c>
      <c r="O9" s="47">
        <f t="shared" si="1"/>
        <v>4.240251465465976</v>
      </c>
      <c r="P9" s="9"/>
    </row>
    <row r="10" spans="1:16" ht="15">
      <c r="A10" s="12"/>
      <c r="B10" s="44">
        <v>515</v>
      </c>
      <c r="C10" s="20" t="s">
        <v>23</v>
      </c>
      <c r="D10" s="46">
        <v>119420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119420</v>
      </c>
      <c r="O10" s="47">
        <f t="shared" si="1"/>
        <v>3.3817574264435195</v>
      </c>
      <c r="P10" s="9"/>
    </row>
    <row r="11" spans="1:16" ht="15">
      <c r="A11" s="12"/>
      <c r="B11" s="44">
        <v>517</v>
      </c>
      <c r="C11" s="20" t="s">
        <v>24</v>
      </c>
      <c r="D11" s="46">
        <v>85591</v>
      </c>
      <c r="E11" s="46">
        <v>409329</v>
      </c>
      <c r="F11" s="46">
        <v>1157545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1652465</v>
      </c>
      <c r="O11" s="47">
        <f t="shared" si="1"/>
        <v>46.79480644521848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4021144</v>
      </c>
      <c r="L12" s="46">
        <v>0</v>
      </c>
      <c r="M12" s="46">
        <v>0</v>
      </c>
      <c r="N12" s="46">
        <f t="shared" si="2"/>
        <v>4021144</v>
      </c>
      <c r="O12" s="47">
        <f t="shared" si="1"/>
        <v>113.87149208506783</v>
      </c>
      <c r="P12" s="9"/>
    </row>
    <row r="13" spans="1:16" ht="15">
      <c r="A13" s="12"/>
      <c r="B13" s="44">
        <v>519</v>
      </c>
      <c r="C13" s="20" t="s">
        <v>25</v>
      </c>
      <c r="D13" s="46">
        <v>1012361</v>
      </c>
      <c r="E13" s="46">
        <v>0</v>
      </c>
      <c r="F13" s="46">
        <v>0</v>
      </c>
      <c r="G13" s="46">
        <v>4184</v>
      </c>
      <c r="H13" s="46">
        <v>0</v>
      </c>
      <c r="I13" s="46">
        <v>0</v>
      </c>
      <c r="J13" s="46">
        <v>659300</v>
      </c>
      <c r="K13" s="46">
        <v>0</v>
      </c>
      <c r="L13" s="46">
        <v>0</v>
      </c>
      <c r="M13" s="46">
        <v>0</v>
      </c>
      <c r="N13" s="46">
        <f t="shared" si="2"/>
        <v>1675845</v>
      </c>
      <c r="O13" s="47">
        <f t="shared" si="1"/>
        <v>47.45688556622207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13960351</v>
      </c>
      <c r="E14" s="31">
        <f t="shared" si="3"/>
        <v>0</v>
      </c>
      <c r="F14" s="31">
        <f t="shared" si="3"/>
        <v>0</v>
      </c>
      <c r="G14" s="31">
        <f t="shared" si="3"/>
        <v>378317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7">SUM(D14:M14)</f>
        <v>14338668</v>
      </c>
      <c r="O14" s="43">
        <f t="shared" si="1"/>
        <v>406.04502591113754</v>
      </c>
      <c r="P14" s="10"/>
    </row>
    <row r="15" spans="1:16" ht="15">
      <c r="A15" s="12"/>
      <c r="B15" s="44">
        <v>521</v>
      </c>
      <c r="C15" s="20" t="s">
        <v>27</v>
      </c>
      <c r="D15" s="46">
        <v>8746598</v>
      </c>
      <c r="E15" s="46">
        <v>0</v>
      </c>
      <c r="F15" s="46">
        <v>0</v>
      </c>
      <c r="G15" s="46">
        <v>367283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9113881</v>
      </c>
      <c r="O15" s="47">
        <f t="shared" si="1"/>
        <v>258.0885509585705</v>
      </c>
      <c r="P15" s="9"/>
    </row>
    <row r="16" spans="1:16" ht="15">
      <c r="A16" s="12"/>
      <c r="B16" s="44">
        <v>522</v>
      </c>
      <c r="C16" s="20" t="s">
        <v>28</v>
      </c>
      <c r="D16" s="46">
        <v>4494086</v>
      </c>
      <c r="E16" s="46">
        <v>0</v>
      </c>
      <c r="F16" s="46">
        <v>0</v>
      </c>
      <c r="G16" s="46">
        <v>11034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4505120</v>
      </c>
      <c r="O16" s="47">
        <f t="shared" si="1"/>
        <v>127.57681307167333</v>
      </c>
      <c r="P16" s="9"/>
    </row>
    <row r="17" spans="1:16" ht="15">
      <c r="A17" s="12"/>
      <c r="B17" s="44">
        <v>524</v>
      </c>
      <c r="C17" s="20" t="s">
        <v>52</v>
      </c>
      <c r="D17" s="46">
        <v>719667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719667</v>
      </c>
      <c r="O17" s="47">
        <f t="shared" si="1"/>
        <v>20.37966188089372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317061</v>
      </c>
      <c r="E18" s="31">
        <f t="shared" si="5"/>
        <v>510260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19397210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20224531</v>
      </c>
      <c r="O18" s="43">
        <f t="shared" si="1"/>
        <v>572.7219720782715</v>
      </c>
      <c r="P18" s="10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4872229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4872229</v>
      </c>
      <c r="O19" s="47">
        <f t="shared" si="1"/>
        <v>137.97267295330332</v>
      </c>
      <c r="P19" s="9"/>
    </row>
    <row r="20" spans="1:16" ht="15">
      <c r="A20" s="12"/>
      <c r="B20" s="44">
        <v>535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12065236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12065236</v>
      </c>
      <c r="O20" s="47">
        <f t="shared" si="1"/>
        <v>341.66556225752555</v>
      </c>
      <c r="P20" s="9"/>
    </row>
    <row r="21" spans="1:16" ht="15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373538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373538</v>
      </c>
      <c r="O21" s="47">
        <f t="shared" si="1"/>
        <v>10.577917480814431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2086207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2086207</v>
      </c>
      <c r="O22" s="47">
        <f t="shared" si="1"/>
        <v>59.07759182170872</v>
      </c>
      <c r="P22" s="9"/>
    </row>
    <row r="23" spans="1:16" ht="15">
      <c r="A23" s="12"/>
      <c r="B23" s="44">
        <v>539</v>
      </c>
      <c r="C23" s="20" t="s">
        <v>35</v>
      </c>
      <c r="D23" s="46">
        <v>317061</v>
      </c>
      <c r="E23" s="46">
        <v>510260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827321</v>
      </c>
      <c r="O23" s="47">
        <f t="shared" si="1"/>
        <v>23.428227564919435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37848</v>
      </c>
      <c r="E24" s="31">
        <f t="shared" si="6"/>
        <v>1438106</v>
      </c>
      <c r="F24" s="31">
        <f t="shared" si="6"/>
        <v>0</v>
      </c>
      <c r="G24" s="31">
        <f t="shared" si="6"/>
        <v>3151587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4627541</v>
      </c>
      <c r="O24" s="43">
        <f t="shared" si="1"/>
        <v>131.04355336561605</v>
      </c>
      <c r="P24" s="10"/>
    </row>
    <row r="25" spans="1:16" ht="15">
      <c r="A25" s="12"/>
      <c r="B25" s="44">
        <v>541</v>
      </c>
      <c r="C25" s="20" t="s">
        <v>37</v>
      </c>
      <c r="D25" s="46">
        <v>0</v>
      </c>
      <c r="E25" s="46">
        <v>1438106</v>
      </c>
      <c r="F25" s="46">
        <v>0</v>
      </c>
      <c r="G25" s="46">
        <v>3151587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4589693</v>
      </c>
      <c r="O25" s="47">
        <f t="shared" si="1"/>
        <v>129.97176677144395</v>
      </c>
      <c r="P25" s="9"/>
    </row>
    <row r="26" spans="1:16" ht="15">
      <c r="A26" s="12"/>
      <c r="B26" s="44">
        <v>549</v>
      </c>
      <c r="C26" s="20" t="s">
        <v>38</v>
      </c>
      <c r="D26" s="46">
        <v>37848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37848</v>
      </c>
      <c r="O26" s="47">
        <f t="shared" si="1"/>
        <v>1.0717865941721179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345568</v>
      </c>
      <c r="E27" s="31">
        <f t="shared" si="7"/>
        <v>886179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1231747</v>
      </c>
      <c r="O27" s="43">
        <f t="shared" si="1"/>
        <v>34.880837085492594</v>
      </c>
      <c r="P27" s="10"/>
    </row>
    <row r="28" spans="1:16" ht="15">
      <c r="A28" s="13"/>
      <c r="B28" s="45">
        <v>559</v>
      </c>
      <c r="C28" s="21" t="s">
        <v>41</v>
      </c>
      <c r="D28" s="46">
        <v>345568</v>
      </c>
      <c r="E28" s="46">
        <v>886179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1231747</v>
      </c>
      <c r="O28" s="47">
        <f t="shared" si="1"/>
        <v>34.880837085492594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4206055</v>
      </c>
      <c r="E29" s="31">
        <f t="shared" si="8"/>
        <v>0</v>
      </c>
      <c r="F29" s="31">
        <f t="shared" si="8"/>
        <v>0</v>
      </c>
      <c r="G29" s="31">
        <f t="shared" si="8"/>
        <v>245732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4451787</v>
      </c>
      <c r="O29" s="43">
        <f t="shared" si="1"/>
        <v>126.06651941211452</v>
      </c>
      <c r="P29" s="9"/>
    </row>
    <row r="30" spans="1:16" ht="15">
      <c r="A30" s="12"/>
      <c r="B30" s="44">
        <v>571</v>
      </c>
      <c r="C30" s="20" t="s">
        <v>43</v>
      </c>
      <c r="D30" s="46">
        <v>773831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773831</v>
      </c>
      <c r="O30" s="47">
        <f t="shared" si="1"/>
        <v>21.91348795061309</v>
      </c>
      <c r="P30" s="9"/>
    </row>
    <row r="31" spans="1:16" ht="15">
      <c r="A31" s="12"/>
      <c r="B31" s="44">
        <v>572</v>
      </c>
      <c r="C31" s="20" t="s">
        <v>44</v>
      </c>
      <c r="D31" s="46">
        <v>3424258</v>
      </c>
      <c r="E31" s="46">
        <v>0</v>
      </c>
      <c r="F31" s="46">
        <v>0</v>
      </c>
      <c r="G31" s="46">
        <v>245732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3669990</v>
      </c>
      <c r="O31" s="47">
        <f t="shared" si="1"/>
        <v>103.92744881488403</v>
      </c>
      <c r="P31" s="9"/>
    </row>
    <row r="32" spans="1:16" ht="15">
      <c r="A32" s="12"/>
      <c r="B32" s="44">
        <v>573</v>
      </c>
      <c r="C32" s="20" t="s">
        <v>45</v>
      </c>
      <c r="D32" s="46">
        <v>7966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7966</v>
      </c>
      <c r="O32" s="47">
        <f t="shared" si="1"/>
        <v>0.22558264661739302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SUM(D34:D36)</f>
        <v>943444</v>
      </c>
      <c r="E33" s="31">
        <f t="shared" si="9"/>
        <v>5773558</v>
      </c>
      <c r="F33" s="31">
        <f t="shared" si="9"/>
        <v>3270980</v>
      </c>
      <c r="G33" s="31">
        <f t="shared" si="9"/>
        <v>97470</v>
      </c>
      <c r="H33" s="31">
        <f t="shared" si="9"/>
        <v>0</v>
      </c>
      <c r="I33" s="31">
        <f t="shared" si="9"/>
        <v>2884995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12970447</v>
      </c>
      <c r="O33" s="43">
        <f t="shared" si="1"/>
        <v>367.2994931045224</v>
      </c>
      <c r="P33" s="9"/>
    </row>
    <row r="34" spans="1:16" ht="15">
      <c r="A34" s="12"/>
      <c r="B34" s="44">
        <v>581</v>
      </c>
      <c r="C34" s="20" t="s">
        <v>47</v>
      </c>
      <c r="D34" s="46">
        <v>943444</v>
      </c>
      <c r="E34" s="46">
        <v>5773558</v>
      </c>
      <c r="F34" s="46">
        <v>0</v>
      </c>
      <c r="G34" s="46">
        <v>97470</v>
      </c>
      <c r="H34" s="46">
        <v>0</v>
      </c>
      <c r="I34" s="46">
        <v>699315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7513787</v>
      </c>
      <c r="O34" s="47">
        <f t="shared" si="1"/>
        <v>212.77679608076346</v>
      </c>
      <c r="P34" s="9"/>
    </row>
    <row r="35" spans="1:16" ht="15">
      <c r="A35" s="12"/>
      <c r="B35" s="44">
        <v>585</v>
      </c>
      <c r="C35" s="20" t="s">
        <v>53</v>
      </c>
      <c r="D35" s="46">
        <v>0</v>
      </c>
      <c r="E35" s="46">
        <v>0</v>
      </c>
      <c r="F35" s="46">
        <v>3270980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3270980</v>
      </c>
      <c r="O35" s="47">
        <f t="shared" si="1"/>
        <v>92.62821057400957</v>
      </c>
      <c r="P35" s="9"/>
    </row>
    <row r="36" spans="1:16" ht="15.75" thickBot="1">
      <c r="A36" s="12"/>
      <c r="B36" s="44">
        <v>591</v>
      </c>
      <c r="C36" s="20" t="s">
        <v>55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2185680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2185680</v>
      </c>
      <c r="O36" s="47">
        <f t="shared" si="1"/>
        <v>61.89448644974939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SUM(D5,D14,D18,D24,D27,D29,D33)</f>
        <v>22665728</v>
      </c>
      <c r="E37" s="15">
        <f aca="true" t="shared" si="10" ref="E37:M37">SUM(E5,E14,E18,E24,E27,E29,E33)</f>
        <v>9018732</v>
      </c>
      <c r="F37" s="15">
        <f t="shared" si="10"/>
        <v>4428525</v>
      </c>
      <c r="G37" s="15">
        <f t="shared" si="10"/>
        <v>4142717</v>
      </c>
      <c r="H37" s="15">
        <f t="shared" si="10"/>
        <v>0</v>
      </c>
      <c r="I37" s="15">
        <f t="shared" si="10"/>
        <v>22282205</v>
      </c>
      <c r="J37" s="15">
        <f t="shared" si="10"/>
        <v>659300</v>
      </c>
      <c r="K37" s="15">
        <f t="shared" si="10"/>
        <v>4021144</v>
      </c>
      <c r="L37" s="15">
        <f t="shared" si="10"/>
        <v>0</v>
      </c>
      <c r="M37" s="15">
        <f t="shared" si="10"/>
        <v>0</v>
      </c>
      <c r="N37" s="15">
        <f t="shared" si="4"/>
        <v>67218351</v>
      </c>
      <c r="O37" s="37">
        <f t="shared" si="1"/>
        <v>1903.5015716591624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66</v>
      </c>
      <c r="M39" s="93"/>
      <c r="N39" s="93"/>
      <c r="O39" s="41">
        <v>35313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2022-05-19T14:49:24Z</cp:lastPrinted>
  <dcterms:created xsi:type="dcterms:W3CDTF">2000-08-31T21:26:31Z</dcterms:created>
  <dcterms:modified xsi:type="dcterms:W3CDTF">2022-05-19T14:49:59Z</dcterms:modified>
  <cp:category/>
  <cp:version/>
  <cp:contentType/>
  <cp:contentStatus/>
</cp:coreProperties>
</file>