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'2007'!$A$1:$O$28</definedName>
    <definedName name="_xlnm.Print_Area" localSheetId="14">'2008'!$A$1:$O$28</definedName>
    <definedName name="_xlnm.Print_Area" localSheetId="13">'2009'!$A$1:$O$28</definedName>
    <definedName name="_xlnm.Print_Area" localSheetId="12">'2010'!$A$1:$O$26</definedName>
    <definedName name="_xlnm.Print_Area" localSheetId="11">'2011'!$A$1:$O$26</definedName>
    <definedName name="_xlnm.Print_Area" localSheetId="10">'2012'!$A$1:$O$26</definedName>
    <definedName name="_xlnm.Print_Area" localSheetId="9">'2013'!$A$1:$O$26</definedName>
    <definedName name="_xlnm.Print_Area" localSheetId="8">'2014'!$A$1:$O$26</definedName>
    <definedName name="_xlnm.Print_Area" localSheetId="7">'2015'!$A$1:$O$26</definedName>
    <definedName name="_xlnm.Print_Area" localSheetId="6">'2016'!$A$1:$O$26</definedName>
    <definedName name="_xlnm.Print_Area" localSheetId="5">'2017'!$A$1:$O$26</definedName>
    <definedName name="_xlnm.Print_Area" localSheetId="4">'2018'!$A$1:$O$26</definedName>
    <definedName name="_xlnm.Print_Area" localSheetId="3">'2019'!$A$1:$O$26</definedName>
    <definedName name="_xlnm.Print_Area" localSheetId="2">'2020'!$A$1:$O$26</definedName>
    <definedName name="_xlnm.Print_Area" localSheetId="1">'2021'!$A$1:$P$26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18" i="48" l="1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0" i="48"/>
  <c r="P10" i="48" s="1"/>
  <c r="O5" i="48"/>
  <c r="P5" i="48" s="1"/>
  <c r="D22" i="47"/>
  <c r="O21" i="47"/>
  <c r="P21" i="47"/>
  <c r="O20" i="47"/>
  <c r="P20" i="47" s="1"/>
  <c r="N19" i="47"/>
  <c r="M19" i="47"/>
  <c r="L19" i="47"/>
  <c r="K19" i="47"/>
  <c r="J19" i="47"/>
  <c r="I19" i="47"/>
  <c r="H19" i="47"/>
  <c r="G19" i="47"/>
  <c r="O19" i="47" s="1"/>
  <c r="P19" i="47" s="1"/>
  <c r="F19" i="47"/>
  <c r="E19" i="47"/>
  <c r="E22" i="47" s="1"/>
  <c r="D19" i="47"/>
  <c r="O18" i="47"/>
  <c r="P18" i="47"/>
  <c r="O17" i="47"/>
  <c r="P17" i="47" s="1"/>
  <c r="N16" i="47"/>
  <c r="M16" i="47"/>
  <c r="L16" i="47"/>
  <c r="K16" i="47"/>
  <c r="J16" i="47"/>
  <c r="O16" i="47" s="1"/>
  <c r="P16" i="47" s="1"/>
  <c r="I16" i="47"/>
  <c r="H16" i="47"/>
  <c r="G16" i="47"/>
  <c r="F16" i="47"/>
  <c r="E16" i="47"/>
  <c r="D16" i="47"/>
  <c r="O15" i="47"/>
  <c r="P15" i="47"/>
  <c r="N14" i="47"/>
  <c r="M14" i="47"/>
  <c r="L14" i="47"/>
  <c r="K14" i="47"/>
  <c r="O14" i="47" s="1"/>
  <c r="P14" i="47" s="1"/>
  <c r="J14" i="47"/>
  <c r="I14" i="47"/>
  <c r="H14" i="47"/>
  <c r="G14" i="47"/>
  <c r="F14" i="47"/>
  <c r="E14" i="47"/>
  <c r="D14" i="47"/>
  <c r="O13" i="47"/>
  <c r="P13" i="47" s="1"/>
  <c r="O12" i="47"/>
  <c r="P12" i="47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10" i="47" s="1"/>
  <c r="P10" i="47" s="1"/>
  <c r="O9" i="47"/>
  <c r="P9" i="47"/>
  <c r="O8" i="47"/>
  <c r="P8" i="47"/>
  <c r="O7" i="47"/>
  <c r="P7" i="47" s="1"/>
  <c r="O6" i="47"/>
  <c r="P6" i="47"/>
  <c r="N5" i="47"/>
  <c r="N22" i="47" s="1"/>
  <c r="M5" i="47"/>
  <c r="M22" i="47" s="1"/>
  <c r="L5" i="47"/>
  <c r="L22" i="47" s="1"/>
  <c r="K5" i="47"/>
  <c r="K22" i="47" s="1"/>
  <c r="J5" i="47"/>
  <c r="J22" i="47" s="1"/>
  <c r="I5" i="47"/>
  <c r="I22" i="47" s="1"/>
  <c r="H5" i="47"/>
  <c r="H22" i="47" s="1"/>
  <c r="G5" i="47"/>
  <c r="G22" i="47" s="1"/>
  <c r="F5" i="47"/>
  <c r="F22" i="47" s="1"/>
  <c r="E5" i="47"/>
  <c r="D5" i="47"/>
  <c r="I22" i="46"/>
  <c r="N21" i="46"/>
  <c r="O21" i="46" s="1"/>
  <c r="N20" i="46"/>
  <c r="O20" i="46" s="1"/>
  <c r="M19" i="46"/>
  <c r="L19" i="46"/>
  <c r="K19" i="46"/>
  <c r="N19" i="46" s="1"/>
  <c r="O19" i="46" s="1"/>
  <c r="J19" i="46"/>
  <c r="I19" i="46"/>
  <c r="H19" i="46"/>
  <c r="G19" i="46"/>
  <c r="F19" i="46"/>
  <c r="E19" i="46"/>
  <c r="D19" i="46"/>
  <c r="N18" i="46"/>
  <c r="O18" i="46" s="1"/>
  <c r="N17" i="46"/>
  <c r="O17" i="46"/>
  <c r="M16" i="46"/>
  <c r="N16" i="46" s="1"/>
  <c r="O16" i="46" s="1"/>
  <c r="L16" i="46"/>
  <c r="K16" i="46"/>
  <c r="J16" i="46"/>
  <c r="I16" i="46"/>
  <c r="H16" i="46"/>
  <c r="G16" i="46"/>
  <c r="F16" i="46"/>
  <c r="E16" i="46"/>
  <c r="D16" i="46"/>
  <c r="N15" i="46"/>
  <c r="O15" i="46"/>
  <c r="M14" i="46"/>
  <c r="N14" i="46" s="1"/>
  <c r="O14" i="46" s="1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M10" i="46"/>
  <c r="L10" i="46"/>
  <c r="K10" i="46"/>
  <c r="J10" i="46"/>
  <c r="I10" i="46"/>
  <c r="H10" i="46"/>
  <c r="H22" i="46" s="1"/>
  <c r="G10" i="46"/>
  <c r="F10" i="46"/>
  <c r="F22" i="46" s="1"/>
  <c r="E10" i="46"/>
  <c r="E22" i="46" s="1"/>
  <c r="D10" i="46"/>
  <c r="N9" i="46"/>
  <c r="O9" i="46" s="1"/>
  <c r="N8" i="46"/>
  <c r="O8" i="46" s="1"/>
  <c r="N7" i="46"/>
  <c r="O7" i="46" s="1"/>
  <c r="N6" i="46"/>
  <c r="O6" i="46" s="1"/>
  <c r="M5" i="46"/>
  <c r="M22" i="46" s="1"/>
  <c r="L5" i="46"/>
  <c r="L22" i="46" s="1"/>
  <c r="K5" i="46"/>
  <c r="K22" i="46" s="1"/>
  <c r="J5" i="46"/>
  <c r="J22" i="46" s="1"/>
  <c r="I5" i="46"/>
  <c r="H5" i="46"/>
  <c r="G5" i="46"/>
  <c r="G22" i="46" s="1"/>
  <c r="F5" i="46"/>
  <c r="E5" i="46"/>
  <c r="D5" i="46"/>
  <c r="D22" i="46" s="1"/>
  <c r="I22" i="45"/>
  <c r="N21" i="45"/>
  <c r="O21" i="45" s="1"/>
  <c r="N20" i="45"/>
  <c r="O20" i="45" s="1"/>
  <c r="M19" i="45"/>
  <c r="L19" i="45"/>
  <c r="K19" i="45"/>
  <c r="N19" i="45" s="1"/>
  <c r="O19" i="45" s="1"/>
  <c r="J19" i="45"/>
  <c r="I19" i="45"/>
  <c r="H19" i="45"/>
  <c r="G19" i="45"/>
  <c r="F19" i="45"/>
  <c r="E19" i="45"/>
  <c r="D19" i="45"/>
  <c r="N18" i="45"/>
  <c r="O18" i="45" s="1"/>
  <c r="N17" i="45"/>
  <c r="O17" i="45"/>
  <c r="M16" i="45"/>
  <c r="N16" i="45" s="1"/>
  <c r="O16" i="45" s="1"/>
  <c r="L16" i="45"/>
  <c r="K16" i="45"/>
  <c r="J16" i="45"/>
  <c r="I16" i="45"/>
  <c r="H16" i="45"/>
  <c r="G16" i="45"/>
  <c r="F16" i="45"/>
  <c r="E16" i="45"/>
  <c r="D16" i="45"/>
  <c r="N15" i="45"/>
  <c r="O15" i="45"/>
  <c r="M14" i="45"/>
  <c r="N14" i="45" s="1"/>
  <c r="O14" i="45" s="1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M10" i="45"/>
  <c r="L10" i="45"/>
  <c r="K10" i="45"/>
  <c r="J10" i="45"/>
  <c r="I10" i="45"/>
  <c r="H10" i="45"/>
  <c r="G10" i="45"/>
  <c r="F10" i="45"/>
  <c r="E10" i="45"/>
  <c r="E22" i="45" s="1"/>
  <c r="D10" i="45"/>
  <c r="N9" i="45"/>
  <c r="O9" i="45" s="1"/>
  <c r="N8" i="45"/>
  <c r="O8" i="45" s="1"/>
  <c r="N7" i="45"/>
  <c r="O7" i="45" s="1"/>
  <c r="N6" i="45"/>
  <c r="O6" i="45" s="1"/>
  <c r="M5" i="45"/>
  <c r="M22" i="45" s="1"/>
  <c r="L5" i="45"/>
  <c r="L22" i="45" s="1"/>
  <c r="K5" i="45"/>
  <c r="K22" i="45" s="1"/>
  <c r="J5" i="45"/>
  <c r="J22" i="45" s="1"/>
  <c r="I5" i="45"/>
  <c r="H5" i="45"/>
  <c r="H22" i="45" s="1"/>
  <c r="G5" i="45"/>
  <c r="G22" i="45" s="1"/>
  <c r="F5" i="45"/>
  <c r="F22" i="45" s="1"/>
  <c r="E5" i="45"/>
  <c r="D5" i="45"/>
  <c r="D22" i="45" s="1"/>
  <c r="I22" i="44"/>
  <c r="N21" i="44"/>
  <c r="O21" i="44" s="1"/>
  <c r="N20" i="44"/>
  <c r="O20" i="44" s="1"/>
  <c r="M19" i="44"/>
  <c r="L19" i="44"/>
  <c r="K19" i="44"/>
  <c r="N19" i="44" s="1"/>
  <c r="O19" i="44" s="1"/>
  <c r="J19" i="44"/>
  <c r="I19" i="44"/>
  <c r="H19" i="44"/>
  <c r="G19" i="44"/>
  <c r="F19" i="44"/>
  <c r="E19" i="44"/>
  <c r="D19" i="44"/>
  <c r="N18" i="44"/>
  <c r="O18" i="44" s="1"/>
  <c r="N17" i="44"/>
  <c r="O17" i="44" s="1"/>
  <c r="M16" i="44"/>
  <c r="N16" i="44" s="1"/>
  <c r="O16" i="44" s="1"/>
  <c r="L16" i="44"/>
  <c r="K16" i="44"/>
  <c r="J16" i="44"/>
  <c r="I16" i="44"/>
  <c r="H16" i="44"/>
  <c r="G16" i="44"/>
  <c r="F16" i="44"/>
  <c r="E16" i="44"/>
  <c r="D16" i="44"/>
  <c r="N15" i="44"/>
  <c r="O15" i="44" s="1"/>
  <c r="M14" i="44"/>
  <c r="N14" i="44" s="1"/>
  <c r="O14" i="44" s="1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E10" i="44"/>
  <c r="E22" i="44" s="1"/>
  <c r="D10" i="44"/>
  <c r="N9" i="44"/>
  <c r="O9" i="44" s="1"/>
  <c r="N8" i="44"/>
  <c r="O8" i="44" s="1"/>
  <c r="N7" i="44"/>
  <c r="O7" i="44" s="1"/>
  <c r="N6" i="44"/>
  <c r="O6" i="44" s="1"/>
  <c r="M5" i="44"/>
  <c r="M22" i="44" s="1"/>
  <c r="L5" i="44"/>
  <c r="L22" i="44" s="1"/>
  <c r="K5" i="44"/>
  <c r="K22" i="44" s="1"/>
  <c r="J5" i="44"/>
  <c r="J22" i="44" s="1"/>
  <c r="I5" i="44"/>
  <c r="H5" i="44"/>
  <c r="H22" i="44" s="1"/>
  <c r="G5" i="44"/>
  <c r="G22" i="44" s="1"/>
  <c r="F5" i="44"/>
  <c r="F22" i="44" s="1"/>
  <c r="E5" i="44"/>
  <c r="D5" i="44"/>
  <c r="D22" i="44" s="1"/>
  <c r="N22" i="44" s="1"/>
  <c r="O22" i="44" s="1"/>
  <c r="I22" i="43"/>
  <c r="N21" i="43"/>
  <c r="O21" i="43" s="1"/>
  <c r="N20" i="43"/>
  <c r="O20" i="43" s="1"/>
  <c r="M19" i="43"/>
  <c r="L19" i="43"/>
  <c r="K19" i="43"/>
  <c r="N19" i="43" s="1"/>
  <c r="O19" i="43" s="1"/>
  <c r="J19" i="43"/>
  <c r="I19" i="43"/>
  <c r="H19" i="43"/>
  <c r="G19" i="43"/>
  <c r="F19" i="43"/>
  <c r="E19" i="43"/>
  <c r="D19" i="43"/>
  <c r="N18" i="43"/>
  <c r="O18" i="43" s="1"/>
  <c r="N17" i="43"/>
  <c r="O17" i="43" s="1"/>
  <c r="M16" i="43"/>
  <c r="N16" i="43" s="1"/>
  <c r="O16" i="43" s="1"/>
  <c r="L16" i="43"/>
  <c r="K16" i="43"/>
  <c r="J16" i="43"/>
  <c r="I16" i="43"/>
  <c r="H16" i="43"/>
  <c r="G16" i="43"/>
  <c r="F16" i="43"/>
  <c r="E16" i="43"/>
  <c r="D16" i="43"/>
  <c r="N15" i="43"/>
  <c r="O15" i="43" s="1"/>
  <c r="M14" i="43"/>
  <c r="N14" i="43" s="1"/>
  <c r="O14" i="43" s="1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E10" i="43"/>
  <c r="E22" i="43" s="1"/>
  <c r="D10" i="43"/>
  <c r="N9" i="43"/>
  <c r="O9" i="43" s="1"/>
  <c r="N8" i="43"/>
  <c r="O8" i="43" s="1"/>
  <c r="N7" i="43"/>
  <c r="O7" i="43" s="1"/>
  <c r="N6" i="43"/>
  <c r="O6" i="43" s="1"/>
  <c r="M5" i="43"/>
  <c r="M22" i="43" s="1"/>
  <c r="L5" i="43"/>
  <c r="L22" i="43" s="1"/>
  <c r="K5" i="43"/>
  <c r="K22" i="43" s="1"/>
  <c r="J5" i="43"/>
  <c r="J22" i="43" s="1"/>
  <c r="I5" i="43"/>
  <c r="H5" i="43"/>
  <c r="H22" i="43" s="1"/>
  <c r="G5" i="43"/>
  <c r="G22" i="43" s="1"/>
  <c r="F5" i="43"/>
  <c r="F22" i="43" s="1"/>
  <c r="E5" i="43"/>
  <c r="D5" i="43"/>
  <c r="D22" i="43" s="1"/>
  <c r="I22" i="42"/>
  <c r="N21" i="42"/>
  <c r="O21" i="42" s="1"/>
  <c r="N20" i="42"/>
  <c r="O20" i="42" s="1"/>
  <c r="M19" i="42"/>
  <c r="L19" i="42"/>
  <c r="K19" i="42"/>
  <c r="N19" i="42" s="1"/>
  <c r="O19" i="42" s="1"/>
  <c r="J19" i="42"/>
  <c r="I19" i="42"/>
  <c r="H19" i="42"/>
  <c r="G19" i="42"/>
  <c r="F19" i="42"/>
  <c r="E19" i="42"/>
  <c r="D19" i="42"/>
  <c r="N18" i="42"/>
  <c r="O18" i="42" s="1"/>
  <c r="N17" i="42"/>
  <c r="O17" i="42" s="1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 s="1"/>
  <c r="M14" i="42"/>
  <c r="N14" i="42" s="1"/>
  <c r="O14" i="42" s="1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E22" i="42" s="1"/>
  <c r="D10" i="42"/>
  <c r="N9" i="42"/>
  <c r="O9" i="42" s="1"/>
  <c r="N8" i="42"/>
  <c r="O8" i="42" s="1"/>
  <c r="N7" i="42"/>
  <c r="O7" i="42" s="1"/>
  <c r="N6" i="42"/>
  <c r="O6" i="42" s="1"/>
  <c r="M5" i="42"/>
  <c r="M22" i="42" s="1"/>
  <c r="L5" i="42"/>
  <c r="L22" i="42" s="1"/>
  <c r="K5" i="42"/>
  <c r="K22" i="42" s="1"/>
  <c r="J5" i="42"/>
  <c r="J22" i="42" s="1"/>
  <c r="I5" i="42"/>
  <c r="H5" i="42"/>
  <c r="H22" i="42" s="1"/>
  <c r="G5" i="42"/>
  <c r="G22" i="42" s="1"/>
  <c r="F5" i="42"/>
  <c r="F22" i="42" s="1"/>
  <c r="E5" i="42"/>
  <c r="D5" i="42"/>
  <c r="D22" i="42" s="1"/>
  <c r="N23" i="41"/>
  <c r="O23" i="41" s="1"/>
  <c r="M22" i="41"/>
  <c r="L22" i="41"/>
  <c r="K22" i="41"/>
  <c r="J22" i="41"/>
  <c r="I22" i="41"/>
  <c r="N22" i="41" s="1"/>
  <c r="O22" i="41" s="1"/>
  <c r="H22" i="41"/>
  <c r="G22" i="41"/>
  <c r="F22" i="41"/>
  <c r="E22" i="41"/>
  <c r="D22" i="41"/>
  <c r="N21" i="41"/>
  <c r="O21" i="41" s="1"/>
  <c r="N20" i="41"/>
  <c r="O20" i="41" s="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 s="1"/>
  <c r="N17" i="41"/>
  <c r="O17" i="41" s="1"/>
  <c r="M16" i="41"/>
  <c r="N16" i="41" s="1"/>
  <c r="O16" i="41" s="1"/>
  <c r="L16" i="41"/>
  <c r="K16" i="41"/>
  <c r="J16" i="41"/>
  <c r="I16" i="41"/>
  <c r="H16" i="41"/>
  <c r="G16" i="41"/>
  <c r="F16" i="41"/>
  <c r="E16" i="41"/>
  <c r="D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E24" i="41" s="1"/>
  <c r="D10" i="41"/>
  <c r="N9" i="41"/>
  <c r="O9" i="41" s="1"/>
  <c r="N8" i="41"/>
  <c r="O8" i="41" s="1"/>
  <c r="N7" i="41"/>
  <c r="O7" i="41" s="1"/>
  <c r="N6" i="41"/>
  <c r="O6" i="41" s="1"/>
  <c r="M5" i="41"/>
  <c r="M24" i="41" s="1"/>
  <c r="L5" i="41"/>
  <c r="L24" i="41" s="1"/>
  <c r="K5" i="41"/>
  <c r="K24" i="41" s="1"/>
  <c r="J5" i="41"/>
  <c r="J24" i="41" s="1"/>
  <c r="I5" i="41"/>
  <c r="H5" i="41"/>
  <c r="H24" i="41" s="1"/>
  <c r="G5" i="41"/>
  <c r="G24" i="41" s="1"/>
  <c r="F5" i="41"/>
  <c r="F24" i="41" s="1"/>
  <c r="E5" i="41"/>
  <c r="D5" i="41"/>
  <c r="D24" i="41" s="1"/>
  <c r="I22" i="40"/>
  <c r="N21" i="40"/>
  <c r="O21" i="40" s="1"/>
  <c r="N20" i="40"/>
  <c r="O20" i="40" s="1"/>
  <c r="M19" i="40"/>
  <c r="L19" i="40"/>
  <c r="K19" i="40"/>
  <c r="N19" i="40" s="1"/>
  <c r="O19" i="40" s="1"/>
  <c r="J19" i="40"/>
  <c r="I19" i="40"/>
  <c r="H19" i="40"/>
  <c r="G19" i="40"/>
  <c r="F19" i="40"/>
  <c r="E19" i="40"/>
  <c r="D19" i="40"/>
  <c r="N18" i="40"/>
  <c r="O18" i="40" s="1"/>
  <c r="N17" i="40"/>
  <c r="O17" i="40" s="1"/>
  <c r="M16" i="40"/>
  <c r="N16" i="40" s="1"/>
  <c r="O16" i="40" s="1"/>
  <c r="L16" i="40"/>
  <c r="K16" i="40"/>
  <c r="J16" i="40"/>
  <c r="I16" i="40"/>
  <c r="H16" i="40"/>
  <c r="G16" i="40"/>
  <c r="F16" i="40"/>
  <c r="E16" i="40"/>
  <c r="D16" i="40"/>
  <c r="N15" i="40"/>
  <c r="O15" i="40" s="1"/>
  <c r="M14" i="40"/>
  <c r="N14" i="40" s="1"/>
  <c r="O14" i="40" s="1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E22" i="40" s="1"/>
  <c r="D10" i="40"/>
  <c r="N9" i="40"/>
  <c r="O9" i="40" s="1"/>
  <c r="N8" i="40"/>
  <c r="O8" i="40" s="1"/>
  <c r="N7" i="40"/>
  <c r="O7" i="40" s="1"/>
  <c r="N6" i="40"/>
  <c r="O6" i="40" s="1"/>
  <c r="M5" i="40"/>
  <c r="M22" i="40" s="1"/>
  <c r="L5" i="40"/>
  <c r="L22" i="40" s="1"/>
  <c r="K5" i="40"/>
  <c r="K22" i="40" s="1"/>
  <c r="J5" i="40"/>
  <c r="J22" i="40" s="1"/>
  <c r="I5" i="40"/>
  <c r="H5" i="40"/>
  <c r="H22" i="40" s="1"/>
  <c r="G5" i="40"/>
  <c r="G22" i="40" s="1"/>
  <c r="F5" i="40"/>
  <c r="F22" i="40" s="1"/>
  <c r="E5" i="40"/>
  <c r="D5" i="40"/>
  <c r="D22" i="40" s="1"/>
  <c r="N21" i="39"/>
  <c r="O21" i="39" s="1"/>
  <c r="N20" i="39"/>
  <c r="O20" i="39" s="1"/>
  <c r="M19" i="39"/>
  <c r="N19" i="39" s="1"/>
  <c r="O19" i="39" s="1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M16" i="39"/>
  <c r="L16" i="39"/>
  <c r="K16" i="39"/>
  <c r="J16" i="39"/>
  <c r="I16" i="39"/>
  <c r="H16" i="39"/>
  <c r="G16" i="39"/>
  <c r="G22" i="39" s="1"/>
  <c r="F16" i="39"/>
  <c r="E16" i="39"/>
  <c r="N16" i="39" s="1"/>
  <c r="O16" i="39" s="1"/>
  <c r="D16" i="39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 s="1"/>
  <c r="N12" i="39"/>
  <c r="O12" i="39" s="1"/>
  <c r="N11" i="39"/>
  <c r="O11" i="39" s="1"/>
  <c r="M10" i="39"/>
  <c r="L10" i="39"/>
  <c r="K10" i="39"/>
  <c r="J10" i="39"/>
  <c r="I10" i="39"/>
  <c r="I22" i="39"/>
  <c r="H10" i="39"/>
  <c r="G10" i="39"/>
  <c r="F10" i="39"/>
  <c r="E10" i="39"/>
  <c r="D10" i="39"/>
  <c r="N10" i="39" s="1"/>
  <c r="O10" i="39" s="1"/>
  <c r="N9" i="39"/>
  <c r="O9" i="39" s="1"/>
  <c r="N8" i="39"/>
  <c r="O8" i="39" s="1"/>
  <c r="N7" i="39"/>
  <c r="O7" i="39" s="1"/>
  <c r="N6" i="39"/>
  <c r="O6" i="39" s="1"/>
  <c r="M5" i="39"/>
  <c r="M22" i="39" s="1"/>
  <c r="L5" i="39"/>
  <c r="L22" i="39"/>
  <c r="K5" i="39"/>
  <c r="K22" i="39" s="1"/>
  <c r="J5" i="39"/>
  <c r="J22" i="39"/>
  <c r="I5" i="39"/>
  <c r="H5" i="39"/>
  <c r="H22" i="39" s="1"/>
  <c r="G5" i="39"/>
  <c r="F5" i="39"/>
  <c r="F22" i="39"/>
  <c r="E5" i="39"/>
  <c r="D5" i="39"/>
  <c r="D22" i="39"/>
  <c r="N23" i="38"/>
  <c r="O23" i="38"/>
  <c r="M22" i="38"/>
  <c r="L22" i="38"/>
  <c r="K22" i="38"/>
  <c r="J22" i="38"/>
  <c r="I22" i="38"/>
  <c r="H22" i="38"/>
  <c r="G22" i="38"/>
  <c r="F22" i="38"/>
  <c r="E22" i="38"/>
  <c r="D22" i="38"/>
  <c r="D24" i="38" s="1"/>
  <c r="N21" i="38"/>
  <c r="O21" i="38"/>
  <c r="N20" i="38"/>
  <c r="O20" i="38" s="1"/>
  <c r="M19" i="38"/>
  <c r="L19" i="38"/>
  <c r="K19" i="38"/>
  <c r="J19" i="38"/>
  <c r="I19" i="38"/>
  <c r="H19" i="38"/>
  <c r="G19" i="38"/>
  <c r="N19" i="38"/>
  <c r="O19" i="38" s="1"/>
  <c r="F19" i="38"/>
  <c r="E19" i="38"/>
  <c r="D19" i="38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M14" i="38"/>
  <c r="L14" i="38"/>
  <c r="N14" i="38" s="1"/>
  <c r="O14" i="38" s="1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 s="1"/>
  <c r="M10" i="38"/>
  <c r="L10" i="38"/>
  <c r="K10" i="38"/>
  <c r="K24" i="38" s="1"/>
  <c r="J10" i="38"/>
  <c r="I10" i="38"/>
  <c r="H10" i="38"/>
  <c r="G10" i="38"/>
  <c r="F10" i="38"/>
  <c r="F24" i="38" s="1"/>
  <c r="E10" i="38"/>
  <c r="D10" i="38"/>
  <c r="N10" i="38" s="1"/>
  <c r="O10" i="38" s="1"/>
  <c r="N9" i="38"/>
  <c r="O9" i="38"/>
  <c r="N8" i="38"/>
  <c r="O8" i="38" s="1"/>
  <c r="N7" i="38"/>
  <c r="O7" i="38"/>
  <c r="N6" i="38"/>
  <c r="O6" i="38"/>
  <c r="M5" i="38"/>
  <c r="M24" i="38" s="1"/>
  <c r="L5" i="38"/>
  <c r="L24" i="38" s="1"/>
  <c r="K5" i="38"/>
  <c r="J5" i="38"/>
  <c r="J24" i="38" s="1"/>
  <c r="I5" i="38"/>
  <c r="I24" i="38" s="1"/>
  <c r="H5" i="38"/>
  <c r="H24" i="38"/>
  <c r="G5" i="38"/>
  <c r="G24" i="38"/>
  <c r="F5" i="38"/>
  <c r="E5" i="38"/>
  <c r="D5" i="38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/>
  <c r="M16" i="37"/>
  <c r="L16" i="37"/>
  <c r="K16" i="37"/>
  <c r="J16" i="37"/>
  <c r="I16" i="37"/>
  <c r="H16" i="37"/>
  <c r="G16" i="37"/>
  <c r="F16" i="37"/>
  <c r="F22" i="37" s="1"/>
  <c r="E16" i="37"/>
  <c r="D16" i="37"/>
  <c r="N16" i="37" s="1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 s="1"/>
  <c r="N7" i="37"/>
  <c r="O7" i="37"/>
  <c r="N6" i="37"/>
  <c r="O6" i="37" s="1"/>
  <c r="M5" i="37"/>
  <c r="M22" i="37" s="1"/>
  <c r="L5" i="37"/>
  <c r="L22" i="37" s="1"/>
  <c r="K5" i="37"/>
  <c r="K22" i="37"/>
  <c r="J5" i="37"/>
  <c r="J22" i="37" s="1"/>
  <c r="I5" i="37"/>
  <c r="I22" i="37" s="1"/>
  <c r="H5" i="37"/>
  <c r="H22" i="37"/>
  <c r="G5" i="37"/>
  <c r="G22" i="37"/>
  <c r="F5" i="37"/>
  <c r="E5" i="37"/>
  <c r="N5" i="37" s="1"/>
  <c r="O5" i="37" s="1"/>
  <c r="D5" i="37"/>
  <c r="D22" i="37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N14" i="36"/>
  <c r="O14" i="36" s="1"/>
  <c r="D14" i="36"/>
  <c r="N13" i="36"/>
  <c r="O13" i="36"/>
  <c r="N12" i="36"/>
  <c r="O12" i="36" s="1"/>
  <c r="N11" i="36"/>
  <c r="O11" i="36" s="1"/>
  <c r="M10" i="36"/>
  <c r="L10" i="36"/>
  <c r="K10" i="36"/>
  <c r="J10" i="36"/>
  <c r="J22" i="36" s="1"/>
  <c r="I10" i="36"/>
  <c r="H10" i="36"/>
  <c r="G10" i="36"/>
  <c r="F10" i="36"/>
  <c r="E10" i="36"/>
  <c r="D10" i="36"/>
  <c r="N10" i="36" s="1"/>
  <c r="O10" i="36" s="1"/>
  <c r="N9" i="36"/>
  <c r="O9" i="36" s="1"/>
  <c r="N8" i="36"/>
  <c r="O8" i="36"/>
  <c r="N7" i="36"/>
  <c r="O7" i="36" s="1"/>
  <c r="N6" i="36"/>
  <c r="O6" i="36" s="1"/>
  <c r="M5" i="36"/>
  <c r="M22" i="36" s="1"/>
  <c r="L5" i="36"/>
  <c r="L22" i="36" s="1"/>
  <c r="K5" i="36"/>
  <c r="K22" i="36" s="1"/>
  <c r="J5" i="36"/>
  <c r="I5" i="36"/>
  <c r="N5" i="36" s="1"/>
  <c r="O5" i="36" s="1"/>
  <c r="H5" i="36"/>
  <c r="H22" i="36" s="1"/>
  <c r="G5" i="36"/>
  <c r="G22" i="36"/>
  <c r="F5" i="36"/>
  <c r="F22" i="36"/>
  <c r="E5" i="36"/>
  <c r="E22" i="36"/>
  <c r="D5" i="36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E22" i="35" s="1"/>
  <c r="D19" i="35"/>
  <c r="N19" i="35" s="1"/>
  <c r="O19" i="35" s="1"/>
  <c r="N18" i="35"/>
  <c r="O18" i="35" s="1"/>
  <c r="N17" i="35"/>
  <c r="O17" i="35" s="1"/>
  <c r="M16" i="35"/>
  <c r="L16" i="35"/>
  <c r="K16" i="35"/>
  <c r="J16" i="35"/>
  <c r="I16" i="35"/>
  <c r="I22" i="35" s="1"/>
  <c r="H16" i="35"/>
  <c r="G16" i="35"/>
  <c r="N16" i="35" s="1"/>
  <c r="O16" i="35" s="1"/>
  <c r="F16" i="35"/>
  <c r="E16" i="35"/>
  <c r="D16" i="35"/>
  <c r="N15" i="35"/>
  <c r="O15" i="35" s="1"/>
  <c r="M14" i="35"/>
  <c r="L14" i="35"/>
  <c r="K14" i="35"/>
  <c r="N14" i="35" s="1"/>
  <c r="O14" i="35" s="1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F22" i="35" s="1"/>
  <c r="E10" i="35"/>
  <c r="D10" i="35"/>
  <c r="N9" i="35"/>
  <c r="O9" i="35" s="1"/>
  <c r="N8" i="35"/>
  <c r="O8" i="35"/>
  <c r="N7" i="35"/>
  <c r="O7" i="35" s="1"/>
  <c r="N6" i="35"/>
  <c r="O6" i="35"/>
  <c r="M5" i="35"/>
  <c r="M22" i="35" s="1"/>
  <c r="L5" i="35"/>
  <c r="L22" i="35" s="1"/>
  <c r="K5" i="35"/>
  <c r="J5" i="35"/>
  <c r="J22" i="35" s="1"/>
  <c r="I5" i="35"/>
  <c r="H5" i="35"/>
  <c r="H22" i="35" s="1"/>
  <c r="G5" i="35"/>
  <c r="G22" i="35"/>
  <c r="F5" i="35"/>
  <c r="E5" i="35"/>
  <c r="D5" i="35"/>
  <c r="D22" i="35"/>
  <c r="N21" i="34"/>
  <c r="O21" i="34" s="1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E16" i="34"/>
  <c r="D16" i="34"/>
  <c r="D22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M10" i="34"/>
  <c r="L10" i="34"/>
  <c r="K10" i="34"/>
  <c r="J10" i="34"/>
  <c r="J22" i="34" s="1"/>
  <c r="I10" i="34"/>
  <c r="H10" i="34"/>
  <c r="G10" i="34"/>
  <c r="F10" i="34"/>
  <c r="E10" i="34"/>
  <c r="D10" i="34"/>
  <c r="N10" i="34" s="1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K22" i="34"/>
  <c r="J5" i="34"/>
  <c r="I5" i="34"/>
  <c r="I22" i="34" s="1"/>
  <c r="H5" i="34"/>
  <c r="H22" i="34"/>
  <c r="G5" i="34"/>
  <c r="G22" i="34" s="1"/>
  <c r="F5" i="34"/>
  <c r="F22" i="34" s="1"/>
  <c r="E5" i="34"/>
  <c r="E22" i="34" s="1"/>
  <c r="D5" i="34"/>
  <c r="E22" i="33"/>
  <c r="F22" i="33"/>
  <c r="N22" i="33" s="1"/>
  <c r="O22" i="33" s="1"/>
  <c r="G22" i="33"/>
  <c r="H22" i="33"/>
  <c r="I22" i="33"/>
  <c r="J22" i="33"/>
  <c r="K22" i="33"/>
  <c r="L22" i="33"/>
  <c r="M22" i="33"/>
  <c r="D22" i="33"/>
  <c r="E19" i="33"/>
  <c r="F19" i="33"/>
  <c r="N19" i="33" s="1"/>
  <c r="O19" i="33" s="1"/>
  <c r="G19" i="33"/>
  <c r="H19" i="33"/>
  <c r="I19" i="33"/>
  <c r="J19" i="33"/>
  <c r="K19" i="33"/>
  <c r="L19" i="33"/>
  <c r="M19" i="33"/>
  <c r="E16" i="33"/>
  <c r="F16" i="33"/>
  <c r="G16" i="33"/>
  <c r="H16" i="33"/>
  <c r="I16" i="33"/>
  <c r="I24" i="33" s="1"/>
  <c r="J16" i="33"/>
  <c r="K16" i="33"/>
  <c r="L16" i="33"/>
  <c r="M16" i="33"/>
  <c r="E14" i="33"/>
  <c r="F14" i="33"/>
  <c r="G14" i="33"/>
  <c r="H14" i="33"/>
  <c r="I14" i="33"/>
  <c r="J14" i="33"/>
  <c r="J24" i="33" s="1"/>
  <c r="K14" i="33"/>
  <c r="L14" i="33"/>
  <c r="M14" i="33"/>
  <c r="E10" i="33"/>
  <c r="F10" i="33"/>
  <c r="G10" i="33"/>
  <c r="H10" i="33"/>
  <c r="I10" i="33"/>
  <c r="J10" i="33"/>
  <c r="K10" i="33"/>
  <c r="L10" i="33"/>
  <c r="M10" i="33"/>
  <c r="E5" i="33"/>
  <c r="F5" i="33"/>
  <c r="G5" i="33"/>
  <c r="G24" i="33"/>
  <c r="H5" i="33"/>
  <c r="H24" i="33" s="1"/>
  <c r="I5" i="33"/>
  <c r="J5" i="33"/>
  <c r="K5" i="33"/>
  <c r="K24" i="33" s="1"/>
  <c r="L5" i="33"/>
  <c r="L24" i="33" s="1"/>
  <c r="M5" i="33"/>
  <c r="M24" i="33" s="1"/>
  <c r="D19" i="33"/>
  <c r="D16" i="33"/>
  <c r="N16" i="33" s="1"/>
  <c r="O16" i="33" s="1"/>
  <c r="D14" i="33"/>
  <c r="N14" i="33" s="1"/>
  <c r="O14" i="33" s="1"/>
  <c r="D10" i="33"/>
  <c r="N10" i="33" s="1"/>
  <c r="O10" i="33" s="1"/>
  <c r="D5" i="33"/>
  <c r="N5" i="33" s="1"/>
  <c r="O5" i="33" s="1"/>
  <c r="N23" i="33"/>
  <c r="O23" i="33" s="1"/>
  <c r="N20" i="33"/>
  <c r="O20" i="33" s="1"/>
  <c r="N21" i="33"/>
  <c r="O21" i="33" s="1"/>
  <c r="N18" i="33"/>
  <c r="O18" i="33"/>
  <c r="N17" i="33"/>
  <c r="O17" i="33"/>
  <c r="N12" i="33"/>
  <c r="O12" i="33" s="1"/>
  <c r="N13" i="33"/>
  <c r="O13" i="33" s="1"/>
  <c r="N7" i="33"/>
  <c r="O7" i="33" s="1"/>
  <c r="N8" i="33"/>
  <c r="O8" i="33" s="1"/>
  <c r="N9" i="33"/>
  <c r="O9" i="33"/>
  <c r="N6" i="33"/>
  <c r="O6" i="33"/>
  <c r="N15" i="33"/>
  <c r="O15" i="33" s="1"/>
  <c r="N11" i="33"/>
  <c r="O11" i="33" s="1"/>
  <c r="E24" i="33"/>
  <c r="L22" i="34"/>
  <c r="M22" i="34"/>
  <c r="N5" i="38"/>
  <c r="O5" i="38" s="1"/>
  <c r="N5" i="39"/>
  <c r="O5" i="39" s="1"/>
  <c r="E24" i="38"/>
  <c r="N5" i="35"/>
  <c r="O5" i="35"/>
  <c r="N10" i="40"/>
  <c r="O10" i="40" s="1"/>
  <c r="N14" i="41"/>
  <c r="O14" i="41" s="1"/>
  <c r="O19" i="48" l="1"/>
  <c r="P19" i="48" s="1"/>
  <c r="N24" i="38"/>
  <c r="O24" i="38" s="1"/>
  <c r="N22" i="43"/>
  <c r="O22" i="43" s="1"/>
  <c r="N22" i="46"/>
  <c r="O22" i="46" s="1"/>
  <c r="N22" i="42"/>
  <c r="O22" i="42" s="1"/>
  <c r="N22" i="40"/>
  <c r="O22" i="40" s="1"/>
  <c r="N22" i="34"/>
  <c r="O22" i="34" s="1"/>
  <c r="N22" i="45"/>
  <c r="O22" i="45" s="1"/>
  <c r="O22" i="47"/>
  <c r="P22" i="47" s="1"/>
  <c r="N10" i="35"/>
  <c r="O10" i="35" s="1"/>
  <c r="I22" i="36"/>
  <c r="E22" i="37"/>
  <c r="N22" i="37" s="1"/>
  <c r="O22" i="37" s="1"/>
  <c r="E22" i="39"/>
  <c r="N22" i="39" s="1"/>
  <c r="O22" i="39" s="1"/>
  <c r="K22" i="35"/>
  <c r="N22" i="35" s="1"/>
  <c r="O22" i="35" s="1"/>
  <c r="D22" i="36"/>
  <c r="O5" i="47"/>
  <c r="P5" i="47" s="1"/>
  <c r="N5" i="46"/>
  <c r="O5" i="46" s="1"/>
  <c r="N5" i="45"/>
  <c r="O5" i="45" s="1"/>
  <c r="N5" i="44"/>
  <c r="O5" i="44" s="1"/>
  <c r="N5" i="43"/>
  <c r="O5" i="43" s="1"/>
  <c r="N5" i="42"/>
  <c r="O5" i="42" s="1"/>
  <c r="N5" i="41"/>
  <c r="O5" i="41" s="1"/>
  <c r="F24" i="33"/>
  <c r="N22" i="38"/>
  <c r="O22" i="38" s="1"/>
  <c r="N5" i="34"/>
  <c r="O5" i="34" s="1"/>
  <c r="N10" i="46"/>
  <c r="O10" i="46" s="1"/>
  <c r="N10" i="45"/>
  <c r="O10" i="45" s="1"/>
  <c r="N10" i="44"/>
  <c r="O10" i="44" s="1"/>
  <c r="N10" i="43"/>
  <c r="O10" i="43" s="1"/>
  <c r="N10" i="42"/>
  <c r="O10" i="42" s="1"/>
  <c r="N10" i="41"/>
  <c r="O10" i="41" s="1"/>
  <c r="N16" i="34"/>
  <c r="O16" i="34" s="1"/>
  <c r="N5" i="40"/>
  <c r="O5" i="40" s="1"/>
  <c r="D24" i="33"/>
  <c r="I24" i="41"/>
  <c r="N24" i="41" s="1"/>
  <c r="O24" i="41" s="1"/>
  <c r="N24" i="33" l="1"/>
  <c r="O24" i="33" s="1"/>
  <c r="N22" i="36"/>
  <c r="O22" i="36" s="1"/>
</calcChain>
</file>

<file path=xl/sharedStrings.xml><?xml version="1.0" encoding="utf-8"?>
<sst xmlns="http://schemas.openxmlformats.org/spreadsheetml/2006/main" count="613" uniqueCount="76">
  <si>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</si>
  <si>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</si>
  <si>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</si>
  <si>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</si>
  <si>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</si>
  <si>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</si>
  <si>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</si>
  <si>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</si>
  <si>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</si>
  <si>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</si>
  <si>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</si>
  <si>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</si>
  <si>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</si>
  <si>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</si>
  <si>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</si>
  <si>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</si>
  <si>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</si>
  <si>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</si>
  <si>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</si>
  <si>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</si>
  <si>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</si>
  <si>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</si>
  <si>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</si>
  <si>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Public Safety</t>
  </si>
  <si>
    <t>Law Enforcement</t>
  </si>
  <si>
    <t>Protective Inspections</t>
  </si>
  <si>
    <t>Other Public Safety</t>
  </si>
  <si>
    <t>Physical Environment</t>
  </si>
  <si>
    <t>Water Utility Services</t>
  </si>
  <si>
    <t>Transportation</t>
  </si>
  <si>
    <t>Road and Street Facilities</t>
  </si>
  <si>
    <t>Airports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</si>
  <si>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</si>
  <si>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</si>
  <si>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</si>
  <si>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</si>
  <si>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</si>
  <si>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</si>
  <si>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Pierson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</si>
  <si>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</si>
  <si>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</si>
  <si>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</si>
  <si>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</si>
  <si>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</si>
  <si>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</si>
  <si>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</si>
  <si>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</si>
  <si>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</si>
  <si>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</si>
  <si>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</si>
  <si>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</si>
  <si>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</si>
  <si>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</si>
  <si>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Special Facilities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</si>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</sst>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361548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361548</v>
      </c>
      <c r="P5" s="30">
        <f>(O5/P$21)</f>
        <v>231.1687979539642</v>
      </c>
      <c r="Q5" s="6"/>
    </row>
    <row r="6" spans="1:134">
      <c r="A6" s="12"/>
      <c r="B6" s="42">
        <v>511</v>
      </c>
      <c r="C6" s="19" t="s">
        <v>19</v>
      </c>
      <c r="D6" s="43">
        <v>18512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18512</v>
      </c>
      <c r="P6" s="44">
        <f>(O6/P$21)</f>
        <v>11.836317135549873</v>
      </c>
      <c r="Q6" s="9"/>
    </row>
    <row r="7" spans="1:134">
      <c r="A7" s="12"/>
      <c r="B7" s="42">
        <v>513</v>
      </c>
      <c r="C7" s="19" t="s">
        <v>20</v>
      </c>
      <c r="D7" s="43">
        <v>284741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284741</v>
      </c>
      <c r="P7" s="44">
        <f>(O7/P$21)</f>
        <v>182.05946291560102</v>
      </c>
      <c r="Q7" s="9"/>
    </row>
    <row r="8" spans="1:134">
      <c r="A8" s="12"/>
      <c r="B8" s="42">
        <v>514</v>
      </c>
      <c r="C8" s="19" t="s">
        <v>21</v>
      </c>
      <c r="D8" s="43">
        <v>16900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16900</v>
      </c>
      <c r="P8" s="44">
        <f>(O8/P$21)</f>
        <v>10.805626598465473</v>
      </c>
      <c r="Q8" s="9"/>
    </row>
    <row r="9" spans="1:134">
      <c r="A9" s="12"/>
      <c r="B9" s="42">
        <v>515</v>
      </c>
      <c r="C9" s="19" t="s">
        <v>22</v>
      </c>
      <c r="D9" s="43">
        <v>41395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41395</v>
      </c>
      <c r="P9" s="44">
        <f>(O9/P$21)</f>
        <v>26.467391304347824</v>
      </c>
      <c r="Q9" s="9"/>
    </row>
    <row r="10" spans="1:134" ht="15.75">
      <c r="A10" s="26" t="s">
        <v>23</v>
      </c>
      <c r="B10" s="27"/>
      <c r="C10" s="28"/>
      <c r="D10" s="29">
        <f>SUM(D11:D13)</f>
        <v>341357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0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341357</v>
      </c>
      <c r="P10" s="41">
        <f>(O10/P$21)</f>
        <v>218.25895140664963</v>
      </c>
      <c r="Q10" s="10"/>
    </row>
    <row r="11" spans="1:134">
      <c r="A11" s="12"/>
      <c r="B11" s="42">
        <v>521</v>
      </c>
      <c r="C11" s="19" t="s">
        <v>24</v>
      </c>
      <c r="D11" s="43">
        <v>304990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304990</v>
      </c>
      <c r="P11" s="44">
        <f>(O11/P$21)</f>
        <v>195.00639386189258</v>
      </c>
      <c r="Q11" s="9"/>
    </row>
    <row r="12" spans="1:134">
      <c r="A12" s="12"/>
      <c r="B12" s="42">
        <v>524</v>
      </c>
      <c r="C12" s="19" t="s">
        <v>25</v>
      </c>
      <c r="D12" s="43">
        <v>32394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32394</v>
      </c>
      <c r="P12" s="44">
        <f>(O12/P$21)</f>
        <v>20.712276214833761</v>
      </c>
      <c r="Q12" s="9"/>
    </row>
    <row r="13" spans="1:134">
      <c r="A13" s="12"/>
      <c r="B13" s="42">
        <v>529</v>
      </c>
      <c r="C13" s="19" t="s">
        <v>26</v>
      </c>
      <c r="D13" s="43">
        <v>3973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3973</v>
      </c>
      <c r="P13" s="44">
        <f>(O13/P$21)</f>
        <v>2.5402813299232738</v>
      </c>
      <c r="Q13" s="9"/>
    </row>
    <row r="14" spans="1:134" ht="15.75">
      <c r="A14" s="26" t="s">
        <v>27</v>
      </c>
      <c r="B14" s="27"/>
      <c r="C14" s="28"/>
      <c r="D14" s="29">
        <f>SUM(D15:D15)</f>
        <v>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276164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40">
        <f>SUM(D14:N14)</f>
        <v>276164</v>
      </c>
      <c r="P14" s="41">
        <f>(O14/P$21)</f>
        <v>176.57544757033247</v>
      </c>
      <c r="Q14" s="10"/>
    </row>
    <row r="15" spans="1:134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276164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8" si="2">SUM(D15:N15)</f>
        <v>276164</v>
      </c>
      <c r="P15" s="44">
        <f>(O15/P$21)</f>
        <v>176.57544757033247</v>
      </c>
      <c r="Q15" s="9"/>
    </row>
    <row r="16" spans="1:134" ht="15.75">
      <c r="A16" s="26" t="s">
        <v>29</v>
      </c>
      <c r="B16" s="27"/>
      <c r="C16" s="28"/>
      <c r="D16" s="29">
        <f>SUM(D17:D18)</f>
        <v>232256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0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29">
        <f t="shared" si="2"/>
        <v>232256</v>
      </c>
      <c r="P16" s="41">
        <f>(O16/P$21)</f>
        <v>148.50127877237853</v>
      </c>
      <c r="Q16" s="10"/>
    </row>
    <row r="17" spans="1:120">
      <c r="A17" s="12"/>
      <c r="B17" s="42">
        <v>541</v>
      </c>
      <c r="C17" s="19" t="s">
        <v>30</v>
      </c>
      <c r="D17" s="43">
        <v>227703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227703</v>
      </c>
      <c r="P17" s="44">
        <f>(O17/P$21)</f>
        <v>145.59015345268543</v>
      </c>
      <c r="Q17" s="9"/>
    </row>
    <row r="18" spans="1:120" ht="15.75" thickBot="1">
      <c r="A18" s="12"/>
      <c r="B18" s="42">
        <v>542</v>
      </c>
      <c r="C18" s="19" t="s">
        <v>31</v>
      </c>
      <c r="D18" s="43">
        <v>4553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4553</v>
      </c>
      <c r="P18" s="44">
        <f>(O18/P$21)</f>
        <v>2.9111253196930948</v>
      </c>
      <c r="Q18" s="9"/>
    </row>
    <row r="19" spans="1:120" ht="16.5" thickBot="1">
      <c r="A19" s="13" t="s">
        <v>10</v>
      </c>
      <c r="B19" s="21"/>
      <c r="C19" s="20"/>
      <c r="D19" s="14">
        <f>SUM(D5,D10,D14,D16)</f>
        <v>935161</v>
      </c>
      <c r="E19" s="14">
        <f t="shared" ref="E19:N19" si="3">SUM(E5,E10,E14,E16)</f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276164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>SUM(D19:N19)</f>
        <v>1211325</v>
      </c>
      <c r="P19" s="35">
        <f>(O19/P$21)</f>
        <v>774.50447570332483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75</v>
      </c>
      <c r="N21" s="90"/>
      <c r="O21" s="90"/>
      <c r="P21" s="39">
        <v>1564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152460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152460</v>
      </c>
      <c r="O5" s="30">
        <f t="shared" ref="O5:O22" si="2">(N5/O$24)</f>
        <v>90.319905213270147</v>
      </c>
      <c r="P5" s="6"/>
    </row>
    <row r="6" spans="1:133">
      <c r="A6" s="12"/>
      <c r="B6" s="42">
        <v>511</v>
      </c>
      <c r="C6" s="19" t="s">
        <v>19</v>
      </c>
      <c r="D6" s="43">
        <v>17465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17465</v>
      </c>
      <c r="O6" s="44">
        <f t="shared" si="2"/>
        <v>10.346563981042655</v>
      </c>
      <c r="P6" s="9"/>
    </row>
    <row r="7" spans="1:133">
      <c r="A7" s="12"/>
      <c r="B7" s="42">
        <v>513</v>
      </c>
      <c r="C7" s="19" t="s">
        <v>20</v>
      </c>
      <c r="D7" s="43">
        <v>111898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111898</v>
      </c>
      <c r="O7" s="44">
        <f t="shared" si="2"/>
        <v>66.290284360189574</v>
      </c>
      <c r="P7" s="9"/>
    </row>
    <row r="8" spans="1:133">
      <c r="A8" s="12"/>
      <c r="B8" s="42">
        <v>514</v>
      </c>
      <c r="C8" s="19" t="s">
        <v>21</v>
      </c>
      <c r="D8" s="43">
        <v>12138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12138</v>
      </c>
      <c r="O8" s="44">
        <f t="shared" si="2"/>
        <v>7.1907582938388623</v>
      </c>
      <c r="P8" s="9"/>
    </row>
    <row r="9" spans="1:133">
      <c r="A9" s="12"/>
      <c r="B9" s="42">
        <v>515</v>
      </c>
      <c r="C9" s="19" t="s">
        <v>22</v>
      </c>
      <c r="D9" s="43">
        <v>10959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10959</v>
      </c>
      <c r="O9" s="44">
        <f t="shared" si="2"/>
        <v>6.4922985781990521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247485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247485</v>
      </c>
      <c r="O10" s="41">
        <f t="shared" si="2"/>
        <v>146.614336492891</v>
      </c>
      <c r="P10" s="10"/>
    </row>
    <row r="11" spans="1:133">
      <c r="A11" s="12"/>
      <c r="B11" s="42">
        <v>521</v>
      </c>
      <c r="C11" s="19" t="s">
        <v>24</v>
      </c>
      <c r="D11" s="43">
        <v>240513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240513</v>
      </c>
      <c r="O11" s="44">
        <f t="shared" si="2"/>
        <v>142.48400473933648</v>
      </c>
      <c r="P11" s="9"/>
    </row>
    <row r="12" spans="1:133">
      <c r="A12" s="12"/>
      <c r="B12" s="42">
        <v>524</v>
      </c>
      <c r="C12" s="19" t="s">
        <v>25</v>
      </c>
      <c r="D12" s="43">
        <v>2300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2300</v>
      </c>
      <c r="O12" s="44">
        <f t="shared" si="2"/>
        <v>1.3625592417061612</v>
      </c>
      <c r="P12" s="9"/>
    </row>
    <row r="13" spans="1:133">
      <c r="A13" s="12"/>
      <c r="B13" s="42">
        <v>529</v>
      </c>
      <c r="C13" s="19" t="s">
        <v>26</v>
      </c>
      <c r="D13" s="43">
        <v>4672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4672</v>
      </c>
      <c r="O13" s="44">
        <f t="shared" si="2"/>
        <v>2.7677725118483414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230676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230676</v>
      </c>
      <c r="O14" s="41">
        <f t="shared" si="2"/>
        <v>136.65639810426541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230676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230676</v>
      </c>
      <c r="O15" s="44">
        <f t="shared" si="2"/>
        <v>136.65639810426541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333807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333807</v>
      </c>
      <c r="O16" s="41">
        <f t="shared" si="2"/>
        <v>197.75296208530807</v>
      </c>
      <c r="P16" s="10"/>
    </row>
    <row r="17" spans="1:119">
      <c r="A17" s="12"/>
      <c r="B17" s="42">
        <v>541</v>
      </c>
      <c r="C17" s="19" t="s">
        <v>30</v>
      </c>
      <c r="D17" s="43">
        <v>330238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330238</v>
      </c>
      <c r="O17" s="44">
        <f t="shared" si="2"/>
        <v>195.63862559241707</v>
      </c>
      <c r="P17" s="9"/>
    </row>
    <row r="18" spans="1:119">
      <c r="A18" s="12"/>
      <c r="B18" s="42">
        <v>542</v>
      </c>
      <c r="C18" s="19" t="s">
        <v>31</v>
      </c>
      <c r="D18" s="43">
        <v>3569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3569</v>
      </c>
      <c r="O18" s="44">
        <f t="shared" si="2"/>
        <v>2.1143364928909953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24765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24765</v>
      </c>
      <c r="O19" s="41">
        <f t="shared" si="2"/>
        <v>14.671208530805687</v>
      </c>
      <c r="P19" s="9"/>
    </row>
    <row r="20" spans="1:119">
      <c r="A20" s="12"/>
      <c r="B20" s="42">
        <v>572</v>
      </c>
      <c r="C20" s="19" t="s">
        <v>33</v>
      </c>
      <c r="D20" s="43">
        <v>20080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20080</v>
      </c>
      <c r="O20" s="44">
        <f t="shared" si="2"/>
        <v>11.895734597156398</v>
      </c>
      <c r="P20" s="9"/>
    </row>
    <row r="21" spans="1:119" ht="15.75" thickBot="1">
      <c r="A21" s="12"/>
      <c r="B21" s="42">
        <v>575</v>
      </c>
      <c r="C21" s="19" t="s">
        <v>34</v>
      </c>
      <c r="D21" s="43">
        <v>4685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4685</v>
      </c>
      <c r="O21" s="44">
        <f t="shared" si="2"/>
        <v>2.7754739336492893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758517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230676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989193</v>
      </c>
      <c r="O22" s="35">
        <f t="shared" si="2"/>
        <v>586.01481042654029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47</v>
      </c>
      <c r="M24" s="90"/>
      <c r="N24" s="90"/>
      <c r="O24" s="39">
        <v>1688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162756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162756</v>
      </c>
      <c r="O5" s="30">
        <f t="shared" ref="O5:O22" si="2">(N5/O$24)</f>
        <v>96.24837374334713</v>
      </c>
      <c r="P5" s="6"/>
    </row>
    <row r="6" spans="1:133">
      <c r="A6" s="12"/>
      <c r="B6" s="42">
        <v>511</v>
      </c>
      <c r="C6" s="19" t="s">
        <v>19</v>
      </c>
      <c r="D6" s="43">
        <v>18217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18217</v>
      </c>
      <c r="O6" s="44">
        <f t="shared" si="2"/>
        <v>10.772915434654051</v>
      </c>
      <c r="P6" s="9"/>
    </row>
    <row r="7" spans="1:133">
      <c r="A7" s="12"/>
      <c r="B7" s="42">
        <v>513</v>
      </c>
      <c r="C7" s="19" t="s">
        <v>20</v>
      </c>
      <c r="D7" s="43">
        <v>113230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113230</v>
      </c>
      <c r="O7" s="44">
        <f t="shared" si="2"/>
        <v>66.960378474275572</v>
      </c>
      <c r="P7" s="9"/>
    </row>
    <row r="8" spans="1:133">
      <c r="A8" s="12"/>
      <c r="B8" s="42">
        <v>514</v>
      </c>
      <c r="C8" s="19" t="s">
        <v>21</v>
      </c>
      <c r="D8" s="43">
        <v>10250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10250</v>
      </c>
      <c r="O8" s="44">
        <f t="shared" si="2"/>
        <v>6.061502069781195</v>
      </c>
      <c r="P8" s="9"/>
    </row>
    <row r="9" spans="1:133">
      <c r="A9" s="12"/>
      <c r="B9" s="42">
        <v>515</v>
      </c>
      <c r="C9" s="19" t="s">
        <v>22</v>
      </c>
      <c r="D9" s="43">
        <v>21059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21059</v>
      </c>
      <c r="O9" s="44">
        <f t="shared" si="2"/>
        <v>12.453577764636309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242496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242496</v>
      </c>
      <c r="O10" s="41">
        <f t="shared" si="2"/>
        <v>143.40390301596688</v>
      </c>
      <c r="P10" s="10"/>
    </row>
    <row r="11" spans="1:133">
      <c r="A11" s="12"/>
      <c r="B11" s="42">
        <v>521</v>
      </c>
      <c r="C11" s="19" t="s">
        <v>24</v>
      </c>
      <c r="D11" s="43">
        <v>233631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233631</v>
      </c>
      <c r="O11" s="44">
        <f t="shared" si="2"/>
        <v>138.16144293317564</v>
      </c>
      <c r="P11" s="9"/>
    </row>
    <row r="12" spans="1:133">
      <c r="A12" s="12"/>
      <c r="B12" s="42">
        <v>524</v>
      </c>
      <c r="C12" s="19" t="s">
        <v>25</v>
      </c>
      <c r="D12" s="43">
        <v>4468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4468</v>
      </c>
      <c r="O12" s="44">
        <f t="shared" si="2"/>
        <v>2.6422235363690123</v>
      </c>
      <c r="P12" s="9"/>
    </row>
    <row r="13" spans="1:133">
      <c r="A13" s="12"/>
      <c r="B13" s="42">
        <v>529</v>
      </c>
      <c r="C13" s="19" t="s">
        <v>26</v>
      </c>
      <c r="D13" s="43">
        <v>4397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4397</v>
      </c>
      <c r="O13" s="44">
        <f t="shared" si="2"/>
        <v>2.6002365464222352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243106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243106</v>
      </c>
      <c r="O14" s="41">
        <f t="shared" si="2"/>
        <v>143.76463630987581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243106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243106</v>
      </c>
      <c r="O15" s="44">
        <f t="shared" si="2"/>
        <v>143.76463630987581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393272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393272</v>
      </c>
      <c r="O16" s="41">
        <f t="shared" si="2"/>
        <v>232.56771141336486</v>
      </c>
      <c r="P16" s="10"/>
    </row>
    <row r="17" spans="1:119">
      <c r="A17" s="12"/>
      <c r="B17" s="42">
        <v>541</v>
      </c>
      <c r="C17" s="19" t="s">
        <v>30</v>
      </c>
      <c r="D17" s="43">
        <v>390611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390611</v>
      </c>
      <c r="O17" s="44">
        <f t="shared" si="2"/>
        <v>230.99408633944412</v>
      </c>
      <c r="P17" s="9"/>
    </row>
    <row r="18" spans="1:119">
      <c r="A18" s="12"/>
      <c r="B18" s="42">
        <v>542</v>
      </c>
      <c r="C18" s="19" t="s">
        <v>31</v>
      </c>
      <c r="D18" s="43">
        <v>2661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2661</v>
      </c>
      <c r="O18" s="44">
        <f t="shared" si="2"/>
        <v>1.5736250739207569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55442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55442</v>
      </c>
      <c r="O19" s="41">
        <f t="shared" si="2"/>
        <v>32.786516853932582</v>
      </c>
      <c r="P19" s="9"/>
    </row>
    <row r="20" spans="1:119">
      <c r="A20" s="12"/>
      <c r="B20" s="42">
        <v>572</v>
      </c>
      <c r="C20" s="19" t="s">
        <v>33</v>
      </c>
      <c r="D20" s="43">
        <v>49398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49398</v>
      </c>
      <c r="O20" s="44">
        <f t="shared" si="2"/>
        <v>29.212300413956239</v>
      </c>
      <c r="P20" s="9"/>
    </row>
    <row r="21" spans="1:119" ht="15.75" thickBot="1">
      <c r="A21" s="12"/>
      <c r="B21" s="42">
        <v>575</v>
      </c>
      <c r="C21" s="19" t="s">
        <v>34</v>
      </c>
      <c r="D21" s="43">
        <v>6044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6044</v>
      </c>
      <c r="O21" s="44">
        <f t="shared" si="2"/>
        <v>3.5742164399763454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853966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243106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1097072</v>
      </c>
      <c r="O22" s="35">
        <f t="shared" si="2"/>
        <v>648.77114133648729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45</v>
      </c>
      <c r="M24" s="90"/>
      <c r="N24" s="90"/>
      <c r="O24" s="39">
        <v>1691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265236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265236</v>
      </c>
      <c r="O5" s="30">
        <f t="shared" ref="O5:O22" si="2">(N5/O$24)</f>
        <v>153.84918793503479</v>
      </c>
      <c r="P5" s="6"/>
    </row>
    <row r="6" spans="1:133">
      <c r="A6" s="12"/>
      <c r="B6" s="42">
        <v>511</v>
      </c>
      <c r="C6" s="19" t="s">
        <v>19</v>
      </c>
      <c r="D6" s="43">
        <v>19005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19005</v>
      </c>
      <c r="O6" s="44">
        <f t="shared" si="2"/>
        <v>11.023781902552205</v>
      </c>
      <c r="P6" s="9"/>
    </row>
    <row r="7" spans="1:133">
      <c r="A7" s="12"/>
      <c r="B7" s="42">
        <v>513</v>
      </c>
      <c r="C7" s="19" t="s">
        <v>20</v>
      </c>
      <c r="D7" s="43">
        <v>149137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149137</v>
      </c>
      <c r="O7" s="44">
        <f t="shared" si="2"/>
        <v>86.506380510440835</v>
      </c>
      <c r="P7" s="9"/>
    </row>
    <row r="8" spans="1:133">
      <c r="A8" s="12"/>
      <c r="B8" s="42">
        <v>514</v>
      </c>
      <c r="C8" s="19" t="s">
        <v>21</v>
      </c>
      <c r="D8" s="43">
        <v>10500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10500</v>
      </c>
      <c r="O8" s="44">
        <f t="shared" si="2"/>
        <v>6.0904872389791187</v>
      </c>
      <c r="P8" s="9"/>
    </row>
    <row r="9" spans="1:133">
      <c r="A9" s="12"/>
      <c r="B9" s="42">
        <v>515</v>
      </c>
      <c r="C9" s="19" t="s">
        <v>22</v>
      </c>
      <c r="D9" s="43">
        <v>86594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86594</v>
      </c>
      <c r="O9" s="44">
        <f t="shared" si="2"/>
        <v>50.228538283062647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256692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256692</v>
      </c>
      <c r="O10" s="41">
        <f t="shared" si="2"/>
        <v>148.89327146171695</v>
      </c>
      <c r="P10" s="10"/>
    </row>
    <row r="11" spans="1:133">
      <c r="A11" s="12"/>
      <c r="B11" s="42">
        <v>521</v>
      </c>
      <c r="C11" s="19" t="s">
        <v>24</v>
      </c>
      <c r="D11" s="43">
        <v>249232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249232</v>
      </c>
      <c r="O11" s="44">
        <f t="shared" si="2"/>
        <v>144.56612529002319</v>
      </c>
      <c r="P11" s="9"/>
    </row>
    <row r="12" spans="1:133">
      <c r="A12" s="12"/>
      <c r="B12" s="42">
        <v>524</v>
      </c>
      <c r="C12" s="19" t="s">
        <v>25</v>
      </c>
      <c r="D12" s="43">
        <v>2320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2320</v>
      </c>
      <c r="O12" s="44">
        <f t="shared" si="2"/>
        <v>1.345707656612529</v>
      </c>
      <c r="P12" s="9"/>
    </row>
    <row r="13" spans="1:133">
      <c r="A13" s="12"/>
      <c r="B13" s="42">
        <v>529</v>
      </c>
      <c r="C13" s="19" t="s">
        <v>26</v>
      </c>
      <c r="D13" s="43">
        <v>5140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5140</v>
      </c>
      <c r="O13" s="44">
        <f t="shared" si="2"/>
        <v>2.9814385150812064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230213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230213</v>
      </c>
      <c r="O14" s="41">
        <f t="shared" si="2"/>
        <v>133.53422273781902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230213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230213</v>
      </c>
      <c r="O15" s="44">
        <f t="shared" si="2"/>
        <v>133.53422273781902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216594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216594</v>
      </c>
      <c r="O16" s="41">
        <f t="shared" si="2"/>
        <v>125.63457076566125</v>
      </c>
      <c r="P16" s="10"/>
    </row>
    <row r="17" spans="1:119">
      <c r="A17" s="12"/>
      <c r="B17" s="42">
        <v>541</v>
      </c>
      <c r="C17" s="19" t="s">
        <v>30</v>
      </c>
      <c r="D17" s="43">
        <v>214111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214111</v>
      </c>
      <c r="O17" s="44">
        <f t="shared" si="2"/>
        <v>124.19431554524363</v>
      </c>
      <c r="P17" s="9"/>
    </row>
    <row r="18" spans="1:119">
      <c r="A18" s="12"/>
      <c r="B18" s="42">
        <v>542</v>
      </c>
      <c r="C18" s="19" t="s">
        <v>31</v>
      </c>
      <c r="D18" s="43">
        <v>2483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2483</v>
      </c>
      <c r="O18" s="44">
        <f t="shared" si="2"/>
        <v>1.4402552204176333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19261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19261</v>
      </c>
      <c r="O19" s="41">
        <f t="shared" si="2"/>
        <v>11.172273781902552</v>
      </c>
      <c r="P19" s="9"/>
    </row>
    <row r="20" spans="1:119">
      <c r="A20" s="12"/>
      <c r="B20" s="42">
        <v>572</v>
      </c>
      <c r="C20" s="19" t="s">
        <v>33</v>
      </c>
      <c r="D20" s="43">
        <v>14017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14017</v>
      </c>
      <c r="O20" s="44">
        <f t="shared" si="2"/>
        <v>8.1305104408352662</v>
      </c>
      <c r="P20" s="9"/>
    </row>
    <row r="21" spans="1:119" ht="15.75" thickBot="1">
      <c r="A21" s="12"/>
      <c r="B21" s="42">
        <v>575</v>
      </c>
      <c r="C21" s="19" t="s">
        <v>34</v>
      </c>
      <c r="D21" s="43">
        <v>5244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5244</v>
      </c>
      <c r="O21" s="44">
        <f t="shared" si="2"/>
        <v>3.0417633410672855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757783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230213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987996</v>
      </c>
      <c r="O22" s="35">
        <f t="shared" si="2"/>
        <v>573.08352668213456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43</v>
      </c>
      <c r="M24" s="90"/>
      <c r="N24" s="90"/>
      <c r="O24" s="39">
        <v>1724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204832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204832</v>
      </c>
      <c r="O5" s="30">
        <f t="shared" ref="O5:O22" si="2">(N5/O$24)</f>
        <v>117.99078341013825</v>
      </c>
      <c r="P5" s="6"/>
    </row>
    <row r="6" spans="1:133">
      <c r="A6" s="12"/>
      <c r="B6" s="42">
        <v>511</v>
      </c>
      <c r="C6" s="19" t="s">
        <v>19</v>
      </c>
      <c r="D6" s="43">
        <v>18782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18782</v>
      </c>
      <c r="O6" s="44">
        <f t="shared" si="2"/>
        <v>10.819124423963133</v>
      </c>
      <c r="P6" s="9"/>
    </row>
    <row r="7" spans="1:133">
      <c r="A7" s="12"/>
      <c r="B7" s="42">
        <v>513</v>
      </c>
      <c r="C7" s="19" t="s">
        <v>20</v>
      </c>
      <c r="D7" s="43">
        <v>106980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106980</v>
      </c>
      <c r="O7" s="44">
        <f t="shared" si="2"/>
        <v>61.624423963133637</v>
      </c>
      <c r="P7" s="9"/>
    </row>
    <row r="8" spans="1:133">
      <c r="A8" s="12"/>
      <c r="B8" s="42">
        <v>514</v>
      </c>
      <c r="C8" s="19" t="s">
        <v>21</v>
      </c>
      <c r="D8" s="43">
        <v>41012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41012</v>
      </c>
      <c r="O8" s="44">
        <f t="shared" si="2"/>
        <v>23.624423963133641</v>
      </c>
      <c r="P8" s="9"/>
    </row>
    <row r="9" spans="1:133">
      <c r="A9" s="12"/>
      <c r="B9" s="42">
        <v>515</v>
      </c>
      <c r="C9" s="19" t="s">
        <v>22</v>
      </c>
      <c r="D9" s="43">
        <v>38058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38058</v>
      </c>
      <c r="O9" s="44">
        <f t="shared" si="2"/>
        <v>21.922811059907833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268101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268101</v>
      </c>
      <c r="O10" s="41">
        <f t="shared" si="2"/>
        <v>154.43605990783411</v>
      </c>
      <c r="P10" s="10"/>
    </row>
    <row r="11" spans="1:133">
      <c r="A11" s="12"/>
      <c r="B11" s="42">
        <v>521</v>
      </c>
      <c r="C11" s="19" t="s">
        <v>24</v>
      </c>
      <c r="D11" s="43">
        <v>256096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256096</v>
      </c>
      <c r="O11" s="44">
        <f t="shared" si="2"/>
        <v>147.52073732718895</v>
      </c>
      <c r="P11" s="9"/>
    </row>
    <row r="12" spans="1:133">
      <c r="A12" s="12"/>
      <c r="B12" s="42">
        <v>524</v>
      </c>
      <c r="C12" s="19" t="s">
        <v>25</v>
      </c>
      <c r="D12" s="43">
        <v>5775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5775</v>
      </c>
      <c r="O12" s="44">
        <f t="shared" si="2"/>
        <v>3.3266129032258065</v>
      </c>
      <c r="P12" s="9"/>
    </row>
    <row r="13" spans="1:133">
      <c r="A13" s="12"/>
      <c r="B13" s="42">
        <v>529</v>
      </c>
      <c r="C13" s="19" t="s">
        <v>26</v>
      </c>
      <c r="D13" s="43">
        <v>6230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6230</v>
      </c>
      <c r="O13" s="44">
        <f t="shared" si="2"/>
        <v>3.588709677419355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335115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335115</v>
      </c>
      <c r="O14" s="41">
        <f t="shared" si="2"/>
        <v>193.03859447004609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335115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335115</v>
      </c>
      <c r="O15" s="44">
        <f t="shared" si="2"/>
        <v>193.03859447004609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280333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280333</v>
      </c>
      <c r="O16" s="41">
        <f t="shared" si="2"/>
        <v>161.48214285714286</v>
      </c>
      <c r="P16" s="10"/>
    </row>
    <row r="17" spans="1:119">
      <c r="A17" s="12"/>
      <c r="B17" s="42">
        <v>541</v>
      </c>
      <c r="C17" s="19" t="s">
        <v>30</v>
      </c>
      <c r="D17" s="43">
        <v>277916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277916</v>
      </c>
      <c r="O17" s="44">
        <f t="shared" si="2"/>
        <v>160.08986175115209</v>
      </c>
      <c r="P17" s="9"/>
    </row>
    <row r="18" spans="1:119">
      <c r="A18" s="12"/>
      <c r="B18" s="42">
        <v>542</v>
      </c>
      <c r="C18" s="19" t="s">
        <v>31</v>
      </c>
      <c r="D18" s="43">
        <v>2417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2417</v>
      </c>
      <c r="O18" s="44">
        <f t="shared" si="2"/>
        <v>1.3922811059907834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9428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9428</v>
      </c>
      <c r="O19" s="41">
        <f t="shared" si="2"/>
        <v>5.4308755760368665</v>
      </c>
      <c r="P19" s="9"/>
    </row>
    <row r="20" spans="1:119">
      <c r="A20" s="12"/>
      <c r="B20" s="42">
        <v>572</v>
      </c>
      <c r="C20" s="19" t="s">
        <v>33</v>
      </c>
      <c r="D20" s="43">
        <v>4173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4173</v>
      </c>
      <c r="O20" s="44">
        <f t="shared" si="2"/>
        <v>2.4038018433179724</v>
      </c>
      <c r="P20" s="9"/>
    </row>
    <row r="21" spans="1:119" ht="15.75" thickBot="1">
      <c r="A21" s="12"/>
      <c r="B21" s="42">
        <v>575</v>
      </c>
      <c r="C21" s="19" t="s">
        <v>34</v>
      </c>
      <c r="D21" s="43">
        <v>5255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5255</v>
      </c>
      <c r="O21" s="44">
        <f t="shared" si="2"/>
        <v>3.0270737327188941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762694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335115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1097809</v>
      </c>
      <c r="O22" s="35">
        <f t="shared" si="2"/>
        <v>632.37845622119812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40</v>
      </c>
      <c r="M24" s="90"/>
      <c r="N24" s="90"/>
      <c r="O24" s="39">
        <v>1736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196664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196664</v>
      </c>
      <c r="O5" s="30">
        <f t="shared" ref="O5:O24" si="2">(N5/O$26)</f>
        <v>74.184835910976986</v>
      </c>
      <c r="P5" s="6"/>
    </row>
    <row r="6" spans="1:133">
      <c r="A6" s="12"/>
      <c r="B6" s="42">
        <v>511</v>
      </c>
      <c r="C6" s="19" t="s">
        <v>19</v>
      </c>
      <c r="D6" s="43">
        <v>18543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18543</v>
      </c>
      <c r="O6" s="44">
        <f t="shared" si="2"/>
        <v>6.9947189739720859</v>
      </c>
      <c r="P6" s="9"/>
    </row>
    <row r="7" spans="1:133">
      <c r="A7" s="12"/>
      <c r="B7" s="42">
        <v>513</v>
      </c>
      <c r="C7" s="19" t="s">
        <v>20</v>
      </c>
      <c r="D7" s="43">
        <v>101636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101636</v>
      </c>
      <c r="O7" s="44">
        <f t="shared" si="2"/>
        <v>38.338740098076201</v>
      </c>
      <c r="P7" s="9"/>
    </row>
    <row r="8" spans="1:133">
      <c r="A8" s="12"/>
      <c r="B8" s="42">
        <v>514</v>
      </c>
      <c r="C8" s="19" t="s">
        <v>21</v>
      </c>
      <c r="D8" s="43">
        <v>40000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40000</v>
      </c>
      <c r="O8" s="44">
        <f t="shared" si="2"/>
        <v>15.088645794039985</v>
      </c>
      <c r="P8" s="9"/>
    </row>
    <row r="9" spans="1:133">
      <c r="A9" s="12"/>
      <c r="B9" s="42">
        <v>515</v>
      </c>
      <c r="C9" s="19" t="s">
        <v>22</v>
      </c>
      <c r="D9" s="43">
        <v>36485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36485</v>
      </c>
      <c r="O9" s="44">
        <f t="shared" si="2"/>
        <v>13.762731044888721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288187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288187</v>
      </c>
      <c r="O10" s="41">
        <f t="shared" si="2"/>
        <v>108.70878913617503</v>
      </c>
      <c r="P10" s="10"/>
    </row>
    <row r="11" spans="1:133">
      <c r="A11" s="12"/>
      <c r="B11" s="42">
        <v>521</v>
      </c>
      <c r="C11" s="19" t="s">
        <v>24</v>
      </c>
      <c r="D11" s="43">
        <v>271703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271703</v>
      </c>
      <c r="O11" s="44">
        <f t="shared" si="2"/>
        <v>102.49075820445115</v>
      </c>
      <c r="P11" s="9"/>
    </row>
    <row r="12" spans="1:133">
      <c r="A12" s="12"/>
      <c r="B12" s="42">
        <v>524</v>
      </c>
      <c r="C12" s="19" t="s">
        <v>25</v>
      </c>
      <c r="D12" s="43">
        <v>9797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9797</v>
      </c>
      <c r="O12" s="44">
        <f t="shared" si="2"/>
        <v>3.6955865711052431</v>
      </c>
      <c r="P12" s="9"/>
    </row>
    <row r="13" spans="1:133">
      <c r="A13" s="12"/>
      <c r="B13" s="42">
        <v>529</v>
      </c>
      <c r="C13" s="19" t="s">
        <v>26</v>
      </c>
      <c r="D13" s="43">
        <v>6687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6687</v>
      </c>
      <c r="O13" s="44">
        <f t="shared" si="2"/>
        <v>2.5224443606186346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336128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336128</v>
      </c>
      <c r="O14" s="41">
        <f t="shared" si="2"/>
        <v>126.7929083364768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336128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336128</v>
      </c>
      <c r="O15" s="44">
        <f t="shared" si="2"/>
        <v>126.7929083364768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2921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439631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442552</v>
      </c>
      <c r="O16" s="41">
        <f t="shared" si="2"/>
        <v>166.93775933609959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439631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439631</v>
      </c>
      <c r="O17" s="44">
        <f t="shared" si="2"/>
        <v>165.83591097698982</v>
      </c>
      <c r="P17" s="9"/>
    </row>
    <row r="18" spans="1:119">
      <c r="A18" s="12"/>
      <c r="B18" s="42">
        <v>542</v>
      </c>
      <c r="C18" s="19" t="s">
        <v>31</v>
      </c>
      <c r="D18" s="43">
        <v>2921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2921</v>
      </c>
      <c r="O18" s="44">
        <f t="shared" si="2"/>
        <v>1.1018483591097699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11669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11669</v>
      </c>
      <c r="O19" s="41">
        <f t="shared" si="2"/>
        <v>4.4017351942663145</v>
      </c>
      <c r="P19" s="9"/>
    </row>
    <row r="20" spans="1:119">
      <c r="A20" s="12"/>
      <c r="B20" s="42">
        <v>572</v>
      </c>
      <c r="C20" s="19" t="s">
        <v>33</v>
      </c>
      <c r="D20" s="43">
        <v>7215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7215</v>
      </c>
      <c r="O20" s="44">
        <f t="shared" si="2"/>
        <v>2.7216144850999622</v>
      </c>
      <c r="P20" s="9"/>
    </row>
    <row r="21" spans="1:119">
      <c r="A21" s="12"/>
      <c r="B21" s="42">
        <v>575</v>
      </c>
      <c r="C21" s="19" t="s">
        <v>34</v>
      </c>
      <c r="D21" s="43">
        <v>4454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4454</v>
      </c>
      <c r="O21" s="44">
        <f t="shared" si="2"/>
        <v>1.6801207091663524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33964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33964</v>
      </c>
      <c r="O22" s="41">
        <f t="shared" si="2"/>
        <v>12.811769143719351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33964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33964</v>
      </c>
      <c r="O23" s="44">
        <f t="shared" si="2"/>
        <v>12.811769143719351</v>
      </c>
      <c r="P23" s="9"/>
    </row>
    <row r="24" spans="1:119" ht="16.5" thickBot="1">
      <c r="A24" s="13" t="s">
        <v>10</v>
      </c>
      <c r="B24" s="21"/>
      <c r="C24" s="20"/>
      <c r="D24" s="14">
        <f>SUM(D5,D10,D14,D16,D19,D22)</f>
        <v>499441</v>
      </c>
      <c r="E24" s="14">
        <f t="shared" ref="E24:M24" si="8">SUM(E5,E10,E14,E16,E19,E22)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809723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1309164</v>
      </c>
      <c r="O24" s="35">
        <f t="shared" si="2"/>
        <v>493.83779705771406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2651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214038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214038</v>
      </c>
      <c r="O5" s="30">
        <f t="shared" ref="O5:O24" si="2">(N5/O$26)</f>
        <v>80.556266465939032</v>
      </c>
      <c r="P5" s="6"/>
    </row>
    <row r="6" spans="1:133">
      <c r="A6" s="12"/>
      <c r="B6" s="42">
        <v>511</v>
      </c>
      <c r="C6" s="19" t="s">
        <v>19</v>
      </c>
      <c r="D6" s="43">
        <v>19556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19556</v>
      </c>
      <c r="O6" s="44">
        <f t="shared" si="2"/>
        <v>7.3601806548739184</v>
      </c>
      <c r="P6" s="9"/>
    </row>
    <row r="7" spans="1:133">
      <c r="A7" s="12"/>
      <c r="B7" s="42">
        <v>513</v>
      </c>
      <c r="C7" s="19" t="s">
        <v>20</v>
      </c>
      <c r="D7" s="43">
        <v>140937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140937</v>
      </c>
      <c r="O7" s="44">
        <f t="shared" si="2"/>
        <v>53.043658261196839</v>
      </c>
      <c r="P7" s="9"/>
    </row>
    <row r="8" spans="1:133">
      <c r="A8" s="12"/>
      <c r="B8" s="42">
        <v>514</v>
      </c>
      <c r="C8" s="19" t="s">
        <v>21</v>
      </c>
      <c r="D8" s="43">
        <v>47198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47198</v>
      </c>
      <c r="O8" s="44">
        <f t="shared" si="2"/>
        <v>17.76364320662401</v>
      </c>
      <c r="P8" s="9"/>
    </row>
    <row r="9" spans="1:133">
      <c r="A9" s="12"/>
      <c r="B9" s="42">
        <v>515</v>
      </c>
      <c r="C9" s="19" t="s">
        <v>22</v>
      </c>
      <c r="D9" s="43">
        <v>6347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6347</v>
      </c>
      <c r="O9" s="44">
        <f t="shared" si="2"/>
        <v>2.3887843432442604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216953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216953</v>
      </c>
      <c r="O10" s="41">
        <f t="shared" si="2"/>
        <v>81.653368460669924</v>
      </c>
      <c r="P10" s="10"/>
    </row>
    <row r="11" spans="1:133">
      <c r="A11" s="12"/>
      <c r="B11" s="42">
        <v>521</v>
      </c>
      <c r="C11" s="19" t="s">
        <v>24</v>
      </c>
      <c r="D11" s="43">
        <v>204064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204064</v>
      </c>
      <c r="O11" s="44">
        <f t="shared" si="2"/>
        <v>76.802408731652235</v>
      </c>
      <c r="P11" s="9"/>
    </row>
    <row r="12" spans="1:133">
      <c r="A12" s="12"/>
      <c r="B12" s="42">
        <v>524</v>
      </c>
      <c r="C12" s="19" t="s">
        <v>25</v>
      </c>
      <c r="D12" s="43">
        <v>8182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8182</v>
      </c>
      <c r="O12" s="44">
        <f t="shared" si="2"/>
        <v>3.0794128716597666</v>
      </c>
      <c r="P12" s="9"/>
    </row>
    <row r="13" spans="1:133">
      <c r="A13" s="12"/>
      <c r="B13" s="42">
        <v>529</v>
      </c>
      <c r="C13" s="19" t="s">
        <v>26</v>
      </c>
      <c r="D13" s="43">
        <v>4707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4707</v>
      </c>
      <c r="O13" s="44">
        <f t="shared" si="2"/>
        <v>1.7715468573579225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288750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288750</v>
      </c>
      <c r="O14" s="41">
        <f t="shared" si="2"/>
        <v>108.67519759126834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288750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288750</v>
      </c>
      <c r="O15" s="44">
        <f t="shared" si="2"/>
        <v>108.67519759126834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335361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335361</v>
      </c>
      <c r="O16" s="41">
        <f t="shared" si="2"/>
        <v>126.21791494166354</v>
      </c>
      <c r="P16" s="10"/>
    </row>
    <row r="17" spans="1:119">
      <c r="A17" s="12"/>
      <c r="B17" s="42">
        <v>541</v>
      </c>
      <c r="C17" s="19" t="s">
        <v>30</v>
      </c>
      <c r="D17" s="43">
        <v>314494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314494</v>
      </c>
      <c r="O17" s="44">
        <f t="shared" si="2"/>
        <v>118.3643206624012</v>
      </c>
      <c r="P17" s="9"/>
    </row>
    <row r="18" spans="1:119">
      <c r="A18" s="12"/>
      <c r="B18" s="42">
        <v>542</v>
      </c>
      <c r="C18" s="19" t="s">
        <v>31</v>
      </c>
      <c r="D18" s="43">
        <v>20867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20867</v>
      </c>
      <c r="O18" s="44">
        <f t="shared" si="2"/>
        <v>7.8535942792623263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39825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39825</v>
      </c>
      <c r="O19" s="41">
        <f t="shared" si="2"/>
        <v>14.988709070380128</v>
      </c>
      <c r="P19" s="9"/>
    </row>
    <row r="20" spans="1:119">
      <c r="A20" s="12"/>
      <c r="B20" s="42">
        <v>572</v>
      </c>
      <c r="C20" s="19" t="s">
        <v>33</v>
      </c>
      <c r="D20" s="43">
        <v>33089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33089</v>
      </c>
      <c r="O20" s="44">
        <f t="shared" si="2"/>
        <v>12.453519006398194</v>
      </c>
      <c r="P20" s="9"/>
    </row>
    <row r="21" spans="1:119">
      <c r="A21" s="12"/>
      <c r="B21" s="42">
        <v>575</v>
      </c>
      <c r="C21" s="19" t="s">
        <v>34</v>
      </c>
      <c r="D21" s="43">
        <v>6736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6736</v>
      </c>
      <c r="O21" s="44">
        <f t="shared" si="2"/>
        <v>2.5351900639819345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7443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7443</v>
      </c>
      <c r="O22" s="41">
        <f t="shared" si="2"/>
        <v>2.8012796386902523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7443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7443</v>
      </c>
      <c r="O23" s="44">
        <f t="shared" si="2"/>
        <v>2.8012796386902523</v>
      </c>
      <c r="P23" s="9"/>
    </row>
    <row r="24" spans="1:119" ht="16.5" thickBot="1">
      <c r="A24" s="13" t="s">
        <v>10</v>
      </c>
      <c r="B24" s="21"/>
      <c r="C24" s="20"/>
      <c r="D24" s="14">
        <f>SUM(D5,D10,D14,D16,D19,D22)</f>
        <v>806177</v>
      </c>
      <c r="E24" s="14">
        <f t="shared" ref="E24:M24" si="8">SUM(E5,E10,E14,E16,E19,E22)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296193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1102370</v>
      </c>
      <c r="O24" s="35">
        <f t="shared" si="2"/>
        <v>414.89273616861124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49</v>
      </c>
      <c r="M26" s="90"/>
      <c r="N26" s="90"/>
      <c r="O26" s="39">
        <v>2657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189282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189282</v>
      </c>
      <c r="O5" s="30">
        <f t="shared" ref="O5:O24" si="2">(N5/O$26)</f>
        <v>71.238991343620626</v>
      </c>
      <c r="P5" s="6"/>
    </row>
    <row r="6" spans="1:133">
      <c r="A6" s="12"/>
      <c r="B6" s="42">
        <v>511</v>
      </c>
      <c r="C6" s="19" t="s">
        <v>19</v>
      </c>
      <c r="D6" s="43">
        <v>21039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21039</v>
      </c>
      <c r="O6" s="44">
        <f t="shared" si="2"/>
        <v>7.9183289424162586</v>
      </c>
      <c r="P6" s="9"/>
    </row>
    <row r="7" spans="1:133">
      <c r="A7" s="12"/>
      <c r="B7" s="42">
        <v>513</v>
      </c>
      <c r="C7" s="19" t="s">
        <v>20</v>
      </c>
      <c r="D7" s="43">
        <v>102814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102814</v>
      </c>
      <c r="O7" s="44">
        <f t="shared" si="2"/>
        <v>38.695521264584116</v>
      </c>
      <c r="P7" s="9"/>
    </row>
    <row r="8" spans="1:133">
      <c r="A8" s="12"/>
      <c r="B8" s="42">
        <v>514</v>
      </c>
      <c r="C8" s="19" t="s">
        <v>21</v>
      </c>
      <c r="D8" s="43">
        <v>39589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39589</v>
      </c>
      <c r="O8" s="44">
        <f t="shared" si="2"/>
        <v>14.899887090703801</v>
      </c>
      <c r="P8" s="9"/>
    </row>
    <row r="9" spans="1:133">
      <c r="A9" s="12"/>
      <c r="B9" s="42">
        <v>515</v>
      </c>
      <c r="C9" s="19" t="s">
        <v>22</v>
      </c>
      <c r="D9" s="43">
        <v>25840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25840</v>
      </c>
      <c r="O9" s="44">
        <f t="shared" si="2"/>
        <v>9.7252540459164472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253361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253361</v>
      </c>
      <c r="O10" s="41">
        <f t="shared" si="2"/>
        <v>95.356040647346632</v>
      </c>
      <c r="P10" s="10"/>
    </row>
    <row r="11" spans="1:133">
      <c r="A11" s="12"/>
      <c r="B11" s="42">
        <v>521</v>
      </c>
      <c r="C11" s="19" t="s">
        <v>24</v>
      </c>
      <c r="D11" s="43">
        <v>204064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204064</v>
      </c>
      <c r="O11" s="44">
        <f t="shared" si="2"/>
        <v>76.802408731652235</v>
      </c>
      <c r="P11" s="9"/>
    </row>
    <row r="12" spans="1:133">
      <c r="A12" s="12"/>
      <c r="B12" s="42">
        <v>524</v>
      </c>
      <c r="C12" s="19" t="s">
        <v>25</v>
      </c>
      <c r="D12" s="43">
        <v>42844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42844</v>
      </c>
      <c r="O12" s="44">
        <f t="shared" si="2"/>
        <v>16.124952954459918</v>
      </c>
      <c r="P12" s="9"/>
    </row>
    <row r="13" spans="1:133">
      <c r="A13" s="12"/>
      <c r="B13" s="42">
        <v>529</v>
      </c>
      <c r="C13" s="19" t="s">
        <v>26</v>
      </c>
      <c r="D13" s="43">
        <v>6453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6453</v>
      </c>
      <c r="O13" s="44">
        <f t="shared" si="2"/>
        <v>2.4286789612344748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288255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288255</v>
      </c>
      <c r="O14" s="41">
        <f t="shared" si="2"/>
        <v>108.48889725254045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288255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288255</v>
      </c>
      <c r="O15" s="44">
        <f t="shared" si="2"/>
        <v>108.48889725254045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419376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419376</v>
      </c>
      <c r="O16" s="41">
        <f t="shared" si="2"/>
        <v>157.83816334211517</v>
      </c>
      <c r="P16" s="10"/>
    </row>
    <row r="17" spans="1:119">
      <c r="A17" s="12"/>
      <c r="B17" s="42">
        <v>541</v>
      </c>
      <c r="C17" s="19" t="s">
        <v>30</v>
      </c>
      <c r="D17" s="43">
        <v>416972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416972</v>
      </c>
      <c r="O17" s="44">
        <f t="shared" si="2"/>
        <v>156.93338351524275</v>
      </c>
      <c r="P17" s="9"/>
    </row>
    <row r="18" spans="1:119">
      <c r="A18" s="12"/>
      <c r="B18" s="42">
        <v>542</v>
      </c>
      <c r="C18" s="19" t="s">
        <v>31</v>
      </c>
      <c r="D18" s="43">
        <v>2404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2404</v>
      </c>
      <c r="O18" s="44">
        <f t="shared" si="2"/>
        <v>0.90477982687241254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59318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59318</v>
      </c>
      <c r="O19" s="41">
        <f t="shared" si="2"/>
        <v>22.325178773052315</v>
      </c>
      <c r="P19" s="9"/>
    </row>
    <row r="20" spans="1:119">
      <c r="A20" s="12"/>
      <c r="B20" s="42">
        <v>572</v>
      </c>
      <c r="C20" s="19" t="s">
        <v>33</v>
      </c>
      <c r="D20" s="43">
        <v>52644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52644</v>
      </c>
      <c r="O20" s="44">
        <f t="shared" si="2"/>
        <v>19.813323296951449</v>
      </c>
      <c r="P20" s="9"/>
    </row>
    <row r="21" spans="1:119">
      <c r="A21" s="12"/>
      <c r="B21" s="42">
        <v>575</v>
      </c>
      <c r="C21" s="19" t="s">
        <v>34</v>
      </c>
      <c r="D21" s="43">
        <v>6674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6674</v>
      </c>
      <c r="O21" s="44">
        <f t="shared" si="2"/>
        <v>2.5118554761008656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10921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10921</v>
      </c>
      <c r="O22" s="41">
        <f t="shared" si="2"/>
        <v>4.1102747459540838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10921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10921</v>
      </c>
      <c r="O23" s="44">
        <f t="shared" si="2"/>
        <v>4.1102747459540838</v>
      </c>
      <c r="P23" s="9"/>
    </row>
    <row r="24" spans="1:119" ht="16.5" thickBot="1">
      <c r="A24" s="13" t="s">
        <v>10</v>
      </c>
      <c r="B24" s="21"/>
      <c r="C24" s="20"/>
      <c r="D24" s="14">
        <f>SUM(D5,D10,D14,D16,D19,D22)</f>
        <v>932258</v>
      </c>
      <c r="E24" s="14">
        <f t="shared" ref="E24:M24" si="8">SUM(E5,E10,E14,E16,E19,E22)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288255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1220513</v>
      </c>
      <c r="O24" s="35">
        <f t="shared" si="2"/>
        <v>459.35754610462931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58</v>
      </c>
      <c r="M26" s="90"/>
      <c r="N26" s="90"/>
      <c r="O26" s="39">
        <v>2657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296199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296199</v>
      </c>
      <c r="P5" s="30">
        <f t="shared" ref="P5:P22" si="2">(O5/P$24)</f>
        <v>191.4667097608274</v>
      </c>
      <c r="Q5" s="6"/>
    </row>
    <row r="6" spans="1:134">
      <c r="A6" s="12"/>
      <c r="B6" s="42">
        <v>511</v>
      </c>
      <c r="C6" s="19" t="s">
        <v>19</v>
      </c>
      <c r="D6" s="43">
        <v>22348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22348</v>
      </c>
      <c r="P6" s="44">
        <f t="shared" si="2"/>
        <v>14.446024563671623</v>
      </c>
      <c r="Q6" s="9"/>
    </row>
    <row r="7" spans="1:134">
      <c r="A7" s="12"/>
      <c r="B7" s="42">
        <v>513</v>
      </c>
      <c r="C7" s="19" t="s">
        <v>20</v>
      </c>
      <c r="D7" s="43">
        <v>195455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195455</v>
      </c>
      <c r="P7" s="44">
        <f t="shared" si="2"/>
        <v>126.34453781512605</v>
      </c>
      <c r="Q7" s="9"/>
    </row>
    <row r="8" spans="1:134">
      <c r="A8" s="12"/>
      <c r="B8" s="42">
        <v>514</v>
      </c>
      <c r="C8" s="19" t="s">
        <v>21</v>
      </c>
      <c r="D8" s="43">
        <v>16389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16389</v>
      </c>
      <c r="P8" s="44">
        <f t="shared" si="2"/>
        <v>10.594053005817711</v>
      </c>
      <c r="Q8" s="9"/>
    </row>
    <row r="9" spans="1:134">
      <c r="A9" s="12"/>
      <c r="B9" s="42">
        <v>515</v>
      </c>
      <c r="C9" s="19" t="s">
        <v>22</v>
      </c>
      <c r="D9" s="43">
        <v>62007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62007</v>
      </c>
      <c r="P9" s="44">
        <f t="shared" si="2"/>
        <v>40.082094376212027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SUM(D11:D13)</f>
        <v>341005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341005</v>
      </c>
      <c r="P10" s="41">
        <f t="shared" si="2"/>
        <v>220.42986425339367</v>
      </c>
      <c r="Q10" s="10"/>
    </row>
    <row r="11" spans="1:134">
      <c r="A11" s="12"/>
      <c r="B11" s="42">
        <v>521</v>
      </c>
      <c r="C11" s="19" t="s">
        <v>24</v>
      </c>
      <c r="D11" s="43">
        <v>305890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305890</v>
      </c>
      <c r="P11" s="44">
        <f t="shared" si="2"/>
        <v>197.73109243697479</v>
      </c>
      <c r="Q11" s="9"/>
    </row>
    <row r="12" spans="1:134">
      <c r="A12" s="12"/>
      <c r="B12" s="42">
        <v>524</v>
      </c>
      <c r="C12" s="19" t="s">
        <v>25</v>
      </c>
      <c r="D12" s="43">
        <v>31368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31368</v>
      </c>
      <c r="P12" s="44">
        <f t="shared" si="2"/>
        <v>20.276664511958629</v>
      </c>
      <c r="Q12" s="9"/>
    </row>
    <row r="13" spans="1:134">
      <c r="A13" s="12"/>
      <c r="B13" s="42">
        <v>529</v>
      </c>
      <c r="C13" s="19" t="s">
        <v>26</v>
      </c>
      <c r="D13" s="43">
        <v>3747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3747</v>
      </c>
      <c r="P13" s="44">
        <f t="shared" si="2"/>
        <v>2.4221073044602455</v>
      </c>
      <c r="Q13" s="9"/>
    </row>
    <row r="14" spans="1:134" ht="15.75">
      <c r="A14" s="26" t="s">
        <v>27</v>
      </c>
      <c r="B14" s="27"/>
      <c r="C14" s="28"/>
      <c r="D14" s="29">
        <f t="shared" ref="D14:N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225197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225197</v>
      </c>
      <c r="P14" s="41">
        <f t="shared" si="2"/>
        <v>145.57013574660633</v>
      </c>
      <c r="Q14" s="10"/>
    </row>
    <row r="15" spans="1:134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225197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225197</v>
      </c>
      <c r="P15" s="44">
        <f t="shared" si="2"/>
        <v>145.57013574660633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SUM(D17:D18)</f>
        <v>205217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205217</v>
      </c>
      <c r="P16" s="41">
        <f t="shared" si="2"/>
        <v>132.65481577246283</v>
      </c>
      <c r="Q16" s="10"/>
    </row>
    <row r="17" spans="1:120">
      <c r="A17" s="12"/>
      <c r="B17" s="42">
        <v>541</v>
      </c>
      <c r="C17" s="19" t="s">
        <v>30</v>
      </c>
      <c r="D17" s="43">
        <v>201718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201718</v>
      </c>
      <c r="P17" s="44">
        <f t="shared" si="2"/>
        <v>130.39301874595992</v>
      </c>
      <c r="Q17" s="9"/>
    </row>
    <row r="18" spans="1:120">
      <c r="A18" s="12"/>
      <c r="B18" s="42">
        <v>542</v>
      </c>
      <c r="C18" s="19" t="s">
        <v>31</v>
      </c>
      <c r="D18" s="43">
        <v>3499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3499</v>
      </c>
      <c r="P18" s="44">
        <f t="shared" si="2"/>
        <v>2.2617970265029088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SUM(D20:D21)</f>
        <v>43582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43582</v>
      </c>
      <c r="P19" s="41">
        <f t="shared" si="2"/>
        <v>28.171945701357465</v>
      </c>
      <c r="Q19" s="9"/>
    </row>
    <row r="20" spans="1:120">
      <c r="A20" s="12"/>
      <c r="B20" s="42">
        <v>572</v>
      </c>
      <c r="C20" s="19" t="s">
        <v>33</v>
      </c>
      <c r="D20" s="43">
        <v>39488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39488</v>
      </c>
      <c r="P20" s="44">
        <f t="shared" si="2"/>
        <v>25.525533290239174</v>
      </c>
      <c r="Q20" s="9"/>
    </row>
    <row r="21" spans="1:120" ht="15.75" thickBot="1">
      <c r="A21" s="12"/>
      <c r="B21" s="42">
        <v>575</v>
      </c>
      <c r="C21" s="19" t="s">
        <v>34</v>
      </c>
      <c r="D21" s="43">
        <v>4094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4094</v>
      </c>
      <c r="P21" s="44">
        <f t="shared" si="2"/>
        <v>2.6464124111182934</v>
      </c>
      <c r="Q21" s="9"/>
    </row>
    <row r="22" spans="1:120" ht="16.5" thickBot="1">
      <c r="A22" s="13" t="s">
        <v>10</v>
      </c>
      <c r="B22" s="21"/>
      <c r="C22" s="20"/>
      <c r="D22" s="14">
        <f>SUM(D5,D10,D14,D16,D19)</f>
        <v>886003</v>
      </c>
      <c r="E22" s="14">
        <f t="shared" ref="E22:N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225197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7"/>
        <v>0</v>
      </c>
      <c r="O22" s="14">
        <f t="shared" si="1"/>
        <v>1111200</v>
      </c>
      <c r="P22" s="35">
        <f t="shared" si="2"/>
        <v>718.29347123464765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73</v>
      </c>
      <c r="N24" s="90"/>
      <c r="O24" s="90"/>
      <c r="P24" s="39">
        <v>1547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319371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319371</v>
      </c>
      <c r="O5" s="30">
        <f t="shared" ref="O5:O22" si="2">(N5/O$24)</f>
        <v>170.87800963081861</v>
      </c>
      <c r="P5" s="6"/>
    </row>
    <row r="6" spans="1:133">
      <c r="A6" s="12"/>
      <c r="B6" s="42">
        <v>511</v>
      </c>
      <c r="C6" s="19" t="s">
        <v>19</v>
      </c>
      <c r="D6" s="43">
        <v>25559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25559</v>
      </c>
      <c r="O6" s="44">
        <f t="shared" si="2"/>
        <v>13.675227394328518</v>
      </c>
      <c r="P6" s="9"/>
    </row>
    <row r="7" spans="1:133">
      <c r="A7" s="12"/>
      <c r="B7" s="42">
        <v>513</v>
      </c>
      <c r="C7" s="19" t="s">
        <v>20</v>
      </c>
      <c r="D7" s="43">
        <v>215733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215733</v>
      </c>
      <c r="O7" s="44">
        <f t="shared" si="2"/>
        <v>115.42696629213484</v>
      </c>
      <c r="P7" s="9"/>
    </row>
    <row r="8" spans="1:133">
      <c r="A8" s="12"/>
      <c r="B8" s="42">
        <v>514</v>
      </c>
      <c r="C8" s="19" t="s">
        <v>21</v>
      </c>
      <c r="D8" s="43">
        <v>17549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17549</v>
      </c>
      <c r="O8" s="44">
        <f t="shared" si="2"/>
        <v>9.3895131086142314</v>
      </c>
      <c r="P8" s="9"/>
    </row>
    <row r="9" spans="1:133">
      <c r="A9" s="12"/>
      <c r="B9" s="42">
        <v>515</v>
      </c>
      <c r="C9" s="19" t="s">
        <v>22</v>
      </c>
      <c r="D9" s="43">
        <v>60530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60530</v>
      </c>
      <c r="O9" s="44">
        <f t="shared" si="2"/>
        <v>32.386302835741041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335425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335425</v>
      </c>
      <c r="O10" s="41">
        <f t="shared" si="2"/>
        <v>179.46762974852862</v>
      </c>
      <c r="P10" s="10"/>
    </row>
    <row r="11" spans="1:133">
      <c r="A11" s="12"/>
      <c r="B11" s="42">
        <v>521</v>
      </c>
      <c r="C11" s="19" t="s">
        <v>24</v>
      </c>
      <c r="D11" s="43">
        <v>306958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306958</v>
      </c>
      <c r="O11" s="44">
        <f t="shared" si="2"/>
        <v>164.23649010165863</v>
      </c>
      <c r="P11" s="9"/>
    </row>
    <row r="12" spans="1:133">
      <c r="A12" s="12"/>
      <c r="B12" s="42">
        <v>524</v>
      </c>
      <c r="C12" s="19" t="s">
        <v>25</v>
      </c>
      <c r="D12" s="43">
        <v>25519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25519</v>
      </c>
      <c r="O12" s="44">
        <f t="shared" si="2"/>
        <v>13.65382557517389</v>
      </c>
      <c r="P12" s="9"/>
    </row>
    <row r="13" spans="1:133">
      <c r="A13" s="12"/>
      <c r="B13" s="42">
        <v>529</v>
      </c>
      <c r="C13" s="19" t="s">
        <v>26</v>
      </c>
      <c r="D13" s="43">
        <v>2948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2948</v>
      </c>
      <c r="O13" s="44">
        <f t="shared" si="2"/>
        <v>1.5773140716960943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335644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335644</v>
      </c>
      <c r="O14" s="41">
        <f t="shared" si="2"/>
        <v>179.58480470840021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335644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335644</v>
      </c>
      <c r="O15" s="44">
        <f t="shared" si="2"/>
        <v>179.58480470840021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228830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228830</v>
      </c>
      <c r="O16" s="41">
        <f t="shared" si="2"/>
        <v>122.43445692883896</v>
      </c>
      <c r="P16" s="10"/>
    </row>
    <row r="17" spans="1:119">
      <c r="A17" s="12"/>
      <c r="B17" s="42">
        <v>541</v>
      </c>
      <c r="C17" s="19" t="s">
        <v>51</v>
      </c>
      <c r="D17" s="43">
        <v>225233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225233</v>
      </c>
      <c r="O17" s="44">
        <f t="shared" si="2"/>
        <v>120.50989834135902</v>
      </c>
      <c r="P17" s="9"/>
    </row>
    <row r="18" spans="1:119">
      <c r="A18" s="12"/>
      <c r="B18" s="42">
        <v>542</v>
      </c>
      <c r="C18" s="19" t="s">
        <v>31</v>
      </c>
      <c r="D18" s="43">
        <v>3597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3597</v>
      </c>
      <c r="O18" s="44">
        <f t="shared" si="2"/>
        <v>1.9245585874799358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28159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28159</v>
      </c>
      <c r="O19" s="41">
        <f t="shared" si="2"/>
        <v>15.066345639379348</v>
      </c>
      <c r="P19" s="9"/>
    </row>
    <row r="20" spans="1:119">
      <c r="A20" s="12"/>
      <c r="B20" s="42">
        <v>572</v>
      </c>
      <c r="C20" s="19" t="s">
        <v>52</v>
      </c>
      <c r="D20" s="43">
        <v>24773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24773</v>
      </c>
      <c r="O20" s="44">
        <f t="shared" si="2"/>
        <v>13.254681647940075</v>
      </c>
      <c r="P20" s="9"/>
    </row>
    <row r="21" spans="1:119" ht="15.75" thickBot="1">
      <c r="A21" s="12"/>
      <c r="B21" s="42">
        <v>575</v>
      </c>
      <c r="C21" s="19" t="s">
        <v>53</v>
      </c>
      <c r="D21" s="43">
        <v>3386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3386</v>
      </c>
      <c r="O21" s="44">
        <f t="shared" si="2"/>
        <v>1.8116639914392723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911785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335644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1247429</v>
      </c>
      <c r="O22" s="35">
        <f t="shared" si="2"/>
        <v>667.43124665596577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68</v>
      </c>
      <c r="M24" s="90"/>
      <c r="N24" s="90"/>
      <c r="O24" s="39">
        <v>1869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385664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385664</v>
      </c>
      <c r="O5" s="30">
        <f t="shared" ref="O5:O22" si="2">(N5/O$24)</f>
        <v>221.77343300747557</v>
      </c>
      <c r="P5" s="6"/>
    </row>
    <row r="6" spans="1:133">
      <c r="A6" s="12"/>
      <c r="B6" s="42">
        <v>511</v>
      </c>
      <c r="C6" s="19" t="s">
        <v>19</v>
      </c>
      <c r="D6" s="43">
        <v>30001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30001</v>
      </c>
      <c r="O6" s="44">
        <f t="shared" si="2"/>
        <v>17.251868890166762</v>
      </c>
      <c r="P6" s="9"/>
    </row>
    <row r="7" spans="1:133">
      <c r="A7" s="12"/>
      <c r="B7" s="42">
        <v>513</v>
      </c>
      <c r="C7" s="19" t="s">
        <v>20</v>
      </c>
      <c r="D7" s="43">
        <v>287707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287707</v>
      </c>
      <c r="O7" s="44">
        <f t="shared" si="2"/>
        <v>165.44393329499712</v>
      </c>
      <c r="P7" s="9"/>
    </row>
    <row r="8" spans="1:133">
      <c r="A8" s="12"/>
      <c r="B8" s="42">
        <v>514</v>
      </c>
      <c r="C8" s="19" t="s">
        <v>21</v>
      </c>
      <c r="D8" s="43">
        <v>20652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20652</v>
      </c>
      <c r="O8" s="44">
        <f t="shared" si="2"/>
        <v>11.875790684301323</v>
      </c>
      <c r="P8" s="9"/>
    </row>
    <row r="9" spans="1:133">
      <c r="A9" s="12"/>
      <c r="B9" s="42">
        <v>515</v>
      </c>
      <c r="C9" s="19" t="s">
        <v>22</v>
      </c>
      <c r="D9" s="43">
        <v>47304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47304</v>
      </c>
      <c r="O9" s="44">
        <f t="shared" si="2"/>
        <v>27.201840138010351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331123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331123</v>
      </c>
      <c r="O10" s="41">
        <f t="shared" si="2"/>
        <v>190.41000575043128</v>
      </c>
      <c r="P10" s="10"/>
    </row>
    <row r="11" spans="1:133">
      <c r="A11" s="12"/>
      <c r="B11" s="42">
        <v>521</v>
      </c>
      <c r="C11" s="19" t="s">
        <v>24</v>
      </c>
      <c r="D11" s="43">
        <v>305125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305125</v>
      </c>
      <c r="O11" s="44">
        <f t="shared" si="2"/>
        <v>175.46003450258769</v>
      </c>
      <c r="P11" s="9"/>
    </row>
    <row r="12" spans="1:133">
      <c r="A12" s="12"/>
      <c r="B12" s="42">
        <v>524</v>
      </c>
      <c r="C12" s="19" t="s">
        <v>25</v>
      </c>
      <c r="D12" s="43">
        <v>19435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19435</v>
      </c>
      <c r="O12" s="44">
        <f t="shared" si="2"/>
        <v>11.175963197239794</v>
      </c>
      <c r="P12" s="9"/>
    </row>
    <row r="13" spans="1:133">
      <c r="A13" s="12"/>
      <c r="B13" s="42">
        <v>529</v>
      </c>
      <c r="C13" s="19" t="s">
        <v>26</v>
      </c>
      <c r="D13" s="43">
        <v>6563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6563</v>
      </c>
      <c r="O13" s="44">
        <f t="shared" si="2"/>
        <v>3.7740080506037952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260454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260454</v>
      </c>
      <c r="O14" s="41">
        <f t="shared" si="2"/>
        <v>149.7722829212191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260454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260454</v>
      </c>
      <c r="O15" s="44">
        <f t="shared" si="2"/>
        <v>149.7722829212191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217130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217130</v>
      </c>
      <c r="O16" s="41">
        <f t="shared" si="2"/>
        <v>124.85911443358252</v>
      </c>
      <c r="P16" s="10"/>
    </row>
    <row r="17" spans="1:119">
      <c r="A17" s="12"/>
      <c r="B17" s="42">
        <v>541</v>
      </c>
      <c r="C17" s="19" t="s">
        <v>51</v>
      </c>
      <c r="D17" s="43">
        <v>212591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212591</v>
      </c>
      <c r="O17" s="44">
        <f t="shared" si="2"/>
        <v>122.24899367452559</v>
      </c>
      <c r="P17" s="9"/>
    </row>
    <row r="18" spans="1:119">
      <c r="A18" s="12"/>
      <c r="B18" s="42">
        <v>542</v>
      </c>
      <c r="C18" s="19" t="s">
        <v>31</v>
      </c>
      <c r="D18" s="43">
        <v>4539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4539</v>
      </c>
      <c r="O18" s="44">
        <f t="shared" si="2"/>
        <v>2.6101207590569291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35956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35956</v>
      </c>
      <c r="O19" s="41">
        <f t="shared" si="2"/>
        <v>20.67625071880391</v>
      </c>
      <c r="P19" s="9"/>
    </row>
    <row r="20" spans="1:119">
      <c r="A20" s="12"/>
      <c r="B20" s="42">
        <v>572</v>
      </c>
      <c r="C20" s="19" t="s">
        <v>52</v>
      </c>
      <c r="D20" s="43">
        <v>32639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32639</v>
      </c>
      <c r="O20" s="44">
        <f t="shared" si="2"/>
        <v>18.768832662449682</v>
      </c>
      <c r="P20" s="9"/>
    </row>
    <row r="21" spans="1:119" ht="15.75" thickBot="1">
      <c r="A21" s="12"/>
      <c r="B21" s="42">
        <v>575</v>
      </c>
      <c r="C21" s="19" t="s">
        <v>53</v>
      </c>
      <c r="D21" s="43">
        <v>3317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3317</v>
      </c>
      <c r="O21" s="44">
        <f t="shared" si="2"/>
        <v>1.9074180563542267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969873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260454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1230327</v>
      </c>
      <c r="O22" s="35">
        <f t="shared" si="2"/>
        <v>707.49108683151235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66</v>
      </c>
      <c r="M24" s="90"/>
      <c r="N24" s="90"/>
      <c r="O24" s="39">
        <v>1739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265416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265416</v>
      </c>
      <c r="O5" s="30">
        <f t="shared" ref="O5:O22" si="2">(N5/O$24)</f>
        <v>150.80454545454546</v>
      </c>
      <c r="P5" s="6"/>
    </row>
    <row r="6" spans="1:133">
      <c r="A6" s="12"/>
      <c r="B6" s="42">
        <v>511</v>
      </c>
      <c r="C6" s="19" t="s">
        <v>19</v>
      </c>
      <c r="D6" s="43">
        <v>26209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26209</v>
      </c>
      <c r="O6" s="44">
        <f t="shared" si="2"/>
        <v>14.891477272727272</v>
      </c>
      <c r="P6" s="9"/>
    </row>
    <row r="7" spans="1:133">
      <c r="A7" s="12"/>
      <c r="B7" s="42">
        <v>513</v>
      </c>
      <c r="C7" s="19" t="s">
        <v>20</v>
      </c>
      <c r="D7" s="43">
        <v>162590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162590</v>
      </c>
      <c r="O7" s="44">
        <f t="shared" si="2"/>
        <v>92.380681818181813</v>
      </c>
      <c r="P7" s="9"/>
    </row>
    <row r="8" spans="1:133">
      <c r="A8" s="12"/>
      <c r="B8" s="42">
        <v>514</v>
      </c>
      <c r="C8" s="19" t="s">
        <v>21</v>
      </c>
      <c r="D8" s="43">
        <v>14330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14330</v>
      </c>
      <c r="O8" s="44">
        <f t="shared" si="2"/>
        <v>8.142045454545455</v>
      </c>
      <c r="P8" s="9"/>
    </row>
    <row r="9" spans="1:133">
      <c r="A9" s="12"/>
      <c r="B9" s="42">
        <v>515</v>
      </c>
      <c r="C9" s="19" t="s">
        <v>22</v>
      </c>
      <c r="D9" s="43">
        <v>62287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62287</v>
      </c>
      <c r="O9" s="44">
        <f t="shared" si="2"/>
        <v>35.390340909090909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313307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313307</v>
      </c>
      <c r="O10" s="41">
        <f t="shared" si="2"/>
        <v>178.0153409090909</v>
      </c>
      <c r="P10" s="10"/>
    </row>
    <row r="11" spans="1:133">
      <c r="A11" s="12"/>
      <c r="B11" s="42">
        <v>521</v>
      </c>
      <c r="C11" s="19" t="s">
        <v>24</v>
      </c>
      <c r="D11" s="43">
        <v>292692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292692</v>
      </c>
      <c r="O11" s="44">
        <f t="shared" si="2"/>
        <v>166.30227272727274</v>
      </c>
      <c r="P11" s="9"/>
    </row>
    <row r="12" spans="1:133">
      <c r="A12" s="12"/>
      <c r="B12" s="42">
        <v>524</v>
      </c>
      <c r="C12" s="19" t="s">
        <v>25</v>
      </c>
      <c r="D12" s="43">
        <v>15564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15564</v>
      </c>
      <c r="O12" s="44">
        <f t="shared" si="2"/>
        <v>8.8431818181818187</v>
      </c>
      <c r="P12" s="9"/>
    </row>
    <row r="13" spans="1:133">
      <c r="A13" s="12"/>
      <c r="B13" s="42">
        <v>529</v>
      </c>
      <c r="C13" s="19" t="s">
        <v>26</v>
      </c>
      <c r="D13" s="43">
        <v>5051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5051</v>
      </c>
      <c r="O13" s="44">
        <f t="shared" si="2"/>
        <v>2.8698863636363638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261232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261232</v>
      </c>
      <c r="O14" s="41">
        <f t="shared" si="2"/>
        <v>148.42727272727274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261232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261232</v>
      </c>
      <c r="O15" s="44">
        <f t="shared" si="2"/>
        <v>148.42727272727274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293501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293501</v>
      </c>
      <c r="O16" s="41">
        <f t="shared" si="2"/>
        <v>166.76193181818181</v>
      </c>
      <c r="P16" s="10"/>
    </row>
    <row r="17" spans="1:119">
      <c r="A17" s="12"/>
      <c r="B17" s="42">
        <v>541</v>
      </c>
      <c r="C17" s="19" t="s">
        <v>51</v>
      </c>
      <c r="D17" s="43">
        <v>289678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289678</v>
      </c>
      <c r="O17" s="44">
        <f t="shared" si="2"/>
        <v>164.58977272727273</v>
      </c>
      <c r="P17" s="9"/>
    </row>
    <row r="18" spans="1:119">
      <c r="A18" s="12"/>
      <c r="B18" s="42">
        <v>542</v>
      </c>
      <c r="C18" s="19" t="s">
        <v>31</v>
      </c>
      <c r="D18" s="43">
        <v>3823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3823</v>
      </c>
      <c r="O18" s="44">
        <f t="shared" si="2"/>
        <v>2.1721590909090911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44348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44348</v>
      </c>
      <c r="O19" s="41">
        <f t="shared" si="2"/>
        <v>25.197727272727274</v>
      </c>
      <c r="P19" s="9"/>
    </row>
    <row r="20" spans="1:119">
      <c r="A20" s="12"/>
      <c r="B20" s="42">
        <v>572</v>
      </c>
      <c r="C20" s="19" t="s">
        <v>52</v>
      </c>
      <c r="D20" s="43">
        <v>41772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41772</v>
      </c>
      <c r="O20" s="44">
        <f t="shared" si="2"/>
        <v>23.734090909090909</v>
      </c>
      <c r="P20" s="9"/>
    </row>
    <row r="21" spans="1:119" ht="15.75" thickBot="1">
      <c r="A21" s="12"/>
      <c r="B21" s="42">
        <v>575</v>
      </c>
      <c r="C21" s="19" t="s">
        <v>53</v>
      </c>
      <c r="D21" s="43">
        <v>2576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2576</v>
      </c>
      <c r="O21" s="44">
        <f t="shared" si="2"/>
        <v>1.4636363636363636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916572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261232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1177804</v>
      </c>
      <c r="O22" s="35">
        <f t="shared" si="2"/>
        <v>669.20681818181822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64</v>
      </c>
      <c r="M24" s="90"/>
      <c r="N24" s="90"/>
      <c r="O24" s="39">
        <v>1760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271609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271609</v>
      </c>
      <c r="O5" s="30">
        <f t="shared" ref="O5:O22" si="2">(N5/O$24)</f>
        <v>155.64985673352436</v>
      </c>
      <c r="P5" s="6"/>
    </row>
    <row r="6" spans="1:133">
      <c r="A6" s="12"/>
      <c r="B6" s="42">
        <v>511</v>
      </c>
      <c r="C6" s="19" t="s">
        <v>19</v>
      </c>
      <c r="D6" s="43">
        <v>24186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24186</v>
      </c>
      <c r="O6" s="44">
        <f t="shared" si="2"/>
        <v>13.860171919770774</v>
      </c>
      <c r="P6" s="9"/>
    </row>
    <row r="7" spans="1:133">
      <c r="A7" s="12"/>
      <c r="B7" s="42">
        <v>513</v>
      </c>
      <c r="C7" s="19" t="s">
        <v>20</v>
      </c>
      <c r="D7" s="43">
        <v>147110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147110</v>
      </c>
      <c r="O7" s="44">
        <f t="shared" si="2"/>
        <v>84.303724928366762</v>
      </c>
      <c r="P7" s="9"/>
    </row>
    <row r="8" spans="1:133">
      <c r="A8" s="12"/>
      <c r="B8" s="42">
        <v>514</v>
      </c>
      <c r="C8" s="19" t="s">
        <v>21</v>
      </c>
      <c r="D8" s="43">
        <v>17427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17427</v>
      </c>
      <c r="O8" s="44">
        <f t="shared" si="2"/>
        <v>9.9868194842406872</v>
      </c>
      <c r="P8" s="9"/>
    </row>
    <row r="9" spans="1:133">
      <c r="A9" s="12"/>
      <c r="B9" s="42">
        <v>515</v>
      </c>
      <c r="C9" s="19" t="s">
        <v>22</v>
      </c>
      <c r="D9" s="43">
        <v>82886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82886</v>
      </c>
      <c r="O9" s="44">
        <f t="shared" si="2"/>
        <v>47.499140401146128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290725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290725</v>
      </c>
      <c r="O10" s="41">
        <f t="shared" si="2"/>
        <v>166.60458452722062</v>
      </c>
      <c r="P10" s="10"/>
    </row>
    <row r="11" spans="1:133">
      <c r="A11" s="12"/>
      <c r="B11" s="42">
        <v>521</v>
      </c>
      <c r="C11" s="19" t="s">
        <v>24</v>
      </c>
      <c r="D11" s="43">
        <v>279321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279321</v>
      </c>
      <c r="O11" s="44">
        <f t="shared" si="2"/>
        <v>160.06934097421203</v>
      </c>
      <c r="P11" s="9"/>
    </row>
    <row r="12" spans="1:133">
      <c r="A12" s="12"/>
      <c r="B12" s="42">
        <v>524</v>
      </c>
      <c r="C12" s="19" t="s">
        <v>25</v>
      </c>
      <c r="D12" s="43">
        <v>8175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8175</v>
      </c>
      <c r="O12" s="44">
        <f t="shared" si="2"/>
        <v>4.6848137535816621</v>
      </c>
      <c r="P12" s="9"/>
    </row>
    <row r="13" spans="1:133">
      <c r="A13" s="12"/>
      <c r="B13" s="42">
        <v>529</v>
      </c>
      <c r="C13" s="19" t="s">
        <v>26</v>
      </c>
      <c r="D13" s="43">
        <v>3229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3229</v>
      </c>
      <c r="O13" s="44">
        <f t="shared" si="2"/>
        <v>1.8504297994269341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253786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253786</v>
      </c>
      <c r="O14" s="41">
        <f t="shared" si="2"/>
        <v>145.43610315186245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253786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253786</v>
      </c>
      <c r="O15" s="44">
        <f t="shared" si="2"/>
        <v>145.43610315186245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323816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323816</v>
      </c>
      <c r="O16" s="41">
        <f t="shared" si="2"/>
        <v>185.56790830945559</v>
      </c>
      <c r="P16" s="10"/>
    </row>
    <row r="17" spans="1:119">
      <c r="A17" s="12"/>
      <c r="B17" s="42">
        <v>541</v>
      </c>
      <c r="C17" s="19" t="s">
        <v>51</v>
      </c>
      <c r="D17" s="43">
        <v>320543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320543</v>
      </c>
      <c r="O17" s="44">
        <f t="shared" si="2"/>
        <v>183.69226361031519</v>
      </c>
      <c r="P17" s="9"/>
    </row>
    <row r="18" spans="1:119">
      <c r="A18" s="12"/>
      <c r="B18" s="42">
        <v>542</v>
      </c>
      <c r="C18" s="19" t="s">
        <v>31</v>
      </c>
      <c r="D18" s="43">
        <v>3273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3273</v>
      </c>
      <c r="O18" s="44">
        <f t="shared" si="2"/>
        <v>1.8756446991404012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43782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43782</v>
      </c>
      <c r="O19" s="41">
        <f t="shared" si="2"/>
        <v>25.089971346704871</v>
      </c>
      <c r="P19" s="9"/>
    </row>
    <row r="20" spans="1:119">
      <c r="A20" s="12"/>
      <c r="B20" s="42">
        <v>572</v>
      </c>
      <c r="C20" s="19" t="s">
        <v>52</v>
      </c>
      <c r="D20" s="43">
        <v>39471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39471</v>
      </c>
      <c r="O20" s="44">
        <f t="shared" si="2"/>
        <v>22.619484240687679</v>
      </c>
      <c r="P20" s="9"/>
    </row>
    <row r="21" spans="1:119" ht="15.75" thickBot="1">
      <c r="A21" s="12"/>
      <c r="B21" s="42">
        <v>575</v>
      </c>
      <c r="C21" s="19" t="s">
        <v>53</v>
      </c>
      <c r="D21" s="43">
        <v>4311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4311</v>
      </c>
      <c r="O21" s="44">
        <f t="shared" si="2"/>
        <v>2.4704871060171918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929932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253786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1183718</v>
      </c>
      <c r="O22" s="35">
        <f t="shared" si="2"/>
        <v>678.34842406876794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62</v>
      </c>
      <c r="M24" s="90"/>
      <c r="N24" s="90"/>
      <c r="O24" s="39">
        <v>1745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231779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231779</v>
      </c>
      <c r="O5" s="30">
        <f t="shared" ref="O5:O22" si="2">(N5/O$24)</f>
        <v>136.82349468713105</v>
      </c>
      <c r="P5" s="6"/>
    </row>
    <row r="6" spans="1:133">
      <c r="A6" s="12"/>
      <c r="B6" s="42">
        <v>511</v>
      </c>
      <c r="C6" s="19" t="s">
        <v>19</v>
      </c>
      <c r="D6" s="43">
        <v>22787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22787</v>
      </c>
      <c r="O6" s="44">
        <f t="shared" si="2"/>
        <v>13.45159386068477</v>
      </c>
      <c r="P6" s="9"/>
    </row>
    <row r="7" spans="1:133">
      <c r="A7" s="12"/>
      <c r="B7" s="42">
        <v>513</v>
      </c>
      <c r="C7" s="19" t="s">
        <v>20</v>
      </c>
      <c r="D7" s="43">
        <v>151894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151894</v>
      </c>
      <c r="O7" s="44">
        <f t="shared" si="2"/>
        <v>89.665879574970489</v>
      </c>
      <c r="P7" s="9"/>
    </row>
    <row r="8" spans="1:133">
      <c r="A8" s="12"/>
      <c r="B8" s="42">
        <v>514</v>
      </c>
      <c r="C8" s="19" t="s">
        <v>21</v>
      </c>
      <c r="D8" s="43">
        <v>16815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16815</v>
      </c>
      <c r="O8" s="44">
        <f t="shared" si="2"/>
        <v>9.9262101534828808</v>
      </c>
      <c r="P8" s="9"/>
    </row>
    <row r="9" spans="1:133">
      <c r="A9" s="12"/>
      <c r="B9" s="42">
        <v>515</v>
      </c>
      <c r="C9" s="19" t="s">
        <v>22</v>
      </c>
      <c r="D9" s="43">
        <v>40283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40283</v>
      </c>
      <c r="O9" s="44">
        <f t="shared" si="2"/>
        <v>23.779811097992916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272382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272382</v>
      </c>
      <c r="O10" s="41">
        <f t="shared" si="2"/>
        <v>160.79220779220779</v>
      </c>
      <c r="P10" s="10"/>
    </row>
    <row r="11" spans="1:133">
      <c r="A11" s="12"/>
      <c r="B11" s="42">
        <v>521</v>
      </c>
      <c r="C11" s="19" t="s">
        <v>24</v>
      </c>
      <c r="D11" s="43">
        <v>261487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261487</v>
      </c>
      <c r="O11" s="44">
        <f t="shared" si="2"/>
        <v>154.36068476977567</v>
      </c>
      <c r="P11" s="9"/>
    </row>
    <row r="12" spans="1:133">
      <c r="A12" s="12"/>
      <c r="B12" s="42">
        <v>524</v>
      </c>
      <c r="C12" s="19" t="s">
        <v>25</v>
      </c>
      <c r="D12" s="43">
        <v>7978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7978</v>
      </c>
      <c r="O12" s="44">
        <f t="shared" si="2"/>
        <v>4.7095631641086184</v>
      </c>
      <c r="P12" s="9"/>
    </row>
    <row r="13" spans="1:133">
      <c r="A13" s="12"/>
      <c r="B13" s="42">
        <v>529</v>
      </c>
      <c r="C13" s="19" t="s">
        <v>26</v>
      </c>
      <c r="D13" s="43">
        <v>2917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2917</v>
      </c>
      <c r="O13" s="44">
        <f t="shared" si="2"/>
        <v>1.7219598583234947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240522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240522</v>
      </c>
      <c r="O14" s="41">
        <f t="shared" si="2"/>
        <v>141.98465171192444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240522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240522</v>
      </c>
      <c r="O15" s="44">
        <f t="shared" si="2"/>
        <v>141.98465171192444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272305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272305</v>
      </c>
      <c r="O16" s="41">
        <f t="shared" si="2"/>
        <v>160.74675324675326</v>
      </c>
      <c r="P16" s="10"/>
    </row>
    <row r="17" spans="1:119">
      <c r="A17" s="12"/>
      <c r="B17" s="42">
        <v>541</v>
      </c>
      <c r="C17" s="19" t="s">
        <v>51</v>
      </c>
      <c r="D17" s="43">
        <v>269246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269246</v>
      </c>
      <c r="O17" s="44">
        <f t="shared" si="2"/>
        <v>158.9409681227863</v>
      </c>
      <c r="P17" s="9"/>
    </row>
    <row r="18" spans="1:119">
      <c r="A18" s="12"/>
      <c r="B18" s="42">
        <v>542</v>
      </c>
      <c r="C18" s="19" t="s">
        <v>31</v>
      </c>
      <c r="D18" s="43">
        <v>3059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3059</v>
      </c>
      <c r="O18" s="44">
        <f t="shared" si="2"/>
        <v>1.8057851239669422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35171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35171</v>
      </c>
      <c r="O19" s="41">
        <f t="shared" si="2"/>
        <v>20.762101534828808</v>
      </c>
      <c r="P19" s="9"/>
    </row>
    <row r="20" spans="1:119">
      <c r="A20" s="12"/>
      <c r="B20" s="42">
        <v>572</v>
      </c>
      <c r="C20" s="19" t="s">
        <v>52</v>
      </c>
      <c r="D20" s="43">
        <v>30650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30650</v>
      </c>
      <c r="O20" s="44">
        <f t="shared" si="2"/>
        <v>18.09327036599764</v>
      </c>
      <c r="P20" s="9"/>
    </row>
    <row r="21" spans="1:119" ht="15.75" thickBot="1">
      <c r="A21" s="12"/>
      <c r="B21" s="42">
        <v>575</v>
      </c>
      <c r="C21" s="19" t="s">
        <v>53</v>
      </c>
      <c r="D21" s="43">
        <v>4521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4521</v>
      </c>
      <c r="O21" s="44">
        <f t="shared" si="2"/>
        <v>2.668831168831169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811637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240522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1052159</v>
      </c>
      <c r="O22" s="35">
        <f t="shared" si="2"/>
        <v>621.10920897284529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60</v>
      </c>
      <c r="M24" s="90"/>
      <c r="N24" s="90"/>
      <c r="O24" s="39">
        <v>1694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185100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185100</v>
      </c>
      <c r="O5" s="30">
        <f t="shared" ref="O5:O22" si="2">(N5/O$24)</f>
        <v>109.46185688941455</v>
      </c>
      <c r="P5" s="6"/>
    </row>
    <row r="6" spans="1:133">
      <c r="A6" s="12"/>
      <c r="B6" s="42">
        <v>511</v>
      </c>
      <c r="C6" s="19" t="s">
        <v>19</v>
      </c>
      <c r="D6" s="43">
        <v>23041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23041</v>
      </c>
      <c r="O6" s="44">
        <f t="shared" si="2"/>
        <v>13.625665286812536</v>
      </c>
      <c r="P6" s="9"/>
    </row>
    <row r="7" spans="1:133">
      <c r="A7" s="12"/>
      <c r="B7" s="42">
        <v>513</v>
      </c>
      <c r="C7" s="19" t="s">
        <v>20</v>
      </c>
      <c r="D7" s="43">
        <v>144549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144549</v>
      </c>
      <c r="O7" s="44">
        <f t="shared" si="2"/>
        <v>85.481371969248968</v>
      </c>
      <c r="P7" s="9"/>
    </row>
    <row r="8" spans="1:133">
      <c r="A8" s="12"/>
      <c r="B8" s="42">
        <v>514</v>
      </c>
      <c r="C8" s="19" t="s">
        <v>21</v>
      </c>
      <c r="D8" s="43">
        <v>8420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8420</v>
      </c>
      <c r="O8" s="44">
        <f t="shared" si="2"/>
        <v>4.9793021880544055</v>
      </c>
      <c r="P8" s="9"/>
    </row>
    <row r="9" spans="1:133">
      <c r="A9" s="12"/>
      <c r="B9" s="42">
        <v>515</v>
      </c>
      <c r="C9" s="19" t="s">
        <v>22</v>
      </c>
      <c r="D9" s="43">
        <v>9090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9090</v>
      </c>
      <c r="O9" s="44">
        <f t="shared" si="2"/>
        <v>5.3755174452986401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267691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267691</v>
      </c>
      <c r="O10" s="41">
        <f t="shared" si="2"/>
        <v>158.30337078651687</v>
      </c>
      <c r="P10" s="10"/>
    </row>
    <row r="11" spans="1:133">
      <c r="A11" s="12"/>
      <c r="B11" s="42">
        <v>521</v>
      </c>
      <c r="C11" s="19" t="s">
        <v>24</v>
      </c>
      <c r="D11" s="43">
        <v>253875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253875</v>
      </c>
      <c r="O11" s="44">
        <f t="shared" si="2"/>
        <v>150.1330573625074</v>
      </c>
      <c r="P11" s="9"/>
    </row>
    <row r="12" spans="1:133">
      <c r="A12" s="12"/>
      <c r="B12" s="42">
        <v>524</v>
      </c>
      <c r="C12" s="19" t="s">
        <v>25</v>
      </c>
      <c r="D12" s="43">
        <v>9844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9844</v>
      </c>
      <c r="O12" s="44">
        <f t="shared" si="2"/>
        <v>5.8214074512123002</v>
      </c>
      <c r="P12" s="9"/>
    </row>
    <row r="13" spans="1:133">
      <c r="A13" s="12"/>
      <c r="B13" s="42">
        <v>529</v>
      </c>
      <c r="C13" s="19" t="s">
        <v>26</v>
      </c>
      <c r="D13" s="43">
        <v>3972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3972</v>
      </c>
      <c r="O13" s="44">
        <f t="shared" si="2"/>
        <v>2.3489059727971613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227488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227488</v>
      </c>
      <c r="O14" s="41">
        <f t="shared" si="2"/>
        <v>134.52868125369605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227488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227488</v>
      </c>
      <c r="O15" s="44">
        <f t="shared" si="2"/>
        <v>134.52868125369605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2970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215423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218393</v>
      </c>
      <c r="O16" s="41">
        <f t="shared" si="2"/>
        <v>129.15020697811946</v>
      </c>
      <c r="P16" s="10"/>
    </row>
    <row r="17" spans="1:119">
      <c r="A17" s="12"/>
      <c r="B17" s="42">
        <v>541</v>
      </c>
      <c r="C17" s="19" t="s">
        <v>51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215423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215423</v>
      </c>
      <c r="O17" s="44">
        <f t="shared" si="2"/>
        <v>127.39384979302189</v>
      </c>
      <c r="P17" s="9"/>
    </row>
    <row r="18" spans="1:119">
      <c r="A18" s="12"/>
      <c r="B18" s="42">
        <v>542</v>
      </c>
      <c r="C18" s="19" t="s">
        <v>31</v>
      </c>
      <c r="D18" s="43">
        <v>2970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2970</v>
      </c>
      <c r="O18" s="44">
        <f t="shared" si="2"/>
        <v>1.7563571850975754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44193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44193</v>
      </c>
      <c r="O19" s="41">
        <f t="shared" si="2"/>
        <v>26.134240094618569</v>
      </c>
      <c r="P19" s="9"/>
    </row>
    <row r="20" spans="1:119">
      <c r="A20" s="12"/>
      <c r="B20" s="42">
        <v>572</v>
      </c>
      <c r="C20" s="19" t="s">
        <v>52</v>
      </c>
      <c r="D20" s="43">
        <v>39502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39502</v>
      </c>
      <c r="O20" s="44">
        <f t="shared" si="2"/>
        <v>23.360141927853341</v>
      </c>
      <c r="P20" s="9"/>
    </row>
    <row r="21" spans="1:119" ht="15.75" thickBot="1">
      <c r="A21" s="12"/>
      <c r="B21" s="42">
        <v>575</v>
      </c>
      <c r="C21" s="19" t="s">
        <v>53</v>
      </c>
      <c r="D21" s="43">
        <v>4691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4691</v>
      </c>
      <c r="O21" s="44">
        <f t="shared" si="2"/>
        <v>2.7740981667652278</v>
      </c>
      <c r="P21" s="9"/>
    </row>
    <row r="22" spans="1:119" ht="16.5" thickBot="1">
      <c r="A22" s="13" t="s">
        <v>10</v>
      </c>
      <c r="B22" s="21"/>
      <c r="C22" s="20"/>
      <c r="D22" s="14">
        <f>SUM(D5,D10,D14,D16,D19)</f>
        <v>499954</v>
      </c>
      <c r="E22" s="14">
        <f t="shared" ref="E22:M22" si="7">SUM(E5,E10,E14,E16,E19)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442911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942865</v>
      </c>
      <c r="O22" s="35">
        <f t="shared" si="2"/>
        <v>557.57835600236547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56</v>
      </c>
      <c r="M24" s="90"/>
      <c r="N24" s="90"/>
      <c r="O24" s="39">
        <v>1691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201560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201560</v>
      </c>
      <c r="O5" s="58">
        <f t="shared" ref="O5:O22" si="2">(N5/O$24)</f>
        <v>119.40758293838863</v>
      </c>
      <c r="P5" s="59"/>
    </row>
    <row r="6" spans="1:133">
      <c r="A6" s="61"/>
      <c r="B6" s="62">
        <v>511</v>
      </c>
      <c r="C6" s="63" t="s">
        <v>19</v>
      </c>
      <c r="D6" s="64">
        <v>24664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24664</v>
      </c>
      <c r="O6" s="65">
        <f t="shared" si="2"/>
        <v>14.611374407582938</v>
      </c>
      <c r="P6" s="66"/>
    </row>
    <row r="7" spans="1:133">
      <c r="A7" s="61"/>
      <c r="B7" s="62">
        <v>513</v>
      </c>
      <c r="C7" s="63" t="s">
        <v>20</v>
      </c>
      <c r="D7" s="64">
        <v>138799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138799</v>
      </c>
      <c r="O7" s="65">
        <f t="shared" si="2"/>
        <v>82.22689573459715</v>
      </c>
      <c r="P7" s="66"/>
    </row>
    <row r="8" spans="1:133">
      <c r="A8" s="61"/>
      <c r="B8" s="62">
        <v>514</v>
      </c>
      <c r="C8" s="63" t="s">
        <v>21</v>
      </c>
      <c r="D8" s="64">
        <v>26744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26744</v>
      </c>
      <c r="O8" s="65">
        <f t="shared" si="2"/>
        <v>15.843601895734597</v>
      </c>
      <c r="P8" s="66"/>
    </row>
    <row r="9" spans="1:133">
      <c r="A9" s="61"/>
      <c r="B9" s="62">
        <v>515</v>
      </c>
      <c r="C9" s="63" t="s">
        <v>22</v>
      </c>
      <c r="D9" s="64">
        <v>11353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11353</v>
      </c>
      <c r="O9" s="65">
        <f t="shared" si="2"/>
        <v>6.7257109004739339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SUM(D11:D13)</f>
        <v>254060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254060</v>
      </c>
      <c r="O10" s="72">
        <f t="shared" si="2"/>
        <v>150.50947867298578</v>
      </c>
      <c r="P10" s="73"/>
    </row>
    <row r="11" spans="1:133">
      <c r="A11" s="61"/>
      <c r="B11" s="62">
        <v>521</v>
      </c>
      <c r="C11" s="63" t="s">
        <v>24</v>
      </c>
      <c r="D11" s="64">
        <v>247434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247434</v>
      </c>
      <c r="O11" s="65">
        <f t="shared" si="2"/>
        <v>146.58412322274881</v>
      </c>
      <c r="P11" s="66"/>
    </row>
    <row r="12" spans="1:133">
      <c r="A12" s="61"/>
      <c r="B12" s="62">
        <v>524</v>
      </c>
      <c r="C12" s="63" t="s">
        <v>25</v>
      </c>
      <c r="D12" s="64">
        <v>3585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3585</v>
      </c>
      <c r="O12" s="65">
        <f t="shared" si="2"/>
        <v>2.1238151658767772</v>
      </c>
      <c r="P12" s="66"/>
    </row>
    <row r="13" spans="1:133">
      <c r="A13" s="61"/>
      <c r="B13" s="62">
        <v>529</v>
      </c>
      <c r="C13" s="63" t="s">
        <v>26</v>
      </c>
      <c r="D13" s="64">
        <v>3041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3041</v>
      </c>
      <c r="O13" s="65">
        <f t="shared" si="2"/>
        <v>1.8015402843601895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SUM(D15:D15)</f>
        <v>0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184980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184980</v>
      </c>
      <c r="O14" s="72">
        <f t="shared" si="2"/>
        <v>109.58530805687204</v>
      </c>
      <c r="P14" s="73"/>
    </row>
    <row r="15" spans="1:133">
      <c r="A15" s="61"/>
      <c r="B15" s="62">
        <v>533</v>
      </c>
      <c r="C15" s="63" t="s">
        <v>28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184980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184980</v>
      </c>
      <c r="O15" s="65">
        <f t="shared" si="2"/>
        <v>109.58530805687204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SUM(D17:D18)</f>
        <v>309596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309596</v>
      </c>
      <c r="O16" s="72">
        <f t="shared" si="2"/>
        <v>183.40995260663507</v>
      </c>
      <c r="P16" s="73"/>
    </row>
    <row r="17" spans="1:119">
      <c r="A17" s="61"/>
      <c r="B17" s="62">
        <v>541</v>
      </c>
      <c r="C17" s="63" t="s">
        <v>51</v>
      </c>
      <c r="D17" s="64">
        <v>306332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306332</v>
      </c>
      <c r="O17" s="65">
        <f t="shared" si="2"/>
        <v>181.47630331753555</v>
      </c>
      <c r="P17" s="66"/>
    </row>
    <row r="18" spans="1:119">
      <c r="A18" s="61"/>
      <c r="B18" s="62">
        <v>542</v>
      </c>
      <c r="C18" s="63" t="s">
        <v>31</v>
      </c>
      <c r="D18" s="64">
        <v>3264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3264</v>
      </c>
      <c r="O18" s="65">
        <f t="shared" si="2"/>
        <v>1.933649289099526</v>
      </c>
      <c r="P18" s="66"/>
    </row>
    <row r="19" spans="1:119" ht="15.75">
      <c r="A19" s="67" t="s">
        <v>32</v>
      </c>
      <c r="B19" s="68"/>
      <c r="C19" s="69"/>
      <c r="D19" s="70">
        <f t="shared" ref="D19:M19" si="6">SUM(D20:D21)</f>
        <v>42542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42542</v>
      </c>
      <c r="O19" s="72">
        <f t="shared" si="2"/>
        <v>25.202606635071088</v>
      </c>
      <c r="P19" s="66"/>
    </row>
    <row r="20" spans="1:119">
      <c r="A20" s="61"/>
      <c r="B20" s="62">
        <v>572</v>
      </c>
      <c r="C20" s="63" t="s">
        <v>52</v>
      </c>
      <c r="D20" s="64">
        <v>24399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24399</v>
      </c>
      <c r="O20" s="65">
        <f t="shared" si="2"/>
        <v>14.454383886255924</v>
      </c>
      <c r="P20" s="66"/>
    </row>
    <row r="21" spans="1:119" ht="15.75" thickBot="1">
      <c r="A21" s="61"/>
      <c r="B21" s="62">
        <v>575</v>
      </c>
      <c r="C21" s="63" t="s">
        <v>53</v>
      </c>
      <c r="D21" s="64">
        <v>18143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18143</v>
      </c>
      <c r="O21" s="65">
        <f t="shared" si="2"/>
        <v>10.748222748815166</v>
      </c>
      <c r="P21" s="66"/>
    </row>
    <row r="22" spans="1:119" ht="16.5" thickBot="1">
      <c r="A22" s="74" t="s">
        <v>10</v>
      </c>
      <c r="B22" s="75"/>
      <c r="C22" s="76"/>
      <c r="D22" s="77">
        <f>SUM(D5,D10,D14,D16,D19)</f>
        <v>807758</v>
      </c>
      <c r="E22" s="77">
        <f t="shared" ref="E22:M22" si="7">SUM(E5,E10,E14,E16,E19)</f>
        <v>0</v>
      </c>
      <c r="F22" s="77">
        <f t="shared" si="7"/>
        <v>0</v>
      </c>
      <c r="G22" s="77">
        <f t="shared" si="7"/>
        <v>0</v>
      </c>
      <c r="H22" s="77">
        <f t="shared" si="7"/>
        <v>0</v>
      </c>
      <c r="I22" s="77">
        <f t="shared" si="7"/>
        <v>184980</v>
      </c>
      <c r="J22" s="77">
        <f t="shared" si="7"/>
        <v>0</v>
      </c>
      <c r="K22" s="77">
        <f t="shared" si="7"/>
        <v>0</v>
      </c>
      <c r="L22" s="77">
        <f t="shared" si="7"/>
        <v>0</v>
      </c>
      <c r="M22" s="77">
        <f t="shared" si="7"/>
        <v>0</v>
      </c>
      <c r="N22" s="77">
        <f t="shared" si="1"/>
        <v>992738</v>
      </c>
      <c r="O22" s="78">
        <f t="shared" si="2"/>
        <v>588.1149289099526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54</v>
      </c>
      <c r="M24" s="114"/>
      <c r="N24" s="114"/>
      <c r="O24" s="88">
        <v>1688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2023-08-21T17:07:59Z</cp:lastPrinted>
  <dcterms:created xsi:type="dcterms:W3CDTF">2000-08-31T21:26:31Z</dcterms:created>
  <dcterms:modified xsi:type="dcterms:W3CDTF">2023-08-21T17:08:02Z</dcterms:modified>
</cp:coreProperties>
</file>