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'2007'!$A$1:$O$23</definedName>
    <definedName name="_xlnm.Print_Area" localSheetId="13">'2008'!$A$1:$O$23</definedName>
    <definedName name="_xlnm.Print_Area" localSheetId="12">'2009'!$A$1:$O$22</definedName>
    <definedName name="_xlnm.Print_Area" localSheetId="11">'2010'!$A$1:$O$21</definedName>
    <definedName name="_xlnm.Print_Area" localSheetId="10">'2011'!$A$1:$O$23</definedName>
    <definedName name="_xlnm.Print_Area" localSheetId="9">'2012'!$A$1:$O$23</definedName>
    <definedName name="_xlnm.Print_Area" localSheetId="8">'2013'!$A$1:$O$22</definedName>
    <definedName name="_xlnm.Print_Area" localSheetId="7">'2014'!$A$1:$O$22</definedName>
    <definedName name="_xlnm.Print_Area" localSheetId="6">'2015'!$A$1:$O$16</definedName>
    <definedName name="_xlnm.Print_Area" localSheetId="5">'2016'!$A$1:$O$22</definedName>
    <definedName name="_xlnm.Print_Area" localSheetId="4">'2017'!$A$1:$O$22</definedName>
    <definedName name="_xlnm.Print_Area" localSheetId="3">'2018'!$A$1:$O$23</definedName>
    <definedName name="_xlnm.Print_Area" localSheetId="2">'2019'!$A$1:$O$22</definedName>
    <definedName name="_xlnm.Print_Area" localSheetId="1">'2020'!$A$1:$O$22</definedName>
    <definedName name="_xlnm.Print_Area" localSheetId="0">'2021'!$A$1:$P$23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<sst xmlns="http://schemas.openxmlformats.org/spreadsheetml/2006/main" count="510" uniqueCount="79">
  <si>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</si>
  <si>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</si>
  <si>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</si>
  <si>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</si>
  <si>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</si>
  <si>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</si>
  <si>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</si>
  <si>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</si>
  <si>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</si>
  <si>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</si>
  <si>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</si>
  <si>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</si>
  <si>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</si>
  <si>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</si>
  <si>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</si>
  <si>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</si>
  <si>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</si>
  <si>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</si>
  <si>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</si>
  <si>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Other General Government Services</t>
  </si>
  <si>
    <t>Public Safety</t>
  </si>
  <si>
    <t>Other Public Safety</t>
  </si>
  <si>
    <t>Physical Environment</t>
  </si>
  <si>
    <t>Water Utility Services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</si>
  <si>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</si>
  <si>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</si>
  <si>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</si>
  <si>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</si>
  <si>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</si>
  <si>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</si>
  <si>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</si>
  <si>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</si>
  <si>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Paxton Expenditures Reported by Account Code and Fund Type</t>
  </si>
  <si>
    <t>Local Fiscal Year Ended September 30, 2010</t>
  </si>
  <si>
    <t>Financial and Administrative</t>
  </si>
  <si>
    <t>Law Enforcement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</si>
  <si>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</si>
  <si>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</si>
  <si>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</si>
  <si>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Sewer / Wastewater Services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</si>
  <si>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</si>
  <si>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</si>
  <si>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</si>
  <si>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</si>
  <si>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</si>
  <si>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</si>
  <si>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Other Physical Environment</t>
  </si>
  <si>
    <t>2008 Municipal Population:</t>
  </si>
  <si>
    <t>Local Fiscal Year Ended September 30, 2014</t>
  </si>
  <si>
    <t>Fire Control</t>
  </si>
  <si>
    <t>Garbage / Solid Waste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</si>
  <si>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</si>
  <si>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</si>
  <si>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</si>
  <si>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</si>
  <si>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</si>
  <si>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</si>
  <si>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</si>
  <si>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</si>
  <si>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</si>
  <si>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Water / Sewer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</si>
  <si>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</si>
  <si>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</si>
  <si>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</si>
  <si>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</si>
  <si>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</si>
  <si>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</si>
  <si>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</si>
  <si>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</si>
  <si>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</si>
  <si>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</si>
  <si>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</si>
  <si>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</si>
  <si>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</si>
  <si>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</si>
  <si>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</si>
  <si>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</si>
  <si>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Non-Operating Interest Expense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</si>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</sst>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SUM(D6:D6)</f>
        <v>661535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661535</v>
      </c>
      <c r="P5" s="30">
        <f>(O5/P$21)</f>
        <v>1189.8111510791366</v>
      </c>
      <c r="Q5" s="6"/>
    </row>
    <row r="6" spans="1:17" ht="15">
      <c r="A6" s="12"/>
      <c r="B6" s="42">
        <v>513</v>
      </c>
      <c r="C6" s="19" t="s">
        <v>34</v>
      </c>
      <c r="D6" s="43">
        <v>661535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661535</v>
      </c>
      <c r="P6" s="44">
        <f>(O6/P$21)</f>
        <v>1189.8111510791366</v>
      </c>
      <c r="Q6" s="9"/>
    </row>
    <row r="7" spans="1:17" ht="15.75">
      <c r="A7" s="26" t="s">
        <v>20</v>
      </c>
      <c r="B7" s="27"/>
      <c r="C7" s="28"/>
      <c r="D7" s="29">
        <f>SUM(D8:D8)</f>
        <v>1507</v>
      </c>
      <c r="E7" s="29">
        <f>SUM(E8:E8)</f>
        <v>0</v>
      </c>
      <c r="F7" s="29">
        <f>SUM(F8:F8)</f>
        <v>0</v>
      </c>
      <c r="G7" s="29">
        <f>SUM(G8:G8)</f>
        <v>0</v>
      </c>
      <c r="H7" s="29">
        <f>SUM(H8:H8)</f>
        <v>0</v>
      </c>
      <c r="I7" s="29">
        <f>SUM(I8:I8)</f>
        <v>0</v>
      </c>
      <c r="J7" s="29">
        <f>SUM(J8:J8)</f>
        <v>0</v>
      </c>
      <c r="K7" s="29">
        <f>SUM(K8:K8)</f>
        <v>0</v>
      </c>
      <c r="L7" s="29">
        <f>SUM(L8:L8)</f>
        <v>0</v>
      </c>
      <c r="M7" s="29">
        <f>SUM(M8:M8)</f>
        <v>0</v>
      </c>
      <c r="N7" s="29">
        <f>SUM(N8:N8)</f>
        <v>0</v>
      </c>
      <c r="O7" s="40">
        <f>SUM(D7:N7)</f>
        <v>1507</v>
      </c>
      <c r="P7" s="41">
        <f>(O7/P$21)</f>
        <v>2.710431654676259</v>
      </c>
      <c r="Q7" s="10"/>
    </row>
    <row r="8" spans="1:17" ht="15">
      <c r="A8" s="12"/>
      <c r="B8" s="42">
        <v>522</v>
      </c>
      <c r="C8" s="19" t="s">
        <v>49</v>
      </c>
      <c r="D8" s="43">
        <v>1507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1507</v>
      </c>
      <c r="P8" s="44">
        <f>(O8/P$21)</f>
        <v>2.710431654676259</v>
      </c>
      <c r="Q8" s="9"/>
    </row>
    <row r="9" spans="1:17" ht="15.75">
      <c r="A9" s="26" t="s">
        <v>22</v>
      </c>
      <c r="B9" s="27"/>
      <c r="C9" s="28"/>
      <c r="D9" s="29">
        <f>SUM(D10:D11)</f>
        <v>0</v>
      </c>
      <c r="E9" s="29">
        <f>SUM(E10:E11)</f>
        <v>0</v>
      </c>
      <c r="F9" s="29">
        <f>SUM(F10:F11)</f>
        <v>0</v>
      </c>
      <c r="G9" s="29">
        <f>SUM(G10:G11)</f>
        <v>0</v>
      </c>
      <c r="H9" s="29">
        <f>SUM(H10:H11)</f>
        <v>0</v>
      </c>
      <c r="I9" s="29">
        <f>SUM(I10:I11)</f>
        <v>627169</v>
      </c>
      <c r="J9" s="29">
        <f>SUM(J10:J11)</f>
        <v>0</v>
      </c>
      <c r="K9" s="29">
        <f>SUM(K10:K11)</f>
        <v>0</v>
      </c>
      <c r="L9" s="29">
        <f>SUM(L10:L11)</f>
        <v>0</v>
      </c>
      <c r="M9" s="29">
        <f>SUM(M10:M11)</f>
        <v>0</v>
      </c>
      <c r="N9" s="29">
        <f>SUM(N10:N11)</f>
        <v>0</v>
      </c>
      <c r="O9" s="40">
        <f>SUM(D9:N9)</f>
        <v>627169</v>
      </c>
      <c r="P9" s="41">
        <f>(O9/P$21)</f>
        <v>1128.0017985611512</v>
      </c>
      <c r="Q9" s="10"/>
    </row>
    <row r="10" spans="1:17" ht="15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453867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453867</v>
      </c>
      <c r="P10" s="44">
        <f>(O10/P$21)</f>
        <v>816.3075539568346</v>
      </c>
      <c r="Q10" s="9"/>
    </row>
    <row r="11" spans="1:17" ht="15">
      <c r="A11" s="12"/>
      <c r="B11" s="42">
        <v>535</v>
      </c>
      <c r="C11" s="19" t="s">
        <v>39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173302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173302</v>
      </c>
      <c r="P11" s="44">
        <f>(O11/P$21)</f>
        <v>311.69424460431657</v>
      </c>
      <c r="Q11" s="9"/>
    </row>
    <row r="12" spans="1:17" ht="15.75">
      <c r="A12" s="26" t="s">
        <v>25</v>
      </c>
      <c r="B12" s="27"/>
      <c r="C12" s="28"/>
      <c r="D12" s="29">
        <f>SUM(D13:D13)</f>
        <v>13139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>SUM(D12:N12)</f>
        <v>13139</v>
      </c>
      <c r="P12" s="41">
        <f>(O12/P$21)</f>
        <v>23.631294964028775</v>
      </c>
      <c r="Q12" s="10"/>
    </row>
    <row r="13" spans="1:17" ht="15">
      <c r="A13" s="12"/>
      <c r="B13" s="42">
        <v>541</v>
      </c>
      <c r="C13" s="19" t="s">
        <v>26</v>
      </c>
      <c r="D13" s="43">
        <v>13139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13139</v>
      </c>
      <c r="P13" s="44">
        <f>(O13/P$21)</f>
        <v>23.631294964028775</v>
      </c>
      <c r="Q13" s="9"/>
    </row>
    <row r="14" spans="1:17" ht="15.75">
      <c r="A14" s="26" t="s">
        <v>27</v>
      </c>
      <c r="B14" s="27"/>
      <c r="C14" s="28"/>
      <c r="D14" s="29">
        <f>SUM(D15:D15)</f>
        <v>17576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17576</v>
      </c>
      <c r="P14" s="41">
        <f>(O14/P$21)</f>
        <v>31.611510791366907</v>
      </c>
      <c r="Q14" s="9"/>
    </row>
    <row r="15" spans="1:17" ht="15">
      <c r="A15" s="12"/>
      <c r="B15" s="42">
        <v>572</v>
      </c>
      <c r="C15" s="19" t="s">
        <v>28</v>
      </c>
      <c r="D15" s="43">
        <v>17576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17576</v>
      </c>
      <c r="P15" s="44">
        <f>(O15/P$21)</f>
        <v>31.611510791366907</v>
      </c>
      <c r="Q15" s="9"/>
    </row>
    <row r="16" spans="1:17" ht="15.75">
      <c r="A16" s="26" t="s">
        <v>30</v>
      </c>
      <c r="B16" s="27"/>
      <c r="C16" s="28"/>
      <c r="D16" s="29">
        <f>SUM(D17:D18)</f>
        <v>6911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37939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29">
        <f>SUM(D16:N16)</f>
        <v>44850</v>
      </c>
      <c r="P16" s="41">
        <f>(O16/P$21)</f>
        <v>80.66546762589928</v>
      </c>
      <c r="Q16" s="9"/>
    </row>
    <row r="17" spans="1:17" ht="15">
      <c r="A17" s="12"/>
      <c r="B17" s="42">
        <v>581</v>
      </c>
      <c r="C17" s="19" t="s">
        <v>76</v>
      </c>
      <c r="D17" s="43">
        <v>6911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6911</v>
      </c>
      <c r="P17" s="44">
        <f>(O17/P$21)</f>
        <v>12.429856115107913</v>
      </c>
      <c r="Q17" s="9"/>
    </row>
    <row r="18" spans="1:17" ht="15.75" thickBot="1">
      <c r="A18" s="12"/>
      <c r="B18" s="42">
        <v>591</v>
      </c>
      <c r="C18" s="19" t="s">
        <v>77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37939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37939</v>
      </c>
      <c r="P18" s="44">
        <f>(O18/P$21)</f>
        <v>68.23561151079137</v>
      </c>
      <c r="Q18" s="9"/>
    </row>
    <row r="19" spans="1:120" ht="16.5" thickBot="1">
      <c r="A19" s="13" t="s">
        <v>10</v>
      </c>
      <c r="B19" s="21"/>
      <c r="C19" s="20"/>
      <c r="D19" s="14">
        <f>SUM(D5,D7,D9,D12,D14,D16)</f>
        <v>700668</v>
      </c>
      <c r="E19" s="14">
        <f aca="true" t="shared" si="0" ref="E19:N19">SUM(E5,E7,E9,E12,E14,E16)</f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665108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>SUM(D19:N19)</f>
        <v>1365776</v>
      </c>
      <c r="P19" s="35">
        <f>(O19/P$21)</f>
        <v>2456.431654676259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6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6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78</v>
      </c>
      <c r="N21" s="90"/>
      <c r="O21" s="90"/>
      <c r="P21" s="39">
        <v>556</v>
      </c>
    </row>
    <row r="22" spans="1:16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6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sheetProtection/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182632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182632</v>
      </c>
      <c r="O5" s="30">
        <f aca="true" t="shared" si="2" ref="O5:O19">(N5/O$21)</f>
        <v>285.3625</v>
      </c>
      <c r="P5" s="6"/>
    </row>
    <row r="6" spans="1:16" ht="15">
      <c r="A6" s="12"/>
      <c r="B6" s="42">
        <v>513</v>
      </c>
      <c r="C6" s="19" t="s">
        <v>34</v>
      </c>
      <c r="D6" s="43">
        <v>182632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182632</v>
      </c>
      <c r="O6" s="44">
        <f t="shared" si="2"/>
        <v>285.3625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1824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1824</v>
      </c>
      <c r="O7" s="41">
        <f t="shared" si="2"/>
        <v>2.85</v>
      </c>
      <c r="P7" s="10"/>
    </row>
    <row r="8" spans="1:16" ht="15">
      <c r="A8" s="12"/>
      <c r="B8" s="42">
        <v>529</v>
      </c>
      <c r="C8" s="19" t="s">
        <v>21</v>
      </c>
      <c r="D8" s="43">
        <v>1824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1824</v>
      </c>
      <c r="O8" s="44">
        <f t="shared" si="2"/>
        <v>2.85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SUM(D10:D12)</f>
        <v>162425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500801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663226</v>
      </c>
      <c r="O9" s="41">
        <f t="shared" si="2"/>
        <v>1036.290625</v>
      </c>
      <c r="P9" s="10"/>
    </row>
    <row r="10" spans="1:16" ht="15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354223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354223</v>
      </c>
      <c r="O10" s="44">
        <f t="shared" si="2"/>
        <v>553.4734375</v>
      </c>
      <c r="P10" s="9"/>
    </row>
    <row r="11" spans="1:16" ht="15">
      <c r="A11" s="12"/>
      <c r="B11" s="42">
        <v>534</v>
      </c>
      <c r="C11" s="19" t="s">
        <v>24</v>
      </c>
      <c r="D11" s="43">
        <v>162425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162425</v>
      </c>
      <c r="O11" s="44">
        <f t="shared" si="2"/>
        <v>253.7890625</v>
      </c>
      <c r="P11" s="9"/>
    </row>
    <row r="12" spans="1:16" ht="15">
      <c r="A12" s="12"/>
      <c r="B12" s="42">
        <v>535</v>
      </c>
      <c r="C12" s="19" t="s">
        <v>39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146578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146578</v>
      </c>
      <c r="O12" s="44">
        <f t="shared" si="2"/>
        <v>229.028125</v>
      </c>
      <c r="P12" s="9"/>
    </row>
    <row r="13" spans="1:16" ht="15.75">
      <c r="A13" s="26" t="s">
        <v>25</v>
      </c>
      <c r="B13" s="27"/>
      <c r="C13" s="28"/>
      <c r="D13" s="29">
        <f aca="true" t="shared" si="5" ref="D13:M13">SUM(D14:D14)</f>
        <v>9433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9433</v>
      </c>
      <c r="O13" s="41">
        <f t="shared" si="2"/>
        <v>14.7390625</v>
      </c>
      <c r="P13" s="10"/>
    </row>
    <row r="14" spans="1:16" ht="15">
      <c r="A14" s="12"/>
      <c r="B14" s="42">
        <v>541</v>
      </c>
      <c r="C14" s="19" t="s">
        <v>26</v>
      </c>
      <c r="D14" s="43">
        <v>9433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9433</v>
      </c>
      <c r="O14" s="44">
        <f t="shared" si="2"/>
        <v>14.7390625</v>
      </c>
      <c r="P14" s="9"/>
    </row>
    <row r="15" spans="1:16" ht="15.75">
      <c r="A15" s="26" t="s">
        <v>27</v>
      </c>
      <c r="B15" s="27"/>
      <c r="C15" s="28"/>
      <c r="D15" s="29">
        <f aca="true" t="shared" si="6" ref="D15:M15">SUM(D16:D16)</f>
        <v>8965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8965</v>
      </c>
      <c r="O15" s="41">
        <f t="shared" si="2"/>
        <v>14.0078125</v>
      </c>
      <c r="P15" s="9"/>
    </row>
    <row r="16" spans="1:16" ht="15">
      <c r="A16" s="12"/>
      <c r="B16" s="42">
        <v>572</v>
      </c>
      <c r="C16" s="19" t="s">
        <v>28</v>
      </c>
      <c r="D16" s="43">
        <v>8965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8965</v>
      </c>
      <c r="O16" s="44">
        <f t="shared" si="2"/>
        <v>14.0078125</v>
      </c>
      <c r="P16" s="9"/>
    </row>
    <row r="17" spans="1:16" ht="15.75">
      <c r="A17" s="26" t="s">
        <v>30</v>
      </c>
      <c r="B17" s="27"/>
      <c r="C17" s="28"/>
      <c r="D17" s="29">
        <f aca="true" t="shared" si="7" ref="D17:M17">SUM(D18:D18)</f>
        <v>63361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63361</v>
      </c>
      <c r="O17" s="41">
        <f t="shared" si="2"/>
        <v>99.0015625</v>
      </c>
      <c r="P17" s="9"/>
    </row>
    <row r="18" spans="1:16" ht="15.75" thickBot="1">
      <c r="A18" s="12"/>
      <c r="B18" s="42">
        <v>581</v>
      </c>
      <c r="C18" s="19" t="s">
        <v>29</v>
      </c>
      <c r="D18" s="43">
        <v>63361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63361</v>
      </c>
      <c r="O18" s="44">
        <f t="shared" si="2"/>
        <v>99.0015625</v>
      </c>
      <c r="P18" s="9"/>
    </row>
    <row r="19" spans="1:119" ht="16.5" thickBot="1">
      <c r="A19" s="13" t="s">
        <v>10</v>
      </c>
      <c r="B19" s="21"/>
      <c r="C19" s="20"/>
      <c r="D19" s="14">
        <f>SUM(D5,D7,D9,D13,D15,D17)</f>
        <v>428640</v>
      </c>
      <c r="E19" s="14">
        <f aca="true" t="shared" si="8" ref="E19:M19">SUM(E5,E7,E9,E13,E15,E17)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500801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929441</v>
      </c>
      <c r="O19" s="35">
        <f t="shared" si="2"/>
        <v>1452.2515625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42</v>
      </c>
      <c r="M21" s="90"/>
      <c r="N21" s="90"/>
      <c r="O21" s="39">
        <v>640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174038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174038</v>
      </c>
      <c r="O5" s="30">
        <f aca="true" t="shared" si="2" ref="O5:O19">(N5/O$21)</f>
        <v>274.9415481832543</v>
      </c>
      <c r="P5" s="6"/>
    </row>
    <row r="6" spans="1:16" ht="15">
      <c r="A6" s="12"/>
      <c r="B6" s="42">
        <v>513</v>
      </c>
      <c r="C6" s="19" t="s">
        <v>34</v>
      </c>
      <c r="D6" s="43">
        <v>174038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174038</v>
      </c>
      <c r="O6" s="44">
        <f t="shared" si="2"/>
        <v>274.9415481832543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533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533</v>
      </c>
      <c r="O7" s="41">
        <f t="shared" si="2"/>
        <v>0.8420221169036335</v>
      </c>
      <c r="P7" s="10"/>
    </row>
    <row r="8" spans="1:16" ht="15">
      <c r="A8" s="12"/>
      <c r="B8" s="42">
        <v>529</v>
      </c>
      <c r="C8" s="19" t="s">
        <v>21</v>
      </c>
      <c r="D8" s="43">
        <v>533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533</v>
      </c>
      <c r="O8" s="44">
        <f t="shared" si="2"/>
        <v>0.8420221169036335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SUM(D10:D12)</f>
        <v>158761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470654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629415</v>
      </c>
      <c r="O9" s="41">
        <f t="shared" si="2"/>
        <v>994.3364928909953</v>
      </c>
      <c r="P9" s="10"/>
    </row>
    <row r="10" spans="1:16" ht="15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332582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332582</v>
      </c>
      <c r="O10" s="44">
        <f t="shared" si="2"/>
        <v>525.4060031595577</v>
      </c>
      <c r="P10" s="9"/>
    </row>
    <row r="11" spans="1:16" ht="15">
      <c r="A11" s="12"/>
      <c r="B11" s="42">
        <v>534</v>
      </c>
      <c r="C11" s="19" t="s">
        <v>24</v>
      </c>
      <c r="D11" s="43">
        <v>158761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158761</v>
      </c>
      <c r="O11" s="44">
        <f t="shared" si="2"/>
        <v>250.80726698262242</v>
      </c>
      <c r="P11" s="9"/>
    </row>
    <row r="12" spans="1:16" ht="15">
      <c r="A12" s="12"/>
      <c r="B12" s="42">
        <v>535</v>
      </c>
      <c r="C12" s="19" t="s">
        <v>39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138072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138072</v>
      </c>
      <c r="O12" s="44">
        <f t="shared" si="2"/>
        <v>218.12322274881515</v>
      </c>
      <c r="P12" s="9"/>
    </row>
    <row r="13" spans="1:16" ht="15.75">
      <c r="A13" s="26" t="s">
        <v>25</v>
      </c>
      <c r="B13" s="27"/>
      <c r="C13" s="28"/>
      <c r="D13" s="29">
        <f aca="true" t="shared" si="5" ref="D13:M13">SUM(D14:D14)</f>
        <v>9369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9369</v>
      </c>
      <c r="O13" s="41">
        <f t="shared" si="2"/>
        <v>14.800947867298579</v>
      </c>
      <c r="P13" s="10"/>
    </row>
    <row r="14" spans="1:16" ht="15">
      <c r="A14" s="12"/>
      <c r="B14" s="42">
        <v>541</v>
      </c>
      <c r="C14" s="19" t="s">
        <v>26</v>
      </c>
      <c r="D14" s="43">
        <v>9369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9369</v>
      </c>
      <c r="O14" s="44">
        <f t="shared" si="2"/>
        <v>14.800947867298579</v>
      </c>
      <c r="P14" s="9"/>
    </row>
    <row r="15" spans="1:16" ht="15.75">
      <c r="A15" s="26" t="s">
        <v>27</v>
      </c>
      <c r="B15" s="27"/>
      <c r="C15" s="28"/>
      <c r="D15" s="29">
        <f aca="true" t="shared" si="6" ref="D15:M15">SUM(D16:D16)</f>
        <v>10906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10906</v>
      </c>
      <c r="O15" s="41">
        <f t="shared" si="2"/>
        <v>17.22906793048973</v>
      </c>
      <c r="P15" s="9"/>
    </row>
    <row r="16" spans="1:16" ht="15">
      <c r="A16" s="12"/>
      <c r="B16" s="42">
        <v>572</v>
      </c>
      <c r="C16" s="19" t="s">
        <v>28</v>
      </c>
      <c r="D16" s="43">
        <v>10906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10906</v>
      </c>
      <c r="O16" s="44">
        <f t="shared" si="2"/>
        <v>17.22906793048973</v>
      </c>
      <c r="P16" s="9"/>
    </row>
    <row r="17" spans="1:16" ht="15.75">
      <c r="A17" s="26" t="s">
        <v>30</v>
      </c>
      <c r="B17" s="27"/>
      <c r="C17" s="28"/>
      <c r="D17" s="29">
        <f aca="true" t="shared" si="7" ref="D17:M17">SUM(D18:D18)</f>
        <v>117234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117234</v>
      </c>
      <c r="O17" s="41">
        <f t="shared" si="2"/>
        <v>185.2037914691943</v>
      </c>
      <c r="P17" s="9"/>
    </row>
    <row r="18" spans="1:16" ht="15.75" thickBot="1">
      <c r="A18" s="12"/>
      <c r="B18" s="42">
        <v>581</v>
      </c>
      <c r="C18" s="19" t="s">
        <v>29</v>
      </c>
      <c r="D18" s="43">
        <v>117234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117234</v>
      </c>
      <c r="O18" s="44">
        <f t="shared" si="2"/>
        <v>185.2037914691943</v>
      </c>
      <c r="P18" s="9"/>
    </row>
    <row r="19" spans="1:119" ht="16.5" thickBot="1">
      <c r="A19" s="13" t="s">
        <v>10</v>
      </c>
      <c r="B19" s="21"/>
      <c r="C19" s="20"/>
      <c r="D19" s="14">
        <f>SUM(D5,D7,D9,D13,D15,D17)</f>
        <v>470841</v>
      </c>
      <c r="E19" s="14">
        <f aca="true" t="shared" si="8" ref="E19:M19">SUM(E5,E7,E9,E13,E15,E17)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470654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941495</v>
      </c>
      <c r="O19" s="35">
        <f t="shared" si="2"/>
        <v>1487.3538704581358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40</v>
      </c>
      <c r="M21" s="90"/>
      <c r="N21" s="90"/>
      <c r="O21" s="39">
        <v>633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167374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501584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668958</v>
      </c>
      <c r="O5" s="30">
        <f aca="true" t="shared" si="2" ref="O5:O17">(N5/O$19)</f>
        <v>1038.754658385093</v>
      </c>
      <c r="P5" s="6"/>
    </row>
    <row r="6" spans="1:16" ht="15">
      <c r="A6" s="12"/>
      <c r="B6" s="42">
        <v>513</v>
      </c>
      <c r="C6" s="19" t="s">
        <v>34</v>
      </c>
      <c r="D6" s="43">
        <v>167374</v>
      </c>
      <c r="E6" s="43">
        <v>0</v>
      </c>
      <c r="F6" s="43">
        <v>0</v>
      </c>
      <c r="G6" s="43">
        <v>0</v>
      </c>
      <c r="H6" s="43">
        <v>0</v>
      </c>
      <c r="I6" s="43">
        <v>501584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668958</v>
      </c>
      <c r="O6" s="44">
        <f t="shared" si="2"/>
        <v>1038.754658385093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567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567</v>
      </c>
      <c r="O7" s="41">
        <f t="shared" si="2"/>
        <v>0.8804347826086957</v>
      </c>
      <c r="P7" s="10"/>
    </row>
    <row r="8" spans="1:16" ht="15">
      <c r="A8" s="12"/>
      <c r="B8" s="42">
        <v>521</v>
      </c>
      <c r="C8" s="19" t="s">
        <v>35</v>
      </c>
      <c r="D8" s="43">
        <v>567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567</v>
      </c>
      <c r="O8" s="44">
        <f t="shared" si="2"/>
        <v>0.8804347826086957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157245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157245</v>
      </c>
      <c r="O9" s="41">
        <f t="shared" si="2"/>
        <v>244.16925465838509</v>
      </c>
      <c r="P9" s="10"/>
    </row>
    <row r="10" spans="1:16" ht="15">
      <c r="A10" s="12"/>
      <c r="B10" s="42">
        <v>534</v>
      </c>
      <c r="C10" s="19" t="s">
        <v>24</v>
      </c>
      <c r="D10" s="43">
        <v>157245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157245</v>
      </c>
      <c r="O10" s="44">
        <f t="shared" si="2"/>
        <v>244.16925465838509</v>
      </c>
      <c r="P10" s="9"/>
    </row>
    <row r="11" spans="1:16" ht="15.75">
      <c r="A11" s="26" t="s">
        <v>25</v>
      </c>
      <c r="B11" s="27"/>
      <c r="C11" s="28"/>
      <c r="D11" s="29">
        <f aca="true" t="shared" si="5" ref="D11:M11">SUM(D12:D12)</f>
        <v>11403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11403</v>
      </c>
      <c r="O11" s="41">
        <f t="shared" si="2"/>
        <v>17.706521739130434</v>
      </c>
      <c r="P11" s="10"/>
    </row>
    <row r="12" spans="1:16" ht="15">
      <c r="A12" s="12"/>
      <c r="B12" s="42">
        <v>541</v>
      </c>
      <c r="C12" s="19" t="s">
        <v>26</v>
      </c>
      <c r="D12" s="43">
        <v>11403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11403</v>
      </c>
      <c r="O12" s="44">
        <f t="shared" si="2"/>
        <v>17.706521739130434</v>
      </c>
      <c r="P12" s="9"/>
    </row>
    <row r="13" spans="1:16" ht="15.75">
      <c r="A13" s="26" t="s">
        <v>27</v>
      </c>
      <c r="B13" s="27"/>
      <c r="C13" s="28"/>
      <c r="D13" s="29">
        <f aca="true" t="shared" si="6" ref="D13:M13">SUM(D14:D14)</f>
        <v>9377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9377</v>
      </c>
      <c r="O13" s="41">
        <f t="shared" si="2"/>
        <v>14.56055900621118</v>
      </c>
      <c r="P13" s="9"/>
    </row>
    <row r="14" spans="1:16" ht="15">
      <c r="A14" s="12"/>
      <c r="B14" s="42">
        <v>572</v>
      </c>
      <c r="C14" s="19" t="s">
        <v>28</v>
      </c>
      <c r="D14" s="43">
        <v>9377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9377</v>
      </c>
      <c r="O14" s="44">
        <f t="shared" si="2"/>
        <v>14.56055900621118</v>
      </c>
      <c r="P14" s="9"/>
    </row>
    <row r="15" spans="1:16" ht="15.75">
      <c r="A15" s="26" t="s">
        <v>30</v>
      </c>
      <c r="B15" s="27"/>
      <c r="C15" s="28"/>
      <c r="D15" s="29">
        <f aca="true" t="shared" si="7" ref="D15:M15">SUM(D16:D16)</f>
        <v>125905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0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125905</v>
      </c>
      <c r="O15" s="41">
        <f t="shared" si="2"/>
        <v>195.50465838509317</v>
      </c>
      <c r="P15" s="9"/>
    </row>
    <row r="16" spans="1:16" ht="15.75" thickBot="1">
      <c r="A16" s="12"/>
      <c r="B16" s="42">
        <v>581</v>
      </c>
      <c r="C16" s="19" t="s">
        <v>29</v>
      </c>
      <c r="D16" s="43">
        <v>125905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125905</v>
      </c>
      <c r="O16" s="44">
        <f t="shared" si="2"/>
        <v>195.50465838509317</v>
      </c>
      <c r="P16" s="9"/>
    </row>
    <row r="17" spans="1:119" ht="16.5" thickBot="1">
      <c r="A17" s="13" t="s">
        <v>10</v>
      </c>
      <c r="B17" s="21"/>
      <c r="C17" s="20"/>
      <c r="D17" s="14">
        <f>SUM(D5,D7,D9,D11,D13,D15)</f>
        <v>471871</v>
      </c>
      <c r="E17" s="14">
        <f aca="true" t="shared" si="8" ref="E17:M17">SUM(E5,E7,E9,E11,E13,E15)</f>
        <v>0</v>
      </c>
      <c r="F17" s="14">
        <f t="shared" si="8"/>
        <v>0</v>
      </c>
      <c r="G17" s="14">
        <f t="shared" si="8"/>
        <v>0</v>
      </c>
      <c r="H17" s="14">
        <f t="shared" si="8"/>
        <v>0</v>
      </c>
      <c r="I17" s="14">
        <f t="shared" si="8"/>
        <v>501584</v>
      </c>
      <c r="J17" s="14">
        <f t="shared" si="8"/>
        <v>0</v>
      </c>
      <c r="K17" s="14">
        <f t="shared" si="8"/>
        <v>0</v>
      </c>
      <c r="L17" s="14">
        <f t="shared" si="8"/>
        <v>0</v>
      </c>
      <c r="M17" s="14">
        <f t="shared" si="8"/>
        <v>0</v>
      </c>
      <c r="N17" s="14">
        <f t="shared" si="1"/>
        <v>973455</v>
      </c>
      <c r="O17" s="35">
        <f t="shared" si="2"/>
        <v>1511.5760869565217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36</v>
      </c>
      <c r="M19" s="90"/>
      <c r="N19" s="90"/>
      <c r="O19" s="39">
        <v>644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A21:O21"/>
    <mergeCell ref="L19:N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219651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219651</v>
      </c>
      <c r="O5" s="30">
        <f aca="true" t="shared" si="2" ref="O5:O18">(N5/O$20)</f>
        <v>298.033921302578</v>
      </c>
      <c r="P5" s="6"/>
    </row>
    <row r="6" spans="1:16" ht="15">
      <c r="A6" s="12"/>
      <c r="B6" s="42">
        <v>519</v>
      </c>
      <c r="C6" s="19" t="s">
        <v>19</v>
      </c>
      <c r="D6" s="43">
        <v>219651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219651</v>
      </c>
      <c r="O6" s="44">
        <f t="shared" si="2"/>
        <v>298.033921302578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634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634</v>
      </c>
      <c r="O7" s="41">
        <f t="shared" si="2"/>
        <v>0.8602442333785617</v>
      </c>
      <c r="P7" s="10"/>
    </row>
    <row r="8" spans="1:16" ht="15">
      <c r="A8" s="12"/>
      <c r="B8" s="42">
        <v>529</v>
      </c>
      <c r="C8" s="19" t="s">
        <v>21</v>
      </c>
      <c r="D8" s="43">
        <v>634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634</v>
      </c>
      <c r="O8" s="44">
        <f t="shared" si="2"/>
        <v>0.8602442333785617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SUM(D10:D11)</f>
        <v>142984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439158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582142</v>
      </c>
      <c r="O9" s="41">
        <f t="shared" si="2"/>
        <v>789.8805970149253</v>
      </c>
      <c r="P9" s="10"/>
    </row>
    <row r="10" spans="1:16" ht="15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439158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439158</v>
      </c>
      <c r="O10" s="44">
        <f t="shared" si="2"/>
        <v>595.8724559023067</v>
      </c>
      <c r="P10" s="9"/>
    </row>
    <row r="11" spans="1:16" ht="15">
      <c r="A11" s="12"/>
      <c r="B11" s="42">
        <v>534</v>
      </c>
      <c r="C11" s="19" t="s">
        <v>24</v>
      </c>
      <c r="D11" s="43">
        <v>142984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142984</v>
      </c>
      <c r="O11" s="44">
        <f t="shared" si="2"/>
        <v>194.00814111261872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SUM(D13:D13)</f>
        <v>9596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9596</v>
      </c>
      <c r="O12" s="41">
        <f t="shared" si="2"/>
        <v>13.020352781546812</v>
      </c>
      <c r="P12" s="10"/>
    </row>
    <row r="13" spans="1:16" ht="15">
      <c r="A13" s="12"/>
      <c r="B13" s="42">
        <v>541</v>
      </c>
      <c r="C13" s="19" t="s">
        <v>26</v>
      </c>
      <c r="D13" s="43">
        <v>9596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9596</v>
      </c>
      <c r="O13" s="44">
        <f t="shared" si="2"/>
        <v>13.020352781546812</v>
      </c>
      <c r="P13" s="9"/>
    </row>
    <row r="14" spans="1:16" ht="15.75">
      <c r="A14" s="26" t="s">
        <v>27</v>
      </c>
      <c r="B14" s="27"/>
      <c r="C14" s="28"/>
      <c r="D14" s="29">
        <f aca="true" t="shared" si="6" ref="D14:M14">SUM(D15:D15)</f>
        <v>8404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8404</v>
      </c>
      <c r="O14" s="41">
        <f t="shared" si="2"/>
        <v>11.402985074626866</v>
      </c>
      <c r="P14" s="9"/>
    </row>
    <row r="15" spans="1:16" ht="15">
      <c r="A15" s="12"/>
      <c r="B15" s="42">
        <v>572</v>
      </c>
      <c r="C15" s="19" t="s">
        <v>28</v>
      </c>
      <c r="D15" s="43">
        <v>8404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8404</v>
      </c>
      <c r="O15" s="44">
        <f t="shared" si="2"/>
        <v>11.402985074626866</v>
      </c>
      <c r="P15" s="9"/>
    </row>
    <row r="16" spans="1:16" ht="15.75">
      <c r="A16" s="26" t="s">
        <v>30</v>
      </c>
      <c r="B16" s="27"/>
      <c r="C16" s="28"/>
      <c r="D16" s="29">
        <f aca="true" t="shared" si="7" ref="D16:M16">SUM(D17:D17)</f>
        <v>14517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0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14517</v>
      </c>
      <c r="O16" s="41">
        <f t="shared" si="2"/>
        <v>19.69742198100407</v>
      </c>
      <c r="P16" s="9"/>
    </row>
    <row r="17" spans="1:16" ht="15.75" thickBot="1">
      <c r="A17" s="12"/>
      <c r="B17" s="42">
        <v>581</v>
      </c>
      <c r="C17" s="19" t="s">
        <v>29</v>
      </c>
      <c r="D17" s="43">
        <v>14517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14517</v>
      </c>
      <c r="O17" s="44">
        <f t="shared" si="2"/>
        <v>19.69742198100407</v>
      </c>
      <c r="P17" s="9"/>
    </row>
    <row r="18" spans="1:119" ht="16.5" thickBot="1">
      <c r="A18" s="13" t="s">
        <v>10</v>
      </c>
      <c r="B18" s="21"/>
      <c r="C18" s="20"/>
      <c r="D18" s="14">
        <f>SUM(D5,D7,D9,D12,D14,D16)</f>
        <v>395786</v>
      </c>
      <c r="E18" s="14">
        <f aca="true" t="shared" si="8" ref="E18:M18">SUM(E5,E7,E9,E12,E14,E16)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439158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834944</v>
      </c>
      <c r="O18" s="35">
        <f t="shared" si="2"/>
        <v>1132.8955223880596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31</v>
      </c>
      <c r="M20" s="90"/>
      <c r="N20" s="90"/>
      <c r="O20" s="39">
        <v>737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219257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219257</v>
      </c>
      <c r="O5" s="30">
        <f aca="true" t="shared" si="2" ref="O5:O19">(N5/O$21)</f>
        <v>296.29324324324324</v>
      </c>
      <c r="P5" s="6"/>
    </row>
    <row r="6" spans="1:16" ht="15">
      <c r="A6" s="12"/>
      <c r="B6" s="42">
        <v>513</v>
      </c>
      <c r="C6" s="19" t="s">
        <v>34</v>
      </c>
      <c r="D6" s="43">
        <v>218257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218257</v>
      </c>
      <c r="O6" s="44">
        <f t="shared" si="2"/>
        <v>294.9418918918919</v>
      </c>
      <c r="P6" s="9"/>
    </row>
    <row r="7" spans="1:16" ht="15">
      <c r="A7" s="12"/>
      <c r="B7" s="42">
        <v>519</v>
      </c>
      <c r="C7" s="19" t="s">
        <v>19</v>
      </c>
      <c r="D7" s="43">
        <v>1000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1000</v>
      </c>
      <c r="O7" s="44">
        <f t="shared" si="2"/>
        <v>1.3513513513513513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SUM(D9:D12)</f>
        <v>168745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395078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563823</v>
      </c>
      <c r="O8" s="41">
        <f t="shared" si="2"/>
        <v>761.922972972973</v>
      </c>
      <c r="P8" s="10"/>
    </row>
    <row r="9" spans="1:16" ht="15">
      <c r="A9" s="12"/>
      <c r="B9" s="42">
        <v>533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244626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244626</v>
      </c>
      <c r="O9" s="44">
        <f t="shared" si="2"/>
        <v>330.57567567567565</v>
      </c>
      <c r="P9" s="9"/>
    </row>
    <row r="10" spans="1:16" ht="15">
      <c r="A10" s="12"/>
      <c r="B10" s="42">
        <v>534</v>
      </c>
      <c r="C10" s="19" t="s">
        <v>24</v>
      </c>
      <c r="D10" s="43">
        <v>168629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168629</v>
      </c>
      <c r="O10" s="44">
        <f t="shared" si="2"/>
        <v>227.87702702702703</v>
      </c>
      <c r="P10" s="9"/>
    </row>
    <row r="11" spans="1:16" ht="15">
      <c r="A11" s="12"/>
      <c r="B11" s="42">
        <v>535</v>
      </c>
      <c r="C11" s="19" t="s">
        <v>39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150452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150452</v>
      </c>
      <c r="O11" s="44">
        <f t="shared" si="2"/>
        <v>203.31351351351353</v>
      </c>
      <c r="P11" s="9"/>
    </row>
    <row r="12" spans="1:16" ht="15">
      <c r="A12" s="12"/>
      <c r="B12" s="42">
        <v>539</v>
      </c>
      <c r="C12" s="19" t="s">
        <v>46</v>
      </c>
      <c r="D12" s="43">
        <v>116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116</v>
      </c>
      <c r="O12" s="44">
        <f t="shared" si="2"/>
        <v>0.15675675675675677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SUM(D14:D14)</f>
        <v>9977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9977</v>
      </c>
      <c r="O13" s="41">
        <f t="shared" si="2"/>
        <v>13.482432432432432</v>
      </c>
      <c r="P13" s="10"/>
    </row>
    <row r="14" spans="1:16" ht="15">
      <c r="A14" s="12"/>
      <c r="B14" s="42">
        <v>541</v>
      </c>
      <c r="C14" s="19" t="s">
        <v>26</v>
      </c>
      <c r="D14" s="43">
        <v>9977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9977</v>
      </c>
      <c r="O14" s="44">
        <f t="shared" si="2"/>
        <v>13.482432432432432</v>
      </c>
      <c r="P14" s="9"/>
    </row>
    <row r="15" spans="1:16" ht="15.75">
      <c r="A15" s="26" t="s">
        <v>27</v>
      </c>
      <c r="B15" s="27"/>
      <c r="C15" s="28"/>
      <c r="D15" s="29">
        <f aca="true" t="shared" si="5" ref="D15:M15">SUM(D16:D16)</f>
        <v>15594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15594</v>
      </c>
      <c r="O15" s="41">
        <f t="shared" si="2"/>
        <v>21.072972972972973</v>
      </c>
      <c r="P15" s="9"/>
    </row>
    <row r="16" spans="1:16" ht="15">
      <c r="A16" s="12"/>
      <c r="B16" s="42">
        <v>572</v>
      </c>
      <c r="C16" s="19" t="s">
        <v>28</v>
      </c>
      <c r="D16" s="43">
        <v>15594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15594</v>
      </c>
      <c r="O16" s="44">
        <f t="shared" si="2"/>
        <v>21.072972972972973</v>
      </c>
      <c r="P16" s="9"/>
    </row>
    <row r="17" spans="1:16" ht="15.75">
      <c r="A17" s="26" t="s">
        <v>30</v>
      </c>
      <c r="B17" s="27"/>
      <c r="C17" s="28"/>
      <c r="D17" s="29">
        <f aca="true" t="shared" si="6" ref="D17:M17">SUM(D18:D18)</f>
        <v>83261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83261</v>
      </c>
      <c r="O17" s="41">
        <f t="shared" si="2"/>
        <v>112.51486486486486</v>
      </c>
      <c r="P17" s="9"/>
    </row>
    <row r="18" spans="1:16" ht="15.75" thickBot="1">
      <c r="A18" s="12"/>
      <c r="B18" s="42">
        <v>581</v>
      </c>
      <c r="C18" s="19" t="s">
        <v>29</v>
      </c>
      <c r="D18" s="43">
        <v>83261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83261</v>
      </c>
      <c r="O18" s="44">
        <f t="shared" si="2"/>
        <v>112.51486486486486</v>
      </c>
      <c r="P18" s="9"/>
    </row>
    <row r="19" spans="1:119" ht="16.5" thickBot="1">
      <c r="A19" s="13" t="s">
        <v>10</v>
      </c>
      <c r="B19" s="21"/>
      <c r="C19" s="20"/>
      <c r="D19" s="14">
        <f>SUM(D5,D8,D13,D15,D17)</f>
        <v>496834</v>
      </c>
      <c r="E19" s="14">
        <f aca="true" t="shared" si="7" ref="E19:M19">SUM(E5,E8,E13,E15,E17)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395078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891912</v>
      </c>
      <c r="O19" s="35">
        <f t="shared" si="2"/>
        <v>1205.2864864864864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47</v>
      </c>
      <c r="M21" s="90"/>
      <c r="N21" s="90"/>
      <c r="O21" s="39">
        <v>740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202658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202658</v>
      </c>
      <c r="O5" s="30">
        <f aca="true" t="shared" si="2" ref="O5:O19">(N5/O$21)</f>
        <v>280.3015214384509</v>
      </c>
      <c r="P5" s="6"/>
    </row>
    <row r="6" spans="1:16" ht="15">
      <c r="A6" s="12"/>
      <c r="B6" s="42">
        <v>519</v>
      </c>
      <c r="C6" s="19" t="s">
        <v>19</v>
      </c>
      <c r="D6" s="43">
        <v>202658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202658</v>
      </c>
      <c r="O6" s="44">
        <f t="shared" si="2"/>
        <v>280.3015214384509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769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769</v>
      </c>
      <c r="O7" s="41">
        <f t="shared" si="2"/>
        <v>1.0636237897648686</v>
      </c>
      <c r="P7" s="10"/>
    </row>
    <row r="8" spans="1:16" ht="15">
      <c r="A8" s="12"/>
      <c r="B8" s="42">
        <v>529</v>
      </c>
      <c r="C8" s="19" t="s">
        <v>21</v>
      </c>
      <c r="D8" s="43">
        <v>769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769</v>
      </c>
      <c r="O8" s="44">
        <f t="shared" si="2"/>
        <v>1.0636237897648686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SUM(D10:D12)</f>
        <v>174901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293931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468832</v>
      </c>
      <c r="O9" s="41">
        <f t="shared" si="2"/>
        <v>648.4536652835408</v>
      </c>
      <c r="P9" s="10"/>
    </row>
    <row r="10" spans="1:16" ht="15">
      <c r="A10" s="12"/>
      <c r="B10" s="42">
        <v>533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164636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164636</v>
      </c>
      <c r="O10" s="44">
        <f t="shared" si="2"/>
        <v>227.71230982019364</v>
      </c>
      <c r="P10" s="9"/>
    </row>
    <row r="11" spans="1:16" ht="15">
      <c r="A11" s="12"/>
      <c r="B11" s="42">
        <v>534</v>
      </c>
      <c r="C11" s="19" t="s">
        <v>24</v>
      </c>
      <c r="D11" s="43">
        <v>174901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174901</v>
      </c>
      <c r="O11" s="44">
        <f t="shared" si="2"/>
        <v>241.9100968188105</v>
      </c>
      <c r="P11" s="9"/>
    </row>
    <row r="12" spans="1:16" ht="15">
      <c r="A12" s="12"/>
      <c r="B12" s="42">
        <v>535</v>
      </c>
      <c r="C12" s="19" t="s">
        <v>39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129295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129295</v>
      </c>
      <c r="O12" s="44">
        <f t="shared" si="2"/>
        <v>178.83125864453666</v>
      </c>
      <c r="P12" s="9"/>
    </row>
    <row r="13" spans="1:16" ht="15.75">
      <c r="A13" s="26" t="s">
        <v>25</v>
      </c>
      <c r="B13" s="27"/>
      <c r="C13" s="28"/>
      <c r="D13" s="29">
        <f aca="true" t="shared" si="5" ref="D13:M13">SUM(D14:D14)</f>
        <v>8769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8769</v>
      </c>
      <c r="O13" s="41">
        <f t="shared" si="2"/>
        <v>12.12863070539419</v>
      </c>
      <c r="P13" s="10"/>
    </row>
    <row r="14" spans="1:16" ht="15">
      <c r="A14" s="12"/>
      <c r="B14" s="42">
        <v>541</v>
      </c>
      <c r="C14" s="19" t="s">
        <v>26</v>
      </c>
      <c r="D14" s="43">
        <v>8769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8769</v>
      </c>
      <c r="O14" s="44">
        <f t="shared" si="2"/>
        <v>12.12863070539419</v>
      </c>
      <c r="P14" s="9"/>
    </row>
    <row r="15" spans="1:16" ht="15.75">
      <c r="A15" s="26" t="s">
        <v>27</v>
      </c>
      <c r="B15" s="27"/>
      <c r="C15" s="28"/>
      <c r="D15" s="29">
        <f aca="true" t="shared" si="6" ref="D15:M15">SUM(D16:D16)</f>
        <v>32542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32542</v>
      </c>
      <c r="O15" s="41">
        <f t="shared" si="2"/>
        <v>45.00968188105118</v>
      </c>
      <c r="P15" s="9"/>
    </row>
    <row r="16" spans="1:16" ht="15">
      <c r="A16" s="12"/>
      <c r="B16" s="42">
        <v>572</v>
      </c>
      <c r="C16" s="19" t="s">
        <v>28</v>
      </c>
      <c r="D16" s="43">
        <v>32542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32542</v>
      </c>
      <c r="O16" s="44">
        <f t="shared" si="2"/>
        <v>45.00968188105118</v>
      </c>
      <c r="P16" s="9"/>
    </row>
    <row r="17" spans="1:16" ht="15.75">
      <c r="A17" s="26" t="s">
        <v>30</v>
      </c>
      <c r="B17" s="27"/>
      <c r="C17" s="28"/>
      <c r="D17" s="29">
        <f aca="true" t="shared" si="7" ref="D17:M17">SUM(D18:D18)</f>
        <v>22000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7216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29216</v>
      </c>
      <c r="O17" s="41">
        <f t="shared" si="2"/>
        <v>40.40940525587828</v>
      </c>
      <c r="P17" s="9"/>
    </row>
    <row r="18" spans="1:16" ht="15.75" thickBot="1">
      <c r="A18" s="12"/>
      <c r="B18" s="42">
        <v>581</v>
      </c>
      <c r="C18" s="19" t="s">
        <v>29</v>
      </c>
      <c r="D18" s="43">
        <v>22000</v>
      </c>
      <c r="E18" s="43">
        <v>0</v>
      </c>
      <c r="F18" s="43">
        <v>0</v>
      </c>
      <c r="G18" s="43">
        <v>0</v>
      </c>
      <c r="H18" s="43">
        <v>0</v>
      </c>
      <c r="I18" s="43">
        <v>7216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29216</v>
      </c>
      <c r="O18" s="44">
        <f t="shared" si="2"/>
        <v>40.40940525587828</v>
      </c>
      <c r="P18" s="9"/>
    </row>
    <row r="19" spans="1:119" ht="16.5" thickBot="1">
      <c r="A19" s="13" t="s">
        <v>10</v>
      </c>
      <c r="B19" s="21"/>
      <c r="C19" s="20"/>
      <c r="D19" s="14">
        <f>SUM(D5,D7,D9,D13,D15,D17)</f>
        <v>441639</v>
      </c>
      <c r="E19" s="14">
        <f aca="true" t="shared" si="8" ref="E19:M19">SUM(E5,E7,E9,E13,E15,E17)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301147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742786</v>
      </c>
      <c r="O19" s="35">
        <f t="shared" si="2"/>
        <v>1027.3665283540802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58</v>
      </c>
      <c r="M21" s="90"/>
      <c r="N21" s="90"/>
      <c r="O21" s="39">
        <v>723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498935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498935</v>
      </c>
      <c r="O5" s="30">
        <f aca="true" t="shared" si="2" ref="O5:O18">(N5/O$20)</f>
        <v>820.6167763157895</v>
      </c>
      <c r="P5" s="6"/>
    </row>
    <row r="6" spans="1:16" ht="15">
      <c r="A6" s="12"/>
      <c r="B6" s="42">
        <v>513</v>
      </c>
      <c r="C6" s="19" t="s">
        <v>34</v>
      </c>
      <c r="D6" s="43">
        <v>498935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498935</v>
      </c>
      <c r="O6" s="44">
        <f t="shared" si="2"/>
        <v>820.6167763157895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1056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1056</v>
      </c>
      <c r="O7" s="41">
        <f t="shared" si="2"/>
        <v>1.736842105263158</v>
      </c>
      <c r="P7" s="10"/>
    </row>
    <row r="8" spans="1:16" ht="15">
      <c r="A8" s="12"/>
      <c r="B8" s="42">
        <v>522</v>
      </c>
      <c r="C8" s="19" t="s">
        <v>49</v>
      </c>
      <c r="D8" s="43">
        <v>1056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1056</v>
      </c>
      <c r="O8" s="44">
        <f t="shared" si="2"/>
        <v>1.736842105263158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571511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571511</v>
      </c>
      <c r="O9" s="41">
        <f t="shared" si="2"/>
        <v>939.985197368421</v>
      </c>
      <c r="P9" s="10"/>
    </row>
    <row r="10" spans="1:16" ht="15">
      <c r="A10" s="12"/>
      <c r="B10" s="42">
        <v>536</v>
      </c>
      <c r="C10" s="19" t="s">
        <v>60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571511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571511</v>
      </c>
      <c r="O10" s="44">
        <f t="shared" si="2"/>
        <v>939.985197368421</v>
      </c>
      <c r="P10" s="9"/>
    </row>
    <row r="11" spans="1:16" ht="15.75">
      <c r="A11" s="26" t="s">
        <v>25</v>
      </c>
      <c r="B11" s="27"/>
      <c r="C11" s="28"/>
      <c r="D11" s="29">
        <f aca="true" t="shared" si="5" ref="D11:M11">SUM(D12:D12)</f>
        <v>13379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13379</v>
      </c>
      <c r="O11" s="41">
        <f t="shared" si="2"/>
        <v>22.004934210526315</v>
      </c>
      <c r="P11" s="10"/>
    </row>
    <row r="12" spans="1:16" ht="15">
      <c r="A12" s="12"/>
      <c r="B12" s="42">
        <v>541</v>
      </c>
      <c r="C12" s="19" t="s">
        <v>51</v>
      </c>
      <c r="D12" s="43">
        <v>13379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13379</v>
      </c>
      <c r="O12" s="44">
        <f t="shared" si="2"/>
        <v>22.004934210526315</v>
      </c>
      <c r="P12" s="9"/>
    </row>
    <row r="13" spans="1:16" ht="15.75">
      <c r="A13" s="26" t="s">
        <v>27</v>
      </c>
      <c r="B13" s="27"/>
      <c r="C13" s="28"/>
      <c r="D13" s="29">
        <f aca="true" t="shared" si="6" ref="D13:M13">SUM(D14:D14)</f>
        <v>19232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19232</v>
      </c>
      <c r="O13" s="41">
        <f t="shared" si="2"/>
        <v>31.63157894736842</v>
      </c>
      <c r="P13" s="9"/>
    </row>
    <row r="14" spans="1:16" ht="15">
      <c r="A14" s="12"/>
      <c r="B14" s="42">
        <v>572</v>
      </c>
      <c r="C14" s="19" t="s">
        <v>52</v>
      </c>
      <c r="D14" s="43">
        <v>19232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19232</v>
      </c>
      <c r="O14" s="44">
        <f t="shared" si="2"/>
        <v>31.63157894736842</v>
      </c>
      <c r="P14" s="9"/>
    </row>
    <row r="15" spans="1:16" ht="15.75">
      <c r="A15" s="26" t="s">
        <v>53</v>
      </c>
      <c r="B15" s="27"/>
      <c r="C15" s="28"/>
      <c r="D15" s="29">
        <f aca="true" t="shared" si="7" ref="D15:M15">SUM(D16:D17)</f>
        <v>72848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36999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109847</v>
      </c>
      <c r="O15" s="41">
        <f t="shared" si="2"/>
        <v>180.66940789473685</v>
      </c>
      <c r="P15" s="9"/>
    </row>
    <row r="16" spans="1:16" ht="15">
      <c r="A16" s="12"/>
      <c r="B16" s="42">
        <v>581</v>
      </c>
      <c r="C16" s="19" t="s">
        <v>54</v>
      </c>
      <c r="D16" s="43">
        <v>72848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72848</v>
      </c>
      <c r="O16" s="44">
        <f t="shared" si="2"/>
        <v>119.8157894736842</v>
      </c>
      <c r="P16" s="9"/>
    </row>
    <row r="17" spans="1:16" ht="15.75" thickBot="1">
      <c r="A17" s="12"/>
      <c r="B17" s="42">
        <v>591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36999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36999</v>
      </c>
      <c r="O17" s="44">
        <f t="shared" si="2"/>
        <v>60.85361842105263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605450</v>
      </c>
      <c r="E18" s="14">
        <f aca="true" t="shared" si="8" ref="E18:M18">SUM(E5,E7,E9,E11,E13,E15)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608510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1213960</v>
      </c>
      <c r="O18" s="35">
        <f t="shared" si="2"/>
        <v>1996.6447368421052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71</v>
      </c>
      <c r="M20" s="90"/>
      <c r="N20" s="90"/>
      <c r="O20" s="39">
        <v>608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504222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504222</v>
      </c>
      <c r="O5" s="30">
        <f aca="true" t="shared" si="2" ref="O5:O18">(N5/O$20)</f>
        <v>821.2084690553746</v>
      </c>
      <c r="P5" s="6"/>
    </row>
    <row r="6" spans="1:16" ht="15">
      <c r="A6" s="12"/>
      <c r="B6" s="42">
        <v>513</v>
      </c>
      <c r="C6" s="19" t="s">
        <v>34</v>
      </c>
      <c r="D6" s="43">
        <v>504222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504222</v>
      </c>
      <c r="O6" s="44">
        <f t="shared" si="2"/>
        <v>821.2084690553746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1463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1463</v>
      </c>
      <c r="O7" s="41">
        <f t="shared" si="2"/>
        <v>2.3827361563517915</v>
      </c>
      <c r="P7" s="10"/>
    </row>
    <row r="8" spans="1:16" ht="15">
      <c r="A8" s="12"/>
      <c r="B8" s="42">
        <v>522</v>
      </c>
      <c r="C8" s="19" t="s">
        <v>49</v>
      </c>
      <c r="D8" s="43">
        <v>1463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1463</v>
      </c>
      <c r="O8" s="44">
        <f t="shared" si="2"/>
        <v>2.3827361563517915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506203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506203</v>
      </c>
      <c r="O9" s="41">
        <f t="shared" si="2"/>
        <v>824.4348534201954</v>
      </c>
      <c r="P9" s="10"/>
    </row>
    <row r="10" spans="1:16" ht="15">
      <c r="A10" s="12"/>
      <c r="B10" s="42">
        <v>536</v>
      </c>
      <c r="C10" s="19" t="s">
        <v>60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506203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506203</v>
      </c>
      <c r="O10" s="44">
        <f t="shared" si="2"/>
        <v>824.4348534201954</v>
      </c>
      <c r="P10" s="9"/>
    </row>
    <row r="11" spans="1:16" ht="15.75">
      <c r="A11" s="26" t="s">
        <v>25</v>
      </c>
      <c r="B11" s="27"/>
      <c r="C11" s="28"/>
      <c r="D11" s="29">
        <f aca="true" t="shared" si="5" ref="D11:M11">SUM(D12:D12)</f>
        <v>10151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10151</v>
      </c>
      <c r="O11" s="41">
        <f t="shared" si="2"/>
        <v>16.53257328990228</v>
      </c>
      <c r="P11" s="10"/>
    </row>
    <row r="12" spans="1:16" ht="15">
      <c r="A12" s="12"/>
      <c r="B12" s="42">
        <v>541</v>
      </c>
      <c r="C12" s="19" t="s">
        <v>51</v>
      </c>
      <c r="D12" s="43">
        <v>10151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10151</v>
      </c>
      <c r="O12" s="44">
        <f t="shared" si="2"/>
        <v>16.53257328990228</v>
      </c>
      <c r="P12" s="9"/>
    </row>
    <row r="13" spans="1:16" ht="15.75">
      <c r="A13" s="26" t="s">
        <v>27</v>
      </c>
      <c r="B13" s="27"/>
      <c r="C13" s="28"/>
      <c r="D13" s="29">
        <f aca="true" t="shared" si="6" ref="D13:M13">SUM(D14:D14)</f>
        <v>11303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11303</v>
      </c>
      <c r="O13" s="41">
        <f t="shared" si="2"/>
        <v>18.408794788273617</v>
      </c>
      <c r="P13" s="9"/>
    </row>
    <row r="14" spans="1:16" ht="15">
      <c r="A14" s="12"/>
      <c r="B14" s="42">
        <v>572</v>
      </c>
      <c r="C14" s="19" t="s">
        <v>52</v>
      </c>
      <c r="D14" s="43">
        <v>11303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11303</v>
      </c>
      <c r="O14" s="44">
        <f t="shared" si="2"/>
        <v>18.408794788273617</v>
      </c>
      <c r="P14" s="9"/>
    </row>
    <row r="15" spans="1:16" ht="15.75">
      <c r="A15" s="26" t="s">
        <v>53</v>
      </c>
      <c r="B15" s="27"/>
      <c r="C15" s="28"/>
      <c r="D15" s="29">
        <f aca="true" t="shared" si="7" ref="D15:M15">SUM(D16:D17)</f>
        <v>93393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299319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392712</v>
      </c>
      <c r="O15" s="41">
        <f t="shared" si="2"/>
        <v>639.5960912052117</v>
      </c>
      <c r="P15" s="9"/>
    </row>
    <row r="16" spans="1:16" ht="15">
      <c r="A16" s="12"/>
      <c r="B16" s="42">
        <v>581</v>
      </c>
      <c r="C16" s="19" t="s">
        <v>54</v>
      </c>
      <c r="D16" s="43">
        <v>93393</v>
      </c>
      <c r="E16" s="43">
        <v>0</v>
      </c>
      <c r="F16" s="43">
        <v>0</v>
      </c>
      <c r="G16" s="43">
        <v>0</v>
      </c>
      <c r="H16" s="43">
        <v>0</v>
      </c>
      <c r="I16" s="43">
        <v>259236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352629</v>
      </c>
      <c r="O16" s="44">
        <f t="shared" si="2"/>
        <v>574.314332247557</v>
      </c>
      <c r="P16" s="9"/>
    </row>
    <row r="17" spans="1:16" ht="15.75" thickBot="1">
      <c r="A17" s="12"/>
      <c r="B17" s="42">
        <v>591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40083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40083</v>
      </c>
      <c r="O17" s="44">
        <f t="shared" si="2"/>
        <v>65.28175895765472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620532</v>
      </c>
      <c r="E18" s="14">
        <f aca="true" t="shared" si="8" ref="E18:M18">SUM(E5,E7,E9,E11,E13,E15)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805522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1426054</v>
      </c>
      <c r="O18" s="35">
        <f t="shared" si="2"/>
        <v>2322.5635179153096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69</v>
      </c>
      <c r="M20" s="90"/>
      <c r="N20" s="90"/>
      <c r="O20" s="39">
        <v>614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284546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284546</v>
      </c>
      <c r="O5" s="30">
        <f aca="true" t="shared" si="2" ref="O5:O19">(N5/O$21)</f>
        <v>466.4688524590164</v>
      </c>
      <c r="P5" s="6"/>
    </row>
    <row r="6" spans="1:16" ht="15">
      <c r="A6" s="12"/>
      <c r="B6" s="42">
        <v>513</v>
      </c>
      <c r="C6" s="19" t="s">
        <v>34</v>
      </c>
      <c r="D6" s="43">
        <v>284546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284546</v>
      </c>
      <c r="O6" s="44">
        <f t="shared" si="2"/>
        <v>466.4688524590164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1021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1021</v>
      </c>
      <c r="O7" s="41">
        <f t="shared" si="2"/>
        <v>1.6737704918032787</v>
      </c>
      <c r="P7" s="10"/>
    </row>
    <row r="8" spans="1:16" ht="15">
      <c r="A8" s="12"/>
      <c r="B8" s="42">
        <v>522</v>
      </c>
      <c r="C8" s="19" t="s">
        <v>49</v>
      </c>
      <c r="D8" s="43">
        <v>1021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1021</v>
      </c>
      <c r="O8" s="44">
        <f t="shared" si="2"/>
        <v>1.6737704918032787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SUM(D10:D11)</f>
        <v>238731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488328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727059</v>
      </c>
      <c r="O9" s="41">
        <f t="shared" si="2"/>
        <v>1191.9</v>
      </c>
      <c r="P9" s="10"/>
    </row>
    <row r="10" spans="1:16" ht="15">
      <c r="A10" s="12"/>
      <c r="B10" s="42">
        <v>534</v>
      </c>
      <c r="C10" s="19" t="s">
        <v>50</v>
      </c>
      <c r="D10" s="43">
        <v>238731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238731</v>
      </c>
      <c r="O10" s="44">
        <f t="shared" si="2"/>
        <v>391.3622950819672</v>
      </c>
      <c r="P10" s="9"/>
    </row>
    <row r="11" spans="1:16" ht="15">
      <c r="A11" s="12"/>
      <c r="B11" s="42">
        <v>536</v>
      </c>
      <c r="C11" s="19" t="s">
        <v>60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488328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488328</v>
      </c>
      <c r="O11" s="44">
        <f t="shared" si="2"/>
        <v>800.5377049180328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SUM(D13:D13)</f>
        <v>10374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10374</v>
      </c>
      <c r="O12" s="41">
        <f t="shared" si="2"/>
        <v>17.00655737704918</v>
      </c>
      <c r="P12" s="10"/>
    </row>
    <row r="13" spans="1:16" ht="15">
      <c r="A13" s="12"/>
      <c r="B13" s="42">
        <v>541</v>
      </c>
      <c r="C13" s="19" t="s">
        <v>51</v>
      </c>
      <c r="D13" s="43">
        <v>10374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10374</v>
      </c>
      <c r="O13" s="44">
        <f t="shared" si="2"/>
        <v>17.00655737704918</v>
      </c>
      <c r="P13" s="9"/>
    </row>
    <row r="14" spans="1:16" ht="15.75">
      <c r="A14" s="26" t="s">
        <v>27</v>
      </c>
      <c r="B14" s="27"/>
      <c r="C14" s="28"/>
      <c r="D14" s="29">
        <f aca="true" t="shared" si="6" ref="D14:M14">SUM(D15:D15)</f>
        <v>12717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12717</v>
      </c>
      <c r="O14" s="41">
        <f t="shared" si="2"/>
        <v>20.847540983606557</v>
      </c>
      <c r="P14" s="9"/>
    </row>
    <row r="15" spans="1:16" ht="15">
      <c r="A15" s="12"/>
      <c r="B15" s="42">
        <v>572</v>
      </c>
      <c r="C15" s="19" t="s">
        <v>52</v>
      </c>
      <c r="D15" s="43">
        <v>12717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12717</v>
      </c>
      <c r="O15" s="44">
        <f t="shared" si="2"/>
        <v>20.847540983606557</v>
      </c>
      <c r="P15" s="9"/>
    </row>
    <row r="16" spans="1:16" ht="15.75">
      <c r="A16" s="26" t="s">
        <v>53</v>
      </c>
      <c r="B16" s="27"/>
      <c r="C16" s="28"/>
      <c r="D16" s="29">
        <f aca="true" t="shared" si="7" ref="D16:M16">SUM(D17:D18)</f>
        <v>171032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33761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204793</v>
      </c>
      <c r="O16" s="41">
        <f t="shared" si="2"/>
        <v>335.7262295081967</v>
      </c>
      <c r="P16" s="9"/>
    </row>
    <row r="17" spans="1:16" ht="15">
      <c r="A17" s="12"/>
      <c r="B17" s="42">
        <v>581</v>
      </c>
      <c r="C17" s="19" t="s">
        <v>54</v>
      </c>
      <c r="D17" s="43">
        <v>171032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171032</v>
      </c>
      <c r="O17" s="44">
        <f t="shared" si="2"/>
        <v>280.3803278688525</v>
      </c>
      <c r="P17" s="9"/>
    </row>
    <row r="18" spans="1:16" ht="15.75" thickBot="1">
      <c r="A18" s="12"/>
      <c r="B18" s="42">
        <v>591</v>
      </c>
      <c r="C18" s="19" t="s">
        <v>55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33761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33761</v>
      </c>
      <c r="O18" s="44">
        <f t="shared" si="2"/>
        <v>55.34590163934426</v>
      </c>
      <c r="P18" s="9"/>
    </row>
    <row r="19" spans="1:119" ht="16.5" thickBot="1">
      <c r="A19" s="13" t="s">
        <v>10</v>
      </c>
      <c r="B19" s="21"/>
      <c r="C19" s="20"/>
      <c r="D19" s="14">
        <f>SUM(D5,D7,D9,D12,D14,D16)</f>
        <v>718421</v>
      </c>
      <c r="E19" s="14">
        <f aca="true" t="shared" si="8" ref="E19:M19">SUM(E5,E7,E9,E12,E14,E16)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522089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1240510</v>
      </c>
      <c r="O19" s="35">
        <f t="shared" si="2"/>
        <v>2033.622950819672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67</v>
      </c>
      <c r="M21" s="90"/>
      <c r="N21" s="90"/>
      <c r="O21" s="39">
        <v>610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246658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516883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763541</v>
      </c>
      <c r="O5" s="30">
        <f aca="true" t="shared" si="2" ref="O5:O18">(N5/O$20)</f>
        <v>1270.4509151414309</v>
      </c>
      <c r="P5" s="6"/>
    </row>
    <row r="6" spans="1:16" ht="15">
      <c r="A6" s="12"/>
      <c r="B6" s="42">
        <v>513</v>
      </c>
      <c r="C6" s="19" t="s">
        <v>34</v>
      </c>
      <c r="D6" s="43">
        <v>246658</v>
      </c>
      <c r="E6" s="43">
        <v>0</v>
      </c>
      <c r="F6" s="43">
        <v>0</v>
      </c>
      <c r="G6" s="43">
        <v>0</v>
      </c>
      <c r="H6" s="43">
        <v>0</v>
      </c>
      <c r="I6" s="43">
        <v>516883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763541</v>
      </c>
      <c r="O6" s="44">
        <f t="shared" si="2"/>
        <v>1270.4509151414309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958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958</v>
      </c>
      <c r="O7" s="41">
        <f t="shared" si="2"/>
        <v>1.5940099833610648</v>
      </c>
      <c r="P7" s="10"/>
    </row>
    <row r="8" spans="1:16" ht="15">
      <c r="A8" s="12"/>
      <c r="B8" s="42">
        <v>522</v>
      </c>
      <c r="C8" s="19" t="s">
        <v>49</v>
      </c>
      <c r="D8" s="43">
        <v>958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958</v>
      </c>
      <c r="O8" s="44">
        <f t="shared" si="2"/>
        <v>1.5940099833610648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184924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184924</v>
      </c>
      <c r="O9" s="41">
        <f t="shared" si="2"/>
        <v>307.69384359401</v>
      </c>
      <c r="P9" s="10"/>
    </row>
    <row r="10" spans="1:16" ht="15">
      <c r="A10" s="12"/>
      <c r="B10" s="42">
        <v>534</v>
      </c>
      <c r="C10" s="19" t="s">
        <v>50</v>
      </c>
      <c r="D10" s="43">
        <v>184924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184924</v>
      </c>
      <c r="O10" s="44">
        <f t="shared" si="2"/>
        <v>307.69384359401</v>
      </c>
      <c r="P10" s="9"/>
    </row>
    <row r="11" spans="1:16" ht="15.75">
      <c r="A11" s="26" t="s">
        <v>25</v>
      </c>
      <c r="B11" s="27"/>
      <c r="C11" s="28"/>
      <c r="D11" s="29">
        <f aca="true" t="shared" si="5" ref="D11:M11">SUM(D12:D12)</f>
        <v>12280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12280</v>
      </c>
      <c r="O11" s="41">
        <f t="shared" si="2"/>
        <v>20.43261231281198</v>
      </c>
      <c r="P11" s="10"/>
    </row>
    <row r="12" spans="1:16" ht="15">
      <c r="A12" s="12"/>
      <c r="B12" s="42">
        <v>541</v>
      </c>
      <c r="C12" s="19" t="s">
        <v>51</v>
      </c>
      <c r="D12" s="43">
        <v>12280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12280</v>
      </c>
      <c r="O12" s="44">
        <f t="shared" si="2"/>
        <v>20.43261231281198</v>
      </c>
      <c r="P12" s="9"/>
    </row>
    <row r="13" spans="1:16" ht="15.75">
      <c r="A13" s="26" t="s">
        <v>27</v>
      </c>
      <c r="B13" s="27"/>
      <c r="C13" s="28"/>
      <c r="D13" s="29">
        <f aca="true" t="shared" si="6" ref="D13:M13">SUM(D14:D14)</f>
        <v>5927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5927</v>
      </c>
      <c r="O13" s="41">
        <f t="shared" si="2"/>
        <v>9.861896838602329</v>
      </c>
      <c r="P13" s="9"/>
    </row>
    <row r="14" spans="1:16" ht="15">
      <c r="A14" s="12"/>
      <c r="B14" s="42">
        <v>572</v>
      </c>
      <c r="C14" s="19" t="s">
        <v>52</v>
      </c>
      <c r="D14" s="43">
        <v>5927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5927</v>
      </c>
      <c r="O14" s="44">
        <f t="shared" si="2"/>
        <v>9.861896838602329</v>
      </c>
      <c r="P14" s="9"/>
    </row>
    <row r="15" spans="1:16" ht="15.75">
      <c r="A15" s="26" t="s">
        <v>53</v>
      </c>
      <c r="B15" s="27"/>
      <c r="C15" s="28"/>
      <c r="D15" s="29">
        <f aca="true" t="shared" si="7" ref="D15:M15">SUM(D16:D17)</f>
        <v>107594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113284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220878</v>
      </c>
      <c r="O15" s="41">
        <f t="shared" si="2"/>
        <v>367.5174708818636</v>
      </c>
      <c r="P15" s="9"/>
    </row>
    <row r="16" spans="1:16" ht="15">
      <c r="A16" s="12"/>
      <c r="B16" s="42">
        <v>581</v>
      </c>
      <c r="C16" s="19" t="s">
        <v>54</v>
      </c>
      <c r="D16" s="43">
        <v>107594</v>
      </c>
      <c r="E16" s="43">
        <v>0</v>
      </c>
      <c r="F16" s="43">
        <v>0</v>
      </c>
      <c r="G16" s="43">
        <v>0</v>
      </c>
      <c r="H16" s="43">
        <v>0</v>
      </c>
      <c r="I16" s="43">
        <v>78689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186283</v>
      </c>
      <c r="O16" s="44">
        <f t="shared" si="2"/>
        <v>309.95507487520797</v>
      </c>
      <c r="P16" s="9"/>
    </row>
    <row r="17" spans="1:16" ht="15.75" thickBot="1">
      <c r="A17" s="12"/>
      <c r="B17" s="42">
        <v>591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34595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34595</v>
      </c>
      <c r="O17" s="44">
        <f t="shared" si="2"/>
        <v>57.562396006655575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558341</v>
      </c>
      <c r="E18" s="14">
        <f aca="true" t="shared" si="8" ref="E18:M18">SUM(E5,E7,E9,E11,E13,E15)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630167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1188508</v>
      </c>
      <c r="O18" s="35">
        <f t="shared" si="2"/>
        <v>1977.55074875208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65</v>
      </c>
      <c r="M20" s="90"/>
      <c r="N20" s="90"/>
      <c r="O20" s="39">
        <v>601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443732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415560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859292</v>
      </c>
      <c r="O5" s="30">
        <f aca="true" t="shared" si="2" ref="O5:O18">(N5/O$20)</f>
        <v>1439.3500837520937</v>
      </c>
      <c r="P5" s="6"/>
    </row>
    <row r="6" spans="1:16" ht="15">
      <c r="A6" s="12"/>
      <c r="B6" s="42">
        <v>513</v>
      </c>
      <c r="C6" s="19" t="s">
        <v>34</v>
      </c>
      <c r="D6" s="43">
        <v>443732</v>
      </c>
      <c r="E6" s="43">
        <v>0</v>
      </c>
      <c r="F6" s="43">
        <v>0</v>
      </c>
      <c r="G6" s="43">
        <v>0</v>
      </c>
      <c r="H6" s="43">
        <v>0</v>
      </c>
      <c r="I6" s="43">
        <v>415560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859292</v>
      </c>
      <c r="O6" s="44">
        <f t="shared" si="2"/>
        <v>1439.3500837520937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1477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1477</v>
      </c>
      <c r="O7" s="41">
        <f t="shared" si="2"/>
        <v>2.474036850921273</v>
      </c>
      <c r="P7" s="10"/>
    </row>
    <row r="8" spans="1:16" ht="15">
      <c r="A8" s="12"/>
      <c r="B8" s="42">
        <v>522</v>
      </c>
      <c r="C8" s="19" t="s">
        <v>49</v>
      </c>
      <c r="D8" s="43">
        <v>1477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1477</v>
      </c>
      <c r="O8" s="44">
        <f t="shared" si="2"/>
        <v>2.474036850921273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182880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182880</v>
      </c>
      <c r="O9" s="41">
        <f t="shared" si="2"/>
        <v>306.3316582914573</v>
      </c>
      <c r="P9" s="10"/>
    </row>
    <row r="10" spans="1:16" ht="15">
      <c r="A10" s="12"/>
      <c r="B10" s="42">
        <v>534</v>
      </c>
      <c r="C10" s="19" t="s">
        <v>50</v>
      </c>
      <c r="D10" s="43">
        <v>182880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182880</v>
      </c>
      <c r="O10" s="44">
        <f t="shared" si="2"/>
        <v>306.3316582914573</v>
      </c>
      <c r="P10" s="9"/>
    </row>
    <row r="11" spans="1:16" ht="15.75">
      <c r="A11" s="26" t="s">
        <v>25</v>
      </c>
      <c r="B11" s="27"/>
      <c r="C11" s="28"/>
      <c r="D11" s="29">
        <f aca="true" t="shared" si="5" ref="D11:M11">SUM(D12:D12)</f>
        <v>12028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12028</v>
      </c>
      <c r="O11" s="41">
        <f t="shared" si="2"/>
        <v>20.147403685092126</v>
      </c>
      <c r="P11" s="10"/>
    </row>
    <row r="12" spans="1:16" ht="15">
      <c r="A12" s="12"/>
      <c r="B12" s="42">
        <v>541</v>
      </c>
      <c r="C12" s="19" t="s">
        <v>51</v>
      </c>
      <c r="D12" s="43">
        <v>12028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12028</v>
      </c>
      <c r="O12" s="44">
        <f t="shared" si="2"/>
        <v>20.147403685092126</v>
      </c>
      <c r="P12" s="9"/>
    </row>
    <row r="13" spans="1:16" ht="15.75">
      <c r="A13" s="26" t="s">
        <v>27</v>
      </c>
      <c r="B13" s="27"/>
      <c r="C13" s="28"/>
      <c r="D13" s="29">
        <f aca="true" t="shared" si="6" ref="D13:M13">SUM(D14:D14)</f>
        <v>7872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7872</v>
      </c>
      <c r="O13" s="41">
        <f t="shared" si="2"/>
        <v>13.185929648241206</v>
      </c>
      <c r="P13" s="9"/>
    </row>
    <row r="14" spans="1:16" ht="15">
      <c r="A14" s="12"/>
      <c r="B14" s="42">
        <v>572</v>
      </c>
      <c r="C14" s="19" t="s">
        <v>52</v>
      </c>
      <c r="D14" s="43">
        <v>7872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7872</v>
      </c>
      <c r="O14" s="44">
        <f t="shared" si="2"/>
        <v>13.185929648241206</v>
      </c>
      <c r="P14" s="9"/>
    </row>
    <row r="15" spans="1:16" ht="15.75">
      <c r="A15" s="26" t="s">
        <v>53</v>
      </c>
      <c r="B15" s="27"/>
      <c r="C15" s="28"/>
      <c r="D15" s="29">
        <f aca="true" t="shared" si="7" ref="D15:M15">SUM(D16:D17)</f>
        <v>68835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131783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200618</v>
      </c>
      <c r="O15" s="41">
        <f t="shared" si="2"/>
        <v>336.04355108877724</v>
      </c>
      <c r="P15" s="9"/>
    </row>
    <row r="16" spans="1:16" ht="15">
      <c r="A16" s="12"/>
      <c r="B16" s="42">
        <v>581</v>
      </c>
      <c r="C16" s="19" t="s">
        <v>54</v>
      </c>
      <c r="D16" s="43">
        <v>68835</v>
      </c>
      <c r="E16" s="43">
        <v>0</v>
      </c>
      <c r="F16" s="43">
        <v>0</v>
      </c>
      <c r="G16" s="43">
        <v>0</v>
      </c>
      <c r="H16" s="43">
        <v>0</v>
      </c>
      <c r="I16" s="43">
        <v>95716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164551</v>
      </c>
      <c r="O16" s="44">
        <f t="shared" si="2"/>
        <v>275.6298157453936</v>
      </c>
      <c r="P16" s="9"/>
    </row>
    <row r="17" spans="1:16" ht="15.75" thickBot="1">
      <c r="A17" s="12"/>
      <c r="B17" s="42">
        <v>591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36067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36067</v>
      </c>
      <c r="O17" s="44">
        <f t="shared" si="2"/>
        <v>60.413735343383586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716824</v>
      </c>
      <c r="E18" s="14">
        <f aca="true" t="shared" si="8" ref="E18:M18">SUM(E5,E7,E9,E11,E13,E15)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547343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1264167</v>
      </c>
      <c r="O18" s="35">
        <f t="shared" si="2"/>
        <v>2117.532663316583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63</v>
      </c>
      <c r="M20" s="90"/>
      <c r="N20" s="90"/>
      <c r="O20" s="39">
        <v>597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454122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2">SUM(D5:M5)</f>
        <v>454122</v>
      </c>
      <c r="O5" s="30">
        <f aca="true" t="shared" si="2" ref="O5:O12">(N5/O$14)</f>
        <v>730.0996784565916</v>
      </c>
      <c r="P5" s="6"/>
    </row>
    <row r="6" spans="1:16" ht="15">
      <c r="A6" s="12"/>
      <c r="B6" s="42">
        <v>513</v>
      </c>
      <c r="C6" s="19" t="s">
        <v>34</v>
      </c>
      <c r="D6" s="43">
        <v>454122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454122</v>
      </c>
      <c r="O6" s="44">
        <f t="shared" si="2"/>
        <v>730.0996784565916</v>
      </c>
      <c r="P6" s="9"/>
    </row>
    <row r="7" spans="1:16" ht="15.75">
      <c r="A7" s="26" t="s">
        <v>22</v>
      </c>
      <c r="B7" s="27"/>
      <c r="C7" s="28"/>
      <c r="D7" s="29">
        <f aca="true" t="shared" si="3" ref="D7:M7">SUM(D8:D9)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505375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505375</v>
      </c>
      <c r="O7" s="41">
        <f t="shared" si="2"/>
        <v>812.5</v>
      </c>
      <c r="P7" s="10"/>
    </row>
    <row r="8" spans="1:16" ht="15">
      <c r="A8" s="12"/>
      <c r="B8" s="42">
        <v>533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411755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411755</v>
      </c>
      <c r="O8" s="44">
        <f t="shared" si="2"/>
        <v>661.9855305466237</v>
      </c>
      <c r="P8" s="9"/>
    </row>
    <row r="9" spans="1:16" ht="15">
      <c r="A9" s="12"/>
      <c r="B9" s="42">
        <v>536</v>
      </c>
      <c r="C9" s="19" t="s">
        <v>60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93620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93620</v>
      </c>
      <c r="O9" s="44">
        <f t="shared" si="2"/>
        <v>150.5144694533762</v>
      </c>
      <c r="P9" s="9"/>
    </row>
    <row r="10" spans="1:16" ht="15.75">
      <c r="A10" s="26" t="s">
        <v>53</v>
      </c>
      <c r="B10" s="27"/>
      <c r="C10" s="28"/>
      <c r="D10" s="29">
        <f aca="true" t="shared" si="4" ref="D10:M10">SUM(D11:D11)</f>
        <v>81330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81330</v>
      </c>
      <c r="O10" s="41">
        <f t="shared" si="2"/>
        <v>130.7556270096463</v>
      </c>
      <c r="P10" s="9"/>
    </row>
    <row r="11" spans="1:16" ht="15.75" thickBot="1">
      <c r="A11" s="12"/>
      <c r="B11" s="42">
        <v>581</v>
      </c>
      <c r="C11" s="19" t="s">
        <v>54</v>
      </c>
      <c r="D11" s="43">
        <v>81330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81330</v>
      </c>
      <c r="O11" s="44">
        <f t="shared" si="2"/>
        <v>130.7556270096463</v>
      </c>
      <c r="P11" s="9"/>
    </row>
    <row r="12" spans="1:119" ht="16.5" thickBot="1">
      <c r="A12" s="13" t="s">
        <v>10</v>
      </c>
      <c r="B12" s="21"/>
      <c r="C12" s="20"/>
      <c r="D12" s="14">
        <f>SUM(D5,D7,D10)</f>
        <v>535452</v>
      </c>
      <c r="E12" s="14">
        <f aca="true" t="shared" si="5" ref="E12:M12">SUM(E5,E7,E10)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505375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1040827</v>
      </c>
      <c r="O12" s="35">
        <f t="shared" si="2"/>
        <v>1673.355305466238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5" ht="15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5" ht="15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0" t="s">
        <v>61</v>
      </c>
      <c r="M14" s="90"/>
      <c r="N14" s="90"/>
      <c r="O14" s="39">
        <v>622</v>
      </c>
    </row>
    <row r="15" spans="1:15" ht="15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5" ht="15.75" customHeight="1" thickBot="1">
      <c r="A16" s="94" t="s">
        <v>37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</sheetData>
  <sheetProtection/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SUM(D6:D6)</f>
        <v>224684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480168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8">SUM(D5:M5)</f>
        <v>704852</v>
      </c>
      <c r="O5" s="58">
        <f aca="true" t="shared" si="2" ref="O5:O18">(N5/O$20)</f>
        <v>1149.8401305057096</v>
      </c>
      <c r="P5" s="59"/>
    </row>
    <row r="6" spans="1:16" ht="15">
      <c r="A6" s="61"/>
      <c r="B6" s="62">
        <v>513</v>
      </c>
      <c r="C6" s="63" t="s">
        <v>34</v>
      </c>
      <c r="D6" s="64">
        <v>224684</v>
      </c>
      <c r="E6" s="64">
        <v>0</v>
      </c>
      <c r="F6" s="64">
        <v>0</v>
      </c>
      <c r="G6" s="64">
        <v>0</v>
      </c>
      <c r="H6" s="64">
        <v>0</v>
      </c>
      <c r="I6" s="64">
        <v>480168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704852</v>
      </c>
      <c r="O6" s="65">
        <f t="shared" si="2"/>
        <v>1149.8401305057096</v>
      </c>
      <c r="P6" s="66"/>
    </row>
    <row r="7" spans="1:16" ht="15.75">
      <c r="A7" s="67" t="s">
        <v>20</v>
      </c>
      <c r="B7" s="68"/>
      <c r="C7" s="69"/>
      <c r="D7" s="70">
        <f aca="true" t="shared" si="3" ref="D7:M7">SUM(D8:D8)</f>
        <v>1060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1060</v>
      </c>
      <c r="O7" s="72">
        <f t="shared" si="2"/>
        <v>1.7292006525285482</v>
      </c>
      <c r="P7" s="73"/>
    </row>
    <row r="8" spans="1:16" ht="15">
      <c r="A8" s="61"/>
      <c r="B8" s="62">
        <v>522</v>
      </c>
      <c r="C8" s="63" t="s">
        <v>49</v>
      </c>
      <c r="D8" s="64">
        <v>1060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1060</v>
      </c>
      <c r="O8" s="65">
        <f t="shared" si="2"/>
        <v>1.7292006525285482</v>
      </c>
      <c r="P8" s="66"/>
    </row>
    <row r="9" spans="1:16" ht="15.75">
      <c r="A9" s="67" t="s">
        <v>22</v>
      </c>
      <c r="B9" s="68"/>
      <c r="C9" s="69"/>
      <c r="D9" s="70">
        <f aca="true" t="shared" si="4" ref="D9:M9">SUM(D10:D10)</f>
        <v>178156</v>
      </c>
      <c r="E9" s="70">
        <f t="shared" si="4"/>
        <v>0</v>
      </c>
      <c r="F9" s="70">
        <f t="shared" si="4"/>
        <v>0</v>
      </c>
      <c r="G9" s="70">
        <f t="shared" si="4"/>
        <v>0</v>
      </c>
      <c r="H9" s="70">
        <f t="shared" si="4"/>
        <v>0</v>
      </c>
      <c r="I9" s="70">
        <f t="shared" si="4"/>
        <v>0</v>
      </c>
      <c r="J9" s="70">
        <f t="shared" si="4"/>
        <v>0</v>
      </c>
      <c r="K9" s="70">
        <f t="shared" si="4"/>
        <v>0</v>
      </c>
      <c r="L9" s="70">
        <f t="shared" si="4"/>
        <v>0</v>
      </c>
      <c r="M9" s="70">
        <f t="shared" si="4"/>
        <v>0</v>
      </c>
      <c r="N9" s="71">
        <f t="shared" si="1"/>
        <v>178156</v>
      </c>
      <c r="O9" s="72">
        <f t="shared" si="2"/>
        <v>290.62969004893966</v>
      </c>
      <c r="P9" s="73"/>
    </row>
    <row r="10" spans="1:16" ht="15">
      <c r="A10" s="61"/>
      <c r="B10" s="62">
        <v>534</v>
      </c>
      <c r="C10" s="63" t="s">
        <v>50</v>
      </c>
      <c r="D10" s="64">
        <v>178156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178156</v>
      </c>
      <c r="O10" s="65">
        <f t="shared" si="2"/>
        <v>290.62969004893966</v>
      </c>
      <c r="P10" s="66"/>
    </row>
    <row r="11" spans="1:16" ht="15.75">
      <c r="A11" s="67" t="s">
        <v>25</v>
      </c>
      <c r="B11" s="68"/>
      <c r="C11" s="69"/>
      <c r="D11" s="70">
        <f aca="true" t="shared" si="5" ref="D11:M11">SUM(D12:D12)</f>
        <v>11439</v>
      </c>
      <c r="E11" s="70">
        <f t="shared" si="5"/>
        <v>0</v>
      </c>
      <c r="F11" s="70">
        <f t="shared" si="5"/>
        <v>0</v>
      </c>
      <c r="G11" s="70">
        <f t="shared" si="5"/>
        <v>0</v>
      </c>
      <c r="H11" s="70">
        <f t="shared" si="5"/>
        <v>0</v>
      </c>
      <c r="I11" s="70">
        <f t="shared" si="5"/>
        <v>0</v>
      </c>
      <c r="J11" s="70">
        <f t="shared" si="5"/>
        <v>0</v>
      </c>
      <c r="K11" s="70">
        <f t="shared" si="5"/>
        <v>0</v>
      </c>
      <c r="L11" s="70">
        <f t="shared" si="5"/>
        <v>0</v>
      </c>
      <c r="M11" s="70">
        <f t="shared" si="5"/>
        <v>0</v>
      </c>
      <c r="N11" s="70">
        <f t="shared" si="1"/>
        <v>11439</v>
      </c>
      <c r="O11" s="72">
        <f t="shared" si="2"/>
        <v>18.660685154975532</v>
      </c>
      <c r="P11" s="73"/>
    </row>
    <row r="12" spans="1:16" ht="15">
      <c r="A12" s="61"/>
      <c r="B12" s="62">
        <v>541</v>
      </c>
      <c r="C12" s="63" t="s">
        <v>51</v>
      </c>
      <c r="D12" s="64">
        <v>11439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11439</v>
      </c>
      <c r="O12" s="65">
        <f t="shared" si="2"/>
        <v>18.660685154975532</v>
      </c>
      <c r="P12" s="66"/>
    </row>
    <row r="13" spans="1:16" ht="15.75">
      <c r="A13" s="67" t="s">
        <v>27</v>
      </c>
      <c r="B13" s="68"/>
      <c r="C13" s="69"/>
      <c r="D13" s="70">
        <f aca="true" t="shared" si="6" ref="D13:M13">SUM(D14:D14)</f>
        <v>9482</v>
      </c>
      <c r="E13" s="70">
        <f t="shared" si="6"/>
        <v>0</v>
      </c>
      <c r="F13" s="70">
        <f t="shared" si="6"/>
        <v>0</v>
      </c>
      <c r="G13" s="70">
        <f t="shared" si="6"/>
        <v>0</v>
      </c>
      <c r="H13" s="70">
        <f t="shared" si="6"/>
        <v>0</v>
      </c>
      <c r="I13" s="70">
        <f t="shared" si="6"/>
        <v>0</v>
      </c>
      <c r="J13" s="70">
        <f t="shared" si="6"/>
        <v>0</v>
      </c>
      <c r="K13" s="70">
        <f t="shared" si="6"/>
        <v>0</v>
      </c>
      <c r="L13" s="70">
        <f t="shared" si="6"/>
        <v>0</v>
      </c>
      <c r="M13" s="70">
        <f t="shared" si="6"/>
        <v>0</v>
      </c>
      <c r="N13" s="70">
        <f t="shared" si="1"/>
        <v>9482</v>
      </c>
      <c r="O13" s="72">
        <f t="shared" si="2"/>
        <v>15.468189233278956</v>
      </c>
      <c r="P13" s="66"/>
    </row>
    <row r="14" spans="1:16" ht="15">
      <c r="A14" s="61"/>
      <c r="B14" s="62">
        <v>572</v>
      </c>
      <c r="C14" s="63" t="s">
        <v>52</v>
      </c>
      <c r="D14" s="64">
        <v>9482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9482</v>
      </c>
      <c r="O14" s="65">
        <f t="shared" si="2"/>
        <v>15.468189233278956</v>
      </c>
      <c r="P14" s="66"/>
    </row>
    <row r="15" spans="1:16" ht="15.75">
      <c r="A15" s="67" t="s">
        <v>53</v>
      </c>
      <c r="B15" s="68"/>
      <c r="C15" s="69"/>
      <c r="D15" s="70">
        <f aca="true" t="shared" si="7" ref="D15:M15">SUM(D16:D17)</f>
        <v>117553</v>
      </c>
      <c r="E15" s="70">
        <f t="shared" si="7"/>
        <v>0</v>
      </c>
      <c r="F15" s="70">
        <f t="shared" si="7"/>
        <v>0</v>
      </c>
      <c r="G15" s="70">
        <f t="shared" si="7"/>
        <v>0</v>
      </c>
      <c r="H15" s="70">
        <f t="shared" si="7"/>
        <v>0</v>
      </c>
      <c r="I15" s="70">
        <f t="shared" si="7"/>
        <v>143917</v>
      </c>
      <c r="J15" s="70">
        <f t="shared" si="7"/>
        <v>0</v>
      </c>
      <c r="K15" s="70">
        <f t="shared" si="7"/>
        <v>0</v>
      </c>
      <c r="L15" s="70">
        <f t="shared" si="7"/>
        <v>0</v>
      </c>
      <c r="M15" s="70">
        <f t="shared" si="7"/>
        <v>0</v>
      </c>
      <c r="N15" s="70">
        <f t="shared" si="1"/>
        <v>261470</v>
      </c>
      <c r="O15" s="72">
        <f t="shared" si="2"/>
        <v>426.5415986949429</v>
      </c>
      <c r="P15" s="66"/>
    </row>
    <row r="16" spans="1:16" ht="15">
      <c r="A16" s="61"/>
      <c r="B16" s="62">
        <v>581</v>
      </c>
      <c r="C16" s="63" t="s">
        <v>54</v>
      </c>
      <c r="D16" s="64">
        <v>117553</v>
      </c>
      <c r="E16" s="64">
        <v>0</v>
      </c>
      <c r="F16" s="64">
        <v>0</v>
      </c>
      <c r="G16" s="64">
        <v>0</v>
      </c>
      <c r="H16" s="64">
        <v>0</v>
      </c>
      <c r="I16" s="64">
        <v>106147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223700</v>
      </c>
      <c r="O16" s="65">
        <f t="shared" si="2"/>
        <v>364.92659053833603</v>
      </c>
      <c r="P16" s="66"/>
    </row>
    <row r="17" spans="1:16" ht="15.75" thickBot="1">
      <c r="A17" s="61"/>
      <c r="B17" s="62">
        <v>591</v>
      </c>
      <c r="C17" s="63" t="s">
        <v>55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37770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37770</v>
      </c>
      <c r="O17" s="65">
        <f t="shared" si="2"/>
        <v>61.615008156606855</v>
      </c>
      <c r="P17" s="66"/>
    </row>
    <row r="18" spans="1:119" ht="16.5" thickBot="1">
      <c r="A18" s="74" t="s">
        <v>10</v>
      </c>
      <c r="B18" s="75"/>
      <c r="C18" s="76"/>
      <c r="D18" s="77">
        <f>SUM(D5,D7,D9,D11,D13,D15)</f>
        <v>542374</v>
      </c>
      <c r="E18" s="77">
        <f aca="true" t="shared" si="8" ref="E18:M18">SUM(E5,E7,E9,E11,E13,E15)</f>
        <v>0</v>
      </c>
      <c r="F18" s="77">
        <f t="shared" si="8"/>
        <v>0</v>
      </c>
      <c r="G18" s="77">
        <f t="shared" si="8"/>
        <v>0</v>
      </c>
      <c r="H18" s="77">
        <f t="shared" si="8"/>
        <v>0</v>
      </c>
      <c r="I18" s="77">
        <f t="shared" si="8"/>
        <v>624085</v>
      </c>
      <c r="J18" s="77">
        <f t="shared" si="8"/>
        <v>0</v>
      </c>
      <c r="K18" s="77">
        <f t="shared" si="8"/>
        <v>0</v>
      </c>
      <c r="L18" s="77">
        <f t="shared" si="8"/>
        <v>0</v>
      </c>
      <c r="M18" s="77">
        <f t="shared" si="8"/>
        <v>0</v>
      </c>
      <c r="N18" s="77">
        <f t="shared" si="1"/>
        <v>1166459</v>
      </c>
      <c r="O18" s="78">
        <f t="shared" si="2"/>
        <v>1902.8694942903753</v>
      </c>
      <c r="P18" s="59"/>
      <c r="Q18" s="7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</row>
    <row r="19" spans="1:15" ht="15">
      <c r="A19" s="81"/>
      <c r="B19" s="82"/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5" ht="15">
      <c r="A20" s="85"/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114" t="s">
        <v>56</v>
      </c>
      <c r="M20" s="114"/>
      <c r="N20" s="114"/>
      <c r="O20" s="88">
        <v>613</v>
      </c>
    </row>
    <row r="21" spans="1:15" ht="15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7"/>
    </row>
    <row r="22" spans="1:15" ht="15.75" customHeight="1" thickBot="1">
      <c r="A22" s="118" t="s">
        <v>37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264485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264485</v>
      </c>
      <c r="O5" s="30">
        <f aca="true" t="shared" si="2" ref="O5:O18">(N5/O$20)</f>
        <v>424.53451043338686</v>
      </c>
      <c r="P5" s="6"/>
    </row>
    <row r="6" spans="1:16" ht="15">
      <c r="A6" s="12"/>
      <c r="B6" s="42">
        <v>513</v>
      </c>
      <c r="C6" s="19" t="s">
        <v>34</v>
      </c>
      <c r="D6" s="43">
        <v>263143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263143</v>
      </c>
      <c r="O6" s="44">
        <f t="shared" si="2"/>
        <v>422.3804173354735</v>
      </c>
      <c r="P6" s="9"/>
    </row>
    <row r="7" spans="1:16" ht="15">
      <c r="A7" s="12"/>
      <c r="B7" s="42">
        <v>519</v>
      </c>
      <c r="C7" s="19" t="s">
        <v>19</v>
      </c>
      <c r="D7" s="43">
        <v>1342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1342</v>
      </c>
      <c r="O7" s="44">
        <f t="shared" si="2"/>
        <v>2.154093097913323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SUM(D9:D11)</f>
        <v>173493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502589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676082</v>
      </c>
      <c r="O8" s="41">
        <f t="shared" si="2"/>
        <v>1085.2038523274477</v>
      </c>
      <c r="P8" s="10"/>
    </row>
    <row r="9" spans="1:16" ht="15">
      <c r="A9" s="12"/>
      <c r="B9" s="42">
        <v>533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326610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326610</v>
      </c>
      <c r="O9" s="44">
        <f t="shared" si="2"/>
        <v>524.2536115569824</v>
      </c>
      <c r="P9" s="9"/>
    </row>
    <row r="10" spans="1:16" ht="15">
      <c r="A10" s="12"/>
      <c r="B10" s="42">
        <v>534</v>
      </c>
      <c r="C10" s="19" t="s">
        <v>24</v>
      </c>
      <c r="D10" s="43">
        <v>173493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173493</v>
      </c>
      <c r="O10" s="44">
        <f t="shared" si="2"/>
        <v>278.47993579454254</v>
      </c>
      <c r="P10" s="9"/>
    </row>
    <row r="11" spans="1:16" ht="15">
      <c r="A11" s="12"/>
      <c r="B11" s="42">
        <v>535</v>
      </c>
      <c r="C11" s="19" t="s">
        <v>39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175979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175979</v>
      </c>
      <c r="O11" s="44">
        <f t="shared" si="2"/>
        <v>282.47030497592294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12524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12524</v>
      </c>
      <c r="O12" s="41">
        <f t="shared" si="2"/>
        <v>20.102728731942214</v>
      </c>
      <c r="P12" s="10"/>
    </row>
    <row r="13" spans="1:16" ht="15">
      <c r="A13" s="12"/>
      <c r="B13" s="42">
        <v>541</v>
      </c>
      <c r="C13" s="19" t="s">
        <v>26</v>
      </c>
      <c r="D13" s="43">
        <v>12524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12524</v>
      </c>
      <c r="O13" s="44">
        <f t="shared" si="2"/>
        <v>20.102728731942214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8959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8959</v>
      </c>
      <c r="O14" s="41">
        <f t="shared" si="2"/>
        <v>14.380417335473515</v>
      </c>
      <c r="P14" s="9"/>
    </row>
    <row r="15" spans="1:16" ht="15">
      <c r="A15" s="12"/>
      <c r="B15" s="42">
        <v>572</v>
      </c>
      <c r="C15" s="19" t="s">
        <v>28</v>
      </c>
      <c r="D15" s="43">
        <v>8959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8959</v>
      </c>
      <c r="O15" s="44">
        <f t="shared" si="2"/>
        <v>14.380417335473515</v>
      </c>
      <c r="P15" s="9"/>
    </row>
    <row r="16" spans="1:16" ht="15.75">
      <c r="A16" s="26" t="s">
        <v>30</v>
      </c>
      <c r="B16" s="27"/>
      <c r="C16" s="28"/>
      <c r="D16" s="29">
        <f aca="true" t="shared" si="6" ref="D16:M16">SUM(D17:D17)</f>
        <v>44258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44258</v>
      </c>
      <c r="O16" s="41">
        <f t="shared" si="2"/>
        <v>71.04012841091493</v>
      </c>
      <c r="P16" s="9"/>
    </row>
    <row r="17" spans="1:16" ht="15.75" thickBot="1">
      <c r="A17" s="12"/>
      <c r="B17" s="42">
        <v>581</v>
      </c>
      <c r="C17" s="19" t="s">
        <v>29</v>
      </c>
      <c r="D17" s="43">
        <v>44258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44258</v>
      </c>
      <c r="O17" s="44">
        <f t="shared" si="2"/>
        <v>71.04012841091493</v>
      </c>
      <c r="P17" s="9"/>
    </row>
    <row r="18" spans="1:119" ht="16.5" thickBot="1">
      <c r="A18" s="13" t="s">
        <v>10</v>
      </c>
      <c r="B18" s="21"/>
      <c r="C18" s="20"/>
      <c r="D18" s="14">
        <f>SUM(D5,D8,D12,D14,D16)</f>
        <v>503719</v>
      </c>
      <c r="E18" s="14">
        <f aca="true" t="shared" si="7" ref="E18:M18">SUM(E5,E8,E12,E14,E16)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502589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1006308</v>
      </c>
      <c r="O18" s="35">
        <f t="shared" si="2"/>
        <v>1615.2616372391653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44</v>
      </c>
      <c r="M20" s="90"/>
      <c r="N20" s="90"/>
      <c r="O20" s="39">
        <v>623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2022-08-10T18:27:00Z</cp:lastPrinted>
  <dcterms:created xsi:type="dcterms:W3CDTF">2000-08-31T21:26:31Z</dcterms:created>
  <dcterms:modified xsi:type="dcterms:W3CDTF">2022-08-10T18:27:35Z</dcterms:modified>
  <cp:category/>
  <cp:version/>
  <cp:contentType/>
  <cp:contentStatus/>
</cp:coreProperties>
</file>