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'2007'!$A$1:$O$32</definedName>
    <definedName name="_xlnm.Print_Area" localSheetId="13">'2008'!$A$1:$O$32</definedName>
    <definedName name="_xlnm.Print_Area" localSheetId="12">'2009'!$A$1:$O$32</definedName>
    <definedName name="_xlnm.Print_Area" localSheetId="11">'2010'!$A$1:$O$32</definedName>
    <definedName name="_xlnm.Print_Area" localSheetId="10">'2011'!$A$1:$O$31</definedName>
    <definedName name="_xlnm.Print_Area" localSheetId="9">'2012'!$A$1:$O$31</definedName>
    <definedName name="_xlnm.Print_Area" localSheetId="8">'2013'!$A$1:$O$31</definedName>
    <definedName name="_xlnm.Print_Area" localSheetId="7">'2014'!$A$1:$O$31</definedName>
    <definedName name="_xlnm.Print_Area" localSheetId="6">'2015'!$A$1:$O$31</definedName>
    <definedName name="_xlnm.Print_Area" localSheetId="5">'2016'!$A$1:$O$31</definedName>
    <definedName name="_xlnm.Print_Area" localSheetId="4">'2017'!$A$1:$O$32</definedName>
    <definedName name="_xlnm.Print_Area" localSheetId="3">'2018'!$A$1:$O$32</definedName>
    <definedName name="_xlnm.Print_Area" localSheetId="2">'2019'!$A$1:$O$33</definedName>
    <definedName name="_xlnm.Print_Area" localSheetId="1">'2020'!$A$1:$O$33</definedName>
    <definedName name="_xlnm.Print_Area" localSheetId="0">'2021'!$A$1:$P$35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<sst xmlns="http://schemas.openxmlformats.org/spreadsheetml/2006/main" count="660" uniqueCount="88">
  <si>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</si>
  <si>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</si>
  <si>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</si>
  <si>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</si>
  <si>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</si>
  <si>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</si>
  <si>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</si>
  <si>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</si>
  <si>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</si>
  <si>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</si>
  <si>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</si>
  <si>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</si>
  <si>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</si>
  <si>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</si>
  <si>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</si>
  <si>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</si>
  <si>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</si>
  <si>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</si>
  <si>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</si>
  <si>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</si>
  <si>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</si>
  <si>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</si>
  <si>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</si>
  <si>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</si>
  <si>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Pension Benefits</t>
  </si>
  <si>
    <t>Other General Government Services</t>
  </si>
  <si>
    <t>Public Safety</t>
  </si>
  <si>
    <t>Fire Control</t>
  </si>
  <si>
    <t>Protective Inspections</t>
  </si>
  <si>
    <t>Other Public Safety</t>
  </si>
  <si>
    <t>Physical Environment</t>
  </si>
  <si>
    <t>Garbage / Solid Waste Control Services</t>
  </si>
  <si>
    <t>Water-Sewer Combination Services</t>
  </si>
  <si>
    <t>Transportation</t>
  </si>
  <si>
    <t>Road and Street Facilities</t>
  </si>
  <si>
    <t>Culture / Recreation</t>
  </si>
  <si>
    <t>Libraries</t>
  </si>
  <si>
    <t>Parks and Recreation</t>
  </si>
  <si>
    <t>Special Events</t>
  </si>
  <si>
    <t>Inter-Fund Group Transfers Out</t>
  </si>
  <si>
    <t>Other Uses and Non-Operating</t>
  </si>
  <si>
    <t>2009 Municipal Population:</t>
  </si>
  <si>
    <t>Palm Springs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</si>
  <si>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</si>
  <si>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</si>
  <si>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</si>
  <si>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</si>
  <si>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</si>
  <si>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</si>
  <si>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</si>
  <si>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</si>
  <si>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</si>
  <si>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</si>
  <si>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</si>
  <si>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</si>
  <si>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</si>
  <si>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</si>
  <si>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</si>
  <si>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</si>
  <si>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</si>
  <si>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</si>
  <si>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</si>
  <si>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</si>
  <si>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</si>
  <si>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</si>
  <si>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</si>
  <si>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</si>
  <si>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</si>
  <si>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</si>
  <si>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</si>
  <si>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Flood Control / Stormwater Control</t>
  </si>
  <si>
    <t>2017 Municipal Population:</t>
  </si>
  <si>
    <t>Local Fiscal Year Ended September 30, 2018</t>
  </si>
  <si>
    <t>2018 Municipal Population:</t>
  </si>
  <si>
    <t>Local Fiscal Year Ended September 30, 2019</t>
  </si>
  <si>
    <t>Non-Court Information Systems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</si>
  <si>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</si>
  <si>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</si>
  <si>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</si>
  <si>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</si>
  <si>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</si>
  <si>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</si>
  <si>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</si>
  <si>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Flood Control / Stormwater Management</t>
  </si>
  <si>
    <t>Economic Environment</t>
  </si>
  <si>
    <t>Industry Development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</si>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</sst>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80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81</v>
      </c>
      <c r="N4" s="32" t="s">
        <v>5</v>
      </c>
      <c r="O4" s="32" t="s">
        <v>82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SUM(D6:D13)</f>
        <v>3248095</v>
      </c>
      <c r="E5" s="24">
        <f>SUM(E6:E13)</f>
        <v>0</v>
      </c>
      <c r="F5" s="24">
        <f>SUM(F6:F13)</f>
        <v>429335</v>
      </c>
      <c r="G5" s="24">
        <f>SUM(G6:G13)</f>
        <v>0</v>
      </c>
      <c r="H5" s="24">
        <f>SUM(H6:H13)</f>
        <v>0</v>
      </c>
      <c r="I5" s="24">
        <f>SUM(I6:I13)</f>
        <v>0</v>
      </c>
      <c r="J5" s="24">
        <f>SUM(J6:J13)</f>
        <v>0</v>
      </c>
      <c r="K5" s="24">
        <f>SUM(K6:K13)</f>
        <v>2452272</v>
      </c>
      <c r="L5" s="24">
        <f>SUM(L6:L13)</f>
        <v>0</v>
      </c>
      <c r="M5" s="24">
        <f>SUM(M6:M13)</f>
        <v>0</v>
      </c>
      <c r="N5" s="24">
        <f>SUM(N6:N13)</f>
        <v>0</v>
      </c>
      <c r="O5" s="25">
        <f>SUM(D5:N5)</f>
        <v>6129702</v>
      </c>
      <c r="P5" s="30">
        <f>(O5/P$33)</f>
        <v>227.83608385370206</v>
      </c>
      <c r="Q5" s="6"/>
    </row>
    <row r="6" spans="1:17" ht="15">
      <c r="A6" s="12"/>
      <c r="B6" s="42">
        <v>511</v>
      </c>
      <c r="C6" s="19" t="s">
        <v>19</v>
      </c>
      <c r="D6" s="43">
        <v>150521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150521</v>
      </c>
      <c r="P6" s="44">
        <f>(O6/P$33)</f>
        <v>5.594744275944097</v>
      </c>
      <c r="Q6" s="9"/>
    </row>
    <row r="7" spans="1:17" ht="15">
      <c r="A7" s="12"/>
      <c r="B7" s="42">
        <v>512</v>
      </c>
      <c r="C7" s="19" t="s">
        <v>20</v>
      </c>
      <c r="D7" s="43">
        <v>988407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0" ref="O7:O13">SUM(D7:N7)</f>
        <v>988407</v>
      </c>
      <c r="P7" s="44">
        <f>(O7/P$33)</f>
        <v>36.73829170383586</v>
      </c>
      <c r="Q7" s="9"/>
    </row>
    <row r="8" spans="1:17" ht="15">
      <c r="A8" s="12"/>
      <c r="B8" s="42">
        <v>513</v>
      </c>
      <c r="C8" s="19" t="s">
        <v>21</v>
      </c>
      <c r="D8" s="43">
        <v>735972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735972</v>
      </c>
      <c r="P8" s="44">
        <f>(O8/P$33)</f>
        <v>27.355486173059766</v>
      </c>
      <c r="Q8" s="9"/>
    </row>
    <row r="9" spans="1:17" ht="15">
      <c r="A9" s="12"/>
      <c r="B9" s="42">
        <v>514</v>
      </c>
      <c r="C9" s="19" t="s">
        <v>22</v>
      </c>
      <c r="D9" s="43">
        <v>198640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198640</v>
      </c>
      <c r="P9" s="44">
        <f>(O9/P$33)</f>
        <v>7.383288730300327</v>
      </c>
      <c r="Q9" s="9"/>
    </row>
    <row r="10" spans="1:17" ht="15">
      <c r="A10" s="12"/>
      <c r="B10" s="42">
        <v>516</v>
      </c>
      <c r="C10" s="19" t="s">
        <v>75</v>
      </c>
      <c r="D10" s="43">
        <v>921560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921560</v>
      </c>
      <c r="P10" s="44">
        <f>(O10/P$33)</f>
        <v>34.25364258102884</v>
      </c>
      <c r="Q10" s="9"/>
    </row>
    <row r="11" spans="1:17" ht="15">
      <c r="A11" s="12"/>
      <c r="B11" s="42">
        <v>517</v>
      </c>
      <c r="C11" s="19" t="s">
        <v>23</v>
      </c>
      <c r="D11" s="43">
        <v>0</v>
      </c>
      <c r="E11" s="43">
        <v>0</v>
      </c>
      <c r="F11" s="43">
        <v>429335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429335</v>
      </c>
      <c r="P11" s="44">
        <f>(O11/P$33)</f>
        <v>15.95803597977996</v>
      </c>
      <c r="Q11" s="9"/>
    </row>
    <row r="12" spans="1:17" ht="15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2452272</v>
      </c>
      <c r="L12" s="43">
        <v>0</v>
      </c>
      <c r="M12" s="43">
        <v>0</v>
      </c>
      <c r="N12" s="43">
        <v>0</v>
      </c>
      <c r="O12" s="43">
        <f t="shared" si="0"/>
        <v>2452272</v>
      </c>
      <c r="P12" s="44">
        <f>(O12/P$33)</f>
        <v>91.14897413024086</v>
      </c>
      <c r="Q12" s="9"/>
    </row>
    <row r="13" spans="1:17" ht="15">
      <c r="A13" s="12"/>
      <c r="B13" s="42">
        <v>519</v>
      </c>
      <c r="C13" s="19" t="s">
        <v>25</v>
      </c>
      <c r="D13" s="43">
        <v>252995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0"/>
        <v>252995</v>
      </c>
      <c r="P13" s="44">
        <f>(O13/P$33)</f>
        <v>9.40362027951234</v>
      </c>
      <c r="Q13" s="9"/>
    </row>
    <row r="14" spans="1:17" ht="15.75">
      <c r="A14" s="26" t="s">
        <v>26</v>
      </c>
      <c r="B14" s="27"/>
      <c r="C14" s="28"/>
      <c r="D14" s="29">
        <f>SUM(D15:D16)</f>
        <v>9428582</v>
      </c>
      <c r="E14" s="29">
        <f>SUM(E15:E16)</f>
        <v>9999</v>
      </c>
      <c r="F14" s="29">
        <f>SUM(F15:F16)</f>
        <v>0</v>
      </c>
      <c r="G14" s="29">
        <f>SUM(G15:G16)</f>
        <v>0</v>
      </c>
      <c r="H14" s="29">
        <f>SUM(H15:H16)</f>
        <v>0</v>
      </c>
      <c r="I14" s="29">
        <f>SUM(I15:I16)</f>
        <v>0</v>
      </c>
      <c r="J14" s="29">
        <f>SUM(J15:J16)</f>
        <v>0</v>
      </c>
      <c r="K14" s="29">
        <f>SUM(K15:K16)</f>
        <v>0</v>
      </c>
      <c r="L14" s="29">
        <f>SUM(L15:L16)</f>
        <v>0</v>
      </c>
      <c r="M14" s="29">
        <f>SUM(M15:M16)</f>
        <v>0</v>
      </c>
      <c r="N14" s="29">
        <f>SUM(N15:N16)</f>
        <v>0</v>
      </c>
      <c r="O14" s="40">
        <f>SUM(D14:N14)</f>
        <v>9438581</v>
      </c>
      <c r="P14" s="41">
        <f>(O14/P$33)</f>
        <v>350.82444989592625</v>
      </c>
      <c r="Q14" s="10"/>
    </row>
    <row r="15" spans="1:17" ht="15">
      <c r="A15" s="12"/>
      <c r="B15" s="42">
        <v>524</v>
      </c>
      <c r="C15" s="19" t="s">
        <v>28</v>
      </c>
      <c r="D15" s="43">
        <v>960923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960923</v>
      </c>
      <c r="P15" s="44">
        <f>(O15/P$33)</f>
        <v>35.716733571216174</v>
      </c>
      <c r="Q15" s="9"/>
    </row>
    <row r="16" spans="1:17" ht="15">
      <c r="A16" s="12"/>
      <c r="B16" s="42">
        <v>529</v>
      </c>
      <c r="C16" s="19" t="s">
        <v>29</v>
      </c>
      <c r="D16" s="43">
        <v>8467659</v>
      </c>
      <c r="E16" s="43">
        <v>9999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8477658</v>
      </c>
      <c r="P16" s="44">
        <f>(O16/P$33)</f>
        <v>315.10771632471005</v>
      </c>
      <c r="Q16" s="9"/>
    </row>
    <row r="17" spans="1:17" ht="15.75">
      <c r="A17" s="26" t="s">
        <v>30</v>
      </c>
      <c r="B17" s="27"/>
      <c r="C17" s="28"/>
      <c r="D17" s="29">
        <f>SUM(D18:D20)</f>
        <v>1317299</v>
      </c>
      <c r="E17" s="29">
        <f>SUM(E18:E20)</f>
        <v>0</v>
      </c>
      <c r="F17" s="29">
        <f>SUM(F18:F20)</f>
        <v>0</v>
      </c>
      <c r="G17" s="29">
        <f>SUM(G18:G20)</f>
        <v>0</v>
      </c>
      <c r="H17" s="29">
        <f>SUM(H18:H20)</f>
        <v>0</v>
      </c>
      <c r="I17" s="29">
        <f>SUM(I18:I20)</f>
        <v>15044574</v>
      </c>
      <c r="J17" s="29">
        <f>SUM(J18:J20)</f>
        <v>0</v>
      </c>
      <c r="K17" s="29">
        <f>SUM(K18:K20)</f>
        <v>0</v>
      </c>
      <c r="L17" s="29">
        <f>SUM(L18:L20)</f>
        <v>0</v>
      </c>
      <c r="M17" s="29">
        <f>SUM(M18:M20)</f>
        <v>0</v>
      </c>
      <c r="N17" s="29">
        <f>SUM(N18:N20)</f>
        <v>0</v>
      </c>
      <c r="O17" s="40">
        <f>SUM(D17:N17)</f>
        <v>16361873</v>
      </c>
      <c r="P17" s="41">
        <f>(O17/P$33)</f>
        <v>608.1576345524829</v>
      </c>
      <c r="Q17" s="10"/>
    </row>
    <row r="18" spans="1:17" ht="15">
      <c r="A18" s="12"/>
      <c r="B18" s="42">
        <v>534</v>
      </c>
      <c r="C18" s="19" t="s">
        <v>31</v>
      </c>
      <c r="D18" s="43">
        <v>1317299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1317299</v>
      </c>
      <c r="P18" s="44">
        <f>(O18/P$33)</f>
        <v>48.96294231341064</v>
      </c>
      <c r="Q18" s="9"/>
    </row>
    <row r="19" spans="1:17" ht="15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15044454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15044454</v>
      </c>
      <c r="P19" s="44">
        <f>(O19/P$33)</f>
        <v>559.1902319357716</v>
      </c>
      <c r="Q19" s="9"/>
    </row>
    <row r="20" spans="1:17" ht="15">
      <c r="A20" s="12"/>
      <c r="B20" s="42">
        <v>538</v>
      </c>
      <c r="C20" s="19" t="s">
        <v>83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120</v>
      </c>
      <c r="P20" s="44">
        <f>(O20/P$33)</f>
        <v>0.0044603033006244425</v>
      </c>
      <c r="Q20" s="9"/>
    </row>
    <row r="21" spans="1:17" ht="15.75">
      <c r="A21" s="26" t="s">
        <v>33</v>
      </c>
      <c r="B21" s="27"/>
      <c r="C21" s="28"/>
      <c r="D21" s="29">
        <f>SUM(D22:D22)</f>
        <v>2336990</v>
      </c>
      <c r="E21" s="29">
        <f>SUM(E22:E22)</f>
        <v>0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2336990</v>
      </c>
      <c r="P21" s="41">
        <f>(O21/P$33)</f>
        <v>86.8640350877193</v>
      </c>
      <c r="Q21" s="10"/>
    </row>
    <row r="22" spans="1:17" ht="15">
      <c r="A22" s="12"/>
      <c r="B22" s="42">
        <v>541</v>
      </c>
      <c r="C22" s="19" t="s">
        <v>34</v>
      </c>
      <c r="D22" s="43">
        <v>2336990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2336990</v>
      </c>
      <c r="P22" s="44">
        <f>(O22/P$33)</f>
        <v>86.8640350877193</v>
      </c>
      <c r="Q22" s="9"/>
    </row>
    <row r="23" spans="1:17" ht="15.75">
      <c r="A23" s="26" t="s">
        <v>84</v>
      </c>
      <c r="B23" s="27"/>
      <c r="C23" s="28"/>
      <c r="D23" s="29">
        <f>SUM(D24:D24)</f>
        <v>0</v>
      </c>
      <c r="E23" s="29">
        <f>SUM(E24:E24)</f>
        <v>63160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63160</v>
      </c>
      <c r="P23" s="41">
        <f>(O23/P$33)</f>
        <v>2.3476063038953314</v>
      </c>
      <c r="Q23" s="10"/>
    </row>
    <row r="24" spans="1:17" ht="15">
      <c r="A24" s="90"/>
      <c r="B24" s="91">
        <v>552</v>
      </c>
      <c r="C24" s="92" t="s">
        <v>85</v>
      </c>
      <c r="D24" s="43">
        <v>0</v>
      </c>
      <c r="E24" s="43">
        <v>63160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63160</v>
      </c>
      <c r="P24" s="44">
        <f>(O24/P$33)</f>
        <v>2.3476063038953314</v>
      </c>
      <c r="Q24" s="9"/>
    </row>
    <row r="25" spans="1:17" ht="15.75">
      <c r="A25" s="26" t="s">
        <v>35</v>
      </c>
      <c r="B25" s="27"/>
      <c r="C25" s="28"/>
      <c r="D25" s="29">
        <f>SUM(D26:D28)</f>
        <v>2809045</v>
      </c>
      <c r="E25" s="29">
        <f>SUM(E26:E28)</f>
        <v>0</v>
      </c>
      <c r="F25" s="29">
        <f>SUM(F26:F28)</f>
        <v>0</v>
      </c>
      <c r="G25" s="29">
        <f>SUM(G26:G28)</f>
        <v>0</v>
      </c>
      <c r="H25" s="29">
        <f>SUM(H26:H28)</f>
        <v>0</v>
      </c>
      <c r="I25" s="29">
        <f>SUM(I26:I28)</f>
        <v>0</v>
      </c>
      <c r="J25" s="29">
        <f>SUM(J26:J28)</f>
        <v>0</v>
      </c>
      <c r="K25" s="29">
        <f>SUM(K26:K28)</f>
        <v>0</v>
      </c>
      <c r="L25" s="29">
        <f>SUM(L26:L28)</f>
        <v>0</v>
      </c>
      <c r="M25" s="29">
        <f>SUM(M26:M28)</f>
        <v>0</v>
      </c>
      <c r="N25" s="29">
        <f>SUM(N26:N28)</f>
        <v>0</v>
      </c>
      <c r="O25" s="29">
        <f>SUM(D25:N25)</f>
        <v>2809045</v>
      </c>
      <c r="P25" s="41">
        <f>(O25/P$33)</f>
        <v>104.40993904252156</v>
      </c>
      <c r="Q25" s="9"/>
    </row>
    <row r="26" spans="1:17" ht="15">
      <c r="A26" s="12"/>
      <c r="B26" s="42">
        <v>571</v>
      </c>
      <c r="C26" s="19" t="s">
        <v>36</v>
      </c>
      <c r="D26" s="43">
        <v>636871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636871</v>
      </c>
      <c r="P26" s="44">
        <f>(O26/P$33)</f>
        <v>23.671981861433245</v>
      </c>
      <c r="Q26" s="9"/>
    </row>
    <row r="27" spans="1:17" ht="15">
      <c r="A27" s="12"/>
      <c r="B27" s="42">
        <v>572</v>
      </c>
      <c r="C27" s="19" t="s">
        <v>37</v>
      </c>
      <c r="D27" s="43">
        <v>2128756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2128756</v>
      </c>
      <c r="P27" s="44">
        <f>(O27/P$33)</f>
        <v>79.12414510853405</v>
      </c>
      <c r="Q27" s="9"/>
    </row>
    <row r="28" spans="1:17" ht="15">
      <c r="A28" s="12"/>
      <c r="B28" s="42">
        <v>574</v>
      </c>
      <c r="C28" s="19" t="s">
        <v>38</v>
      </c>
      <c r="D28" s="43">
        <v>43418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SUM(D28:N28)</f>
        <v>43418</v>
      </c>
      <c r="P28" s="44">
        <f>(O28/P$33)</f>
        <v>1.613812072554267</v>
      </c>
      <c r="Q28" s="9"/>
    </row>
    <row r="29" spans="1:17" ht="15.75">
      <c r="A29" s="26" t="s">
        <v>40</v>
      </c>
      <c r="B29" s="27"/>
      <c r="C29" s="28"/>
      <c r="D29" s="29">
        <f>SUM(D30:D30)</f>
        <v>68581</v>
      </c>
      <c r="E29" s="29">
        <f>SUM(E30:E30)</f>
        <v>0</v>
      </c>
      <c r="F29" s="29">
        <f>SUM(F30:F30)</f>
        <v>0</v>
      </c>
      <c r="G29" s="29">
        <f>SUM(G30:G30)</f>
        <v>0</v>
      </c>
      <c r="H29" s="29">
        <f>SUM(H30:H30)</f>
        <v>0</v>
      </c>
      <c r="I29" s="29">
        <f>SUM(I30:I30)</f>
        <v>2649152</v>
      </c>
      <c r="J29" s="29">
        <f>SUM(J30:J30)</f>
        <v>0</v>
      </c>
      <c r="K29" s="29">
        <f>SUM(K30:K30)</f>
        <v>0</v>
      </c>
      <c r="L29" s="29">
        <f>SUM(L30:L30)</f>
        <v>0</v>
      </c>
      <c r="M29" s="29">
        <f>SUM(M30:M30)</f>
        <v>0</v>
      </c>
      <c r="N29" s="29">
        <f>SUM(N30:N30)</f>
        <v>0</v>
      </c>
      <c r="O29" s="29">
        <f>SUM(D29:N29)</f>
        <v>2717733</v>
      </c>
      <c r="P29" s="41">
        <f>(O29/P$33)</f>
        <v>101.01594558429973</v>
      </c>
      <c r="Q29" s="9"/>
    </row>
    <row r="30" spans="1:17" ht="15.75" thickBot="1">
      <c r="A30" s="12"/>
      <c r="B30" s="42">
        <v>581</v>
      </c>
      <c r="C30" s="19" t="s">
        <v>86</v>
      </c>
      <c r="D30" s="43">
        <v>68581</v>
      </c>
      <c r="E30" s="43">
        <v>0</v>
      </c>
      <c r="F30" s="43">
        <v>0</v>
      </c>
      <c r="G30" s="43">
        <v>0</v>
      </c>
      <c r="H30" s="43">
        <v>0</v>
      </c>
      <c r="I30" s="43">
        <v>2649152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>SUM(D30:N30)</f>
        <v>2717733</v>
      </c>
      <c r="P30" s="44">
        <f>(O30/P$33)</f>
        <v>101.01594558429973</v>
      </c>
      <c r="Q30" s="9"/>
    </row>
    <row r="31" spans="1:120" ht="16.5" thickBot="1">
      <c r="A31" s="13" t="s">
        <v>10</v>
      </c>
      <c r="B31" s="21"/>
      <c r="C31" s="20"/>
      <c r="D31" s="14">
        <f>SUM(D5,D14,D17,D21,D23,D25,D29)</f>
        <v>19208592</v>
      </c>
      <c r="E31" s="14">
        <f aca="true" t="shared" si="1" ref="E31:N31">SUM(E5,E14,E17,E21,E23,E25,E29)</f>
        <v>73159</v>
      </c>
      <c r="F31" s="14">
        <f t="shared" si="1"/>
        <v>429335</v>
      </c>
      <c r="G31" s="14">
        <f t="shared" si="1"/>
        <v>0</v>
      </c>
      <c r="H31" s="14">
        <f t="shared" si="1"/>
        <v>0</v>
      </c>
      <c r="I31" s="14">
        <f t="shared" si="1"/>
        <v>17693726</v>
      </c>
      <c r="J31" s="14">
        <f t="shared" si="1"/>
        <v>0</v>
      </c>
      <c r="K31" s="14">
        <f t="shared" si="1"/>
        <v>2452272</v>
      </c>
      <c r="L31" s="14">
        <f t="shared" si="1"/>
        <v>0</v>
      </c>
      <c r="M31" s="14">
        <f t="shared" si="1"/>
        <v>0</v>
      </c>
      <c r="N31" s="14">
        <f t="shared" si="1"/>
        <v>0</v>
      </c>
      <c r="O31" s="14">
        <f>SUM(D31:N31)</f>
        <v>39857084</v>
      </c>
      <c r="P31" s="35">
        <f>(O31/P$33)</f>
        <v>1481.455694320547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6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3" t="s">
        <v>87</v>
      </c>
      <c r="N33" s="93"/>
      <c r="O33" s="93"/>
      <c r="P33" s="39">
        <v>26904</v>
      </c>
    </row>
    <row r="34" spans="1:16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45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sheetProtection/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1563934</v>
      </c>
      <c r="E5" s="24">
        <f t="shared" si="0"/>
        <v>0</v>
      </c>
      <c r="F5" s="24">
        <f t="shared" si="0"/>
        <v>7204892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1416931</v>
      </c>
      <c r="L5" s="24">
        <f t="shared" si="0"/>
        <v>0</v>
      </c>
      <c r="M5" s="24">
        <f t="shared" si="0"/>
        <v>0</v>
      </c>
      <c r="N5" s="25">
        <f>SUM(D5:M5)</f>
        <v>10185757</v>
      </c>
      <c r="O5" s="30">
        <f aca="true" t="shared" si="1" ref="O5:O27">(N5/O$29)</f>
        <v>515.2388588193636</v>
      </c>
      <c r="P5" s="6"/>
    </row>
    <row r="6" spans="1:16" ht="15">
      <c r="A6" s="12"/>
      <c r="B6" s="42">
        <v>511</v>
      </c>
      <c r="C6" s="19" t="s">
        <v>19</v>
      </c>
      <c r="D6" s="43">
        <v>92692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92692</v>
      </c>
      <c r="O6" s="44">
        <f t="shared" si="1"/>
        <v>4.688755121655117</v>
      </c>
      <c r="P6" s="9"/>
    </row>
    <row r="7" spans="1:16" ht="15">
      <c r="A7" s="12"/>
      <c r="B7" s="42">
        <v>512</v>
      </c>
      <c r="C7" s="19" t="s">
        <v>20</v>
      </c>
      <c r="D7" s="43">
        <v>660768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660768</v>
      </c>
      <c r="O7" s="44">
        <f t="shared" si="1"/>
        <v>33.424452425514694</v>
      </c>
      <c r="P7" s="9"/>
    </row>
    <row r="8" spans="1:16" ht="15">
      <c r="A8" s="12"/>
      <c r="B8" s="42">
        <v>513</v>
      </c>
      <c r="C8" s="19" t="s">
        <v>21</v>
      </c>
      <c r="D8" s="43">
        <v>457043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457043</v>
      </c>
      <c r="O8" s="44">
        <f t="shared" si="1"/>
        <v>23.1191764884415</v>
      </c>
      <c r="P8" s="9"/>
    </row>
    <row r="9" spans="1:16" ht="15">
      <c r="A9" s="12"/>
      <c r="B9" s="42">
        <v>514</v>
      </c>
      <c r="C9" s="19" t="s">
        <v>22</v>
      </c>
      <c r="D9" s="43">
        <v>106169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106169</v>
      </c>
      <c r="O9" s="44">
        <f t="shared" si="1"/>
        <v>5.370479032829177</v>
      </c>
      <c r="P9" s="9"/>
    </row>
    <row r="10" spans="1:16" ht="15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7204892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7204892</v>
      </c>
      <c r="O10" s="44">
        <f t="shared" si="1"/>
        <v>364.4540442106328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1416931</v>
      </c>
      <c r="L11" s="43">
        <v>0</v>
      </c>
      <c r="M11" s="43">
        <v>0</v>
      </c>
      <c r="N11" s="43">
        <f t="shared" si="2"/>
        <v>1416931</v>
      </c>
      <c r="O11" s="44">
        <f t="shared" si="1"/>
        <v>71.67438919520461</v>
      </c>
      <c r="P11" s="9"/>
    </row>
    <row r="12" spans="1:16" ht="15">
      <c r="A12" s="12"/>
      <c r="B12" s="42">
        <v>519</v>
      </c>
      <c r="C12" s="19" t="s">
        <v>25</v>
      </c>
      <c r="D12" s="43">
        <v>247262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247262</v>
      </c>
      <c r="O12" s="44">
        <f t="shared" si="1"/>
        <v>12.50756234508574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7201595</v>
      </c>
      <c r="E13" s="29">
        <f t="shared" si="3"/>
        <v>10317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7">SUM(D13:M13)</f>
        <v>7211912</v>
      </c>
      <c r="O13" s="41">
        <f t="shared" si="1"/>
        <v>364.80914563205016</v>
      </c>
      <c r="P13" s="10"/>
    </row>
    <row r="14" spans="1:16" ht="15">
      <c r="A14" s="12"/>
      <c r="B14" s="42">
        <v>524</v>
      </c>
      <c r="C14" s="19" t="s">
        <v>28</v>
      </c>
      <c r="D14" s="43">
        <v>469030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469030</v>
      </c>
      <c r="O14" s="44">
        <f t="shared" si="1"/>
        <v>23.725529869998482</v>
      </c>
      <c r="P14" s="9"/>
    </row>
    <row r="15" spans="1:16" ht="15">
      <c r="A15" s="12"/>
      <c r="B15" s="42">
        <v>529</v>
      </c>
      <c r="C15" s="19" t="s">
        <v>29</v>
      </c>
      <c r="D15" s="43">
        <v>6732565</v>
      </c>
      <c r="E15" s="43">
        <v>10317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6742882</v>
      </c>
      <c r="O15" s="44">
        <f t="shared" si="1"/>
        <v>341.0836157620517</v>
      </c>
      <c r="P15" s="9"/>
    </row>
    <row r="16" spans="1:16" ht="15.75">
      <c r="A16" s="26" t="s">
        <v>30</v>
      </c>
      <c r="B16" s="27"/>
      <c r="C16" s="28"/>
      <c r="D16" s="29">
        <f aca="true" t="shared" si="5" ref="D16:M16">SUM(D17:D18)</f>
        <v>857942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11470127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12328069</v>
      </c>
      <c r="O16" s="41">
        <f t="shared" si="1"/>
        <v>623.6061004603166</v>
      </c>
      <c r="P16" s="10"/>
    </row>
    <row r="17" spans="1:16" ht="15">
      <c r="A17" s="12"/>
      <c r="B17" s="42">
        <v>534</v>
      </c>
      <c r="C17" s="19" t="s">
        <v>31</v>
      </c>
      <c r="D17" s="43">
        <v>857942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857942</v>
      </c>
      <c r="O17" s="44">
        <f t="shared" si="1"/>
        <v>43.398350953513074</v>
      </c>
      <c r="P17" s="9"/>
    </row>
    <row r="18" spans="1:16" ht="15">
      <c r="A18" s="12"/>
      <c r="B18" s="42">
        <v>536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11470127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11470127</v>
      </c>
      <c r="O18" s="44">
        <f t="shared" si="1"/>
        <v>580.2077495068036</v>
      </c>
      <c r="P18" s="9"/>
    </row>
    <row r="19" spans="1:16" ht="15.75">
      <c r="A19" s="26" t="s">
        <v>33</v>
      </c>
      <c r="B19" s="27"/>
      <c r="C19" s="28"/>
      <c r="D19" s="29">
        <f aca="true" t="shared" si="6" ref="D19:M19">SUM(D20:D20)</f>
        <v>975487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975487</v>
      </c>
      <c r="O19" s="41">
        <f t="shared" si="1"/>
        <v>49.34427639233143</v>
      </c>
      <c r="P19" s="10"/>
    </row>
    <row r="20" spans="1:16" ht="15">
      <c r="A20" s="12"/>
      <c r="B20" s="42">
        <v>541</v>
      </c>
      <c r="C20" s="19" t="s">
        <v>34</v>
      </c>
      <c r="D20" s="43">
        <v>975487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975487</v>
      </c>
      <c r="O20" s="44">
        <f t="shared" si="1"/>
        <v>49.34427639233143</v>
      </c>
      <c r="P20" s="9"/>
    </row>
    <row r="21" spans="1:16" ht="15.75">
      <c r="A21" s="26" t="s">
        <v>35</v>
      </c>
      <c r="B21" s="27"/>
      <c r="C21" s="28"/>
      <c r="D21" s="29">
        <f aca="true" t="shared" si="7" ref="D21:M21">SUM(D22:D24)</f>
        <v>1756973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1756973</v>
      </c>
      <c r="O21" s="41">
        <f t="shared" si="1"/>
        <v>88.8751580757752</v>
      </c>
      <c r="P21" s="9"/>
    </row>
    <row r="22" spans="1:16" ht="15">
      <c r="A22" s="12"/>
      <c r="B22" s="42">
        <v>571</v>
      </c>
      <c r="C22" s="19" t="s">
        <v>36</v>
      </c>
      <c r="D22" s="43">
        <v>705664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705664</v>
      </c>
      <c r="O22" s="44">
        <f t="shared" si="1"/>
        <v>35.69548282664778</v>
      </c>
      <c r="P22" s="9"/>
    </row>
    <row r="23" spans="1:16" ht="15">
      <c r="A23" s="12"/>
      <c r="B23" s="42">
        <v>572</v>
      </c>
      <c r="C23" s="19" t="s">
        <v>37</v>
      </c>
      <c r="D23" s="43">
        <v>997980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997980</v>
      </c>
      <c r="O23" s="44">
        <f t="shared" si="1"/>
        <v>50.4820678840609</v>
      </c>
      <c r="P23" s="9"/>
    </row>
    <row r="24" spans="1:16" ht="15">
      <c r="A24" s="12"/>
      <c r="B24" s="42">
        <v>574</v>
      </c>
      <c r="C24" s="19" t="s">
        <v>38</v>
      </c>
      <c r="D24" s="43">
        <v>53329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53329</v>
      </c>
      <c r="O24" s="44">
        <f t="shared" si="1"/>
        <v>2.6976073650665184</v>
      </c>
      <c r="P24" s="9"/>
    </row>
    <row r="25" spans="1:16" ht="15.75">
      <c r="A25" s="26" t="s">
        <v>40</v>
      </c>
      <c r="B25" s="27"/>
      <c r="C25" s="28"/>
      <c r="D25" s="29">
        <f aca="true" t="shared" si="8" ref="D25:M25">SUM(D26:D26)</f>
        <v>138209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1675428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1813637</v>
      </c>
      <c r="O25" s="41">
        <f t="shared" si="1"/>
        <v>91.74146390813901</v>
      </c>
      <c r="P25" s="9"/>
    </row>
    <row r="26" spans="1:16" ht="15.75" thickBot="1">
      <c r="A26" s="12"/>
      <c r="B26" s="42">
        <v>581</v>
      </c>
      <c r="C26" s="19" t="s">
        <v>39</v>
      </c>
      <c r="D26" s="43">
        <v>138209</v>
      </c>
      <c r="E26" s="43">
        <v>0</v>
      </c>
      <c r="F26" s="43">
        <v>0</v>
      </c>
      <c r="G26" s="43">
        <v>0</v>
      </c>
      <c r="H26" s="43">
        <v>0</v>
      </c>
      <c r="I26" s="43">
        <v>1675428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1813637</v>
      </c>
      <c r="O26" s="44">
        <f t="shared" si="1"/>
        <v>91.74146390813901</v>
      </c>
      <c r="P26" s="9"/>
    </row>
    <row r="27" spans="1:119" ht="16.5" thickBot="1">
      <c r="A27" s="13" t="s">
        <v>10</v>
      </c>
      <c r="B27" s="21"/>
      <c r="C27" s="20"/>
      <c r="D27" s="14">
        <f>SUM(D5,D13,D16,D19,D21,D25)</f>
        <v>12494140</v>
      </c>
      <c r="E27" s="14">
        <f aca="true" t="shared" si="9" ref="E27:M27">SUM(E5,E13,E16,E19,E21,E25)</f>
        <v>10317</v>
      </c>
      <c r="F27" s="14">
        <f t="shared" si="9"/>
        <v>7204892</v>
      </c>
      <c r="G27" s="14">
        <f t="shared" si="9"/>
        <v>0</v>
      </c>
      <c r="H27" s="14">
        <f t="shared" si="9"/>
        <v>0</v>
      </c>
      <c r="I27" s="14">
        <f t="shared" si="9"/>
        <v>13145555</v>
      </c>
      <c r="J27" s="14">
        <f t="shared" si="9"/>
        <v>0</v>
      </c>
      <c r="K27" s="14">
        <f t="shared" si="9"/>
        <v>1416931</v>
      </c>
      <c r="L27" s="14">
        <f t="shared" si="9"/>
        <v>0</v>
      </c>
      <c r="M27" s="14">
        <f t="shared" si="9"/>
        <v>0</v>
      </c>
      <c r="N27" s="14">
        <f t="shared" si="4"/>
        <v>34271835</v>
      </c>
      <c r="O27" s="35">
        <f t="shared" si="1"/>
        <v>1733.6150032879762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49</v>
      </c>
      <c r="M29" s="93"/>
      <c r="N29" s="93"/>
      <c r="O29" s="39">
        <v>19769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1525043</v>
      </c>
      <c r="E5" s="24">
        <f t="shared" si="0"/>
        <v>0</v>
      </c>
      <c r="F5" s="24">
        <f t="shared" si="0"/>
        <v>523181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1404556</v>
      </c>
      <c r="L5" s="24">
        <f t="shared" si="0"/>
        <v>0</v>
      </c>
      <c r="M5" s="24">
        <f t="shared" si="0"/>
        <v>0</v>
      </c>
      <c r="N5" s="25">
        <f>SUM(D5:M5)</f>
        <v>3452780</v>
      </c>
      <c r="O5" s="30">
        <f aca="true" t="shared" si="1" ref="O5:O27">(N5/O$29)</f>
        <v>180.94434545645112</v>
      </c>
      <c r="P5" s="6"/>
    </row>
    <row r="6" spans="1:16" ht="15">
      <c r="A6" s="12"/>
      <c r="B6" s="42">
        <v>511</v>
      </c>
      <c r="C6" s="19" t="s">
        <v>19</v>
      </c>
      <c r="D6" s="43">
        <v>98106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98106</v>
      </c>
      <c r="O6" s="44">
        <f t="shared" si="1"/>
        <v>5.141284980609999</v>
      </c>
      <c r="P6" s="9"/>
    </row>
    <row r="7" spans="1:16" ht="15">
      <c r="A7" s="12"/>
      <c r="B7" s="42">
        <v>512</v>
      </c>
      <c r="C7" s="19" t="s">
        <v>20</v>
      </c>
      <c r="D7" s="43">
        <v>659806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659806</v>
      </c>
      <c r="O7" s="44">
        <f t="shared" si="1"/>
        <v>34.57740278796772</v>
      </c>
      <c r="P7" s="9"/>
    </row>
    <row r="8" spans="1:16" ht="15">
      <c r="A8" s="12"/>
      <c r="B8" s="42">
        <v>513</v>
      </c>
      <c r="C8" s="19" t="s">
        <v>21</v>
      </c>
      <c r="D8" s="43">
        <v>436380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436380</v>
      </c>
      <c r="O8" s="44">
        <f t="shared" si="1"/>
        <v>22.868672046955247</v>
      </c>
      <c r="P8" s="9"/>
    </row>
    <row r="9" spans="1:16" ht="15">
      <c r="A9" s="12"/>
      <c r="B9" s="42">
        <v>514</v>
      </c>
      <c r="C9" s="19" t="s">
        <v>22</v>
      </c>
      <c r="D9" s="43">
        <v>95996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95996</v>
      </c>
      <c r="O9" s="44">
        <f t="shared" si="1"/>
        <v>5.030709569227544</v>
      </c>
      <c r="P9" s="9"/>
    </row>
    <row r="10" spans="1:16" ht="15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523181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523181</v>
      </c>
      <c r="O10" s="44">
        <f t="shared" si="1"/>
        <v>27.417513887433184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1404556</v>
      </c>
      <c r="L11" s="43">
        <v>0</v>
      </c>
      <c r="M11" s="43">
        <v>0</v>
      </c>
      <c r="N11" s="43">
        <f t="shared" si="2"/>
        <v>1404556</v>
      </c>
      <c r="O11" s="44">
        <f t="shared" si="1"/>
        <v>73.60633057331516</v>
      </c>
      <c r="P11" s="9"/>
    </row>
    <row r="12" spans="1:16" ht="15">
      <c r="A12" s="12"/>
      <c r="B12" s="42">
        <v>519</v>
      </c>
      <c r="C12" s="19" t="s">
        <v>25</v>
      </c>
      <c r="D12" s="43">
        <v>234755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234755</v>
      </c>
      <c r="O12" s="44">
        <f t="shared" si="1"/>
        <v>12.30243161094225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6292787</v>
      </c>
      <c r="E13" s="29">
        <f t="shared" si="3"/>
        <v>21167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7">SUM(D13:M13)</f>
        <v>6313954</v>
      </c>
      <c r="O13" s="41">
        <f t="shared" si="1"/>
        <v>330.88533696677496</v>
      </c>
      <c r="P13" s="10"/>
    </row>
    <row r="14" spans="1:16" ht="15">
      <c r="A14" s="12"/>
      <c r="B14" s="42">
        <v>524</v>
      </c>
      <c r="C14" s="19" t="s">
        <v>28</v>
      </c>
      <c r="D14" s="43">
        <v>429869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429869</v>
      </c>
      <c r="O14" s="44">
        <f t="shared" si="1"/>
        <v>22.52746043391678</v>
      </c>
      <c r="P14" s="9"/>
    </row>
    <row r="15" spans="1:16" ht="15">
      <c r="A15" s="12"/>
      <c r="B15" s="42">
        <v>529</v>
      </c>
      <c r="C15" s="19" t="s">
        <v>29</v>
      </c>
      <c r="D15" s="43">
        <v>5862918</v>
      </c>
      <c r="E15" s="43">
        <v>21167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5884085</v>
      </c>
      <c r="O15" s="44">
        <f t="shared" si="1"/>
        <v>308.3578765328582</v>
      </c>
      <c r="P15" s="9"/>
    </row>
    <row r="16" spans="1:16" ht="15.75">
      <c r="A16" s="26" t="s">
        <v>30</v>
      </c>
      <c r="B16" s="27"/>
      <c r="C16" s="28"/>
      <c r="D16" s="29">
        <f aca="true" t="shared" si="5" ref="D16:M16">SUM(D17:D18)</f>
        <v>822736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10996082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11818818</v>
      </c>
      <c r="O16" s="41">
        <f t="shared" si="1"/>
        <v>619.3699821821612</v>
      </c>
      <c r="P16" s="10"/>
    </row>
    <row r="17" spans="1:16" ht="15">
      <c r="A17" s="12"/>
      <c r="B17" s="42">
        <v>534</v>
      </c>
      <c r="C17" s="19" t="s">
        <v>31</v>
      </c>
      <c r="D17" s="43">
        <v>822736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822736</v>
      </c>
      <c r="O17" s="44">
        <f t="shared" si="1"/>
        <v>43.11581595220627</v>
      </c>
      <c r="P17" s="9"/>
    </row>
    <row r="18" spans="1:16" ht="15">
      <c r="A18" s="12"/>
      <c r="B18" s="42">
        <v>536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10996082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10996082</v>
      </c>
      <c r="O18" s="44">
        <f t="shared" si="1"/>
        <v>576.2541662299549</v>
      </c>
      <c r="P18" s="9"/>
    </row>
    <row r="19" spans="1:16" ht="15.75">
      <c r="A19" s="26" t="s">
        <v>33</v>
      </c>
      <c r="B19" s="27"/>
      <c r="C19" s="28"/>
      <c r="D19" s="29">
        <f aca="true" t="shared" si="6" ref="D19:M19">SUM(D20:D20)</f>
        <v>1147131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1147131</v>
      </c>
      <c r="O19" s="41">
        <f t="shared" si="1"/>
        <v>60.1158683576145</v>
      </c>
      <c r="P19" s="10"/>
    </row>
    <row r="20" spans="1:16" ht="15">
      <c r="A20" s="12"/>
      <c r="B20" s="42">
        <v>541</v>
      </c>
      <c r="C20" s="19" t="s">
        <v>34</v>
      </c>
      <c r="D20" s="43">
        <v>1147131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1147131</v>
      </c>
      <c r="O20" s="44">
        <f t="shared" si="1"/>
        <v>60.1158683576145</v>
      </c>
      <c r="P20" s="9"/>
    </row>
    <row r="21" spans="1:16" ht="15.75">
      <c r="A21" s="26" t="s">
        <v>35</v>
      </c>
      <c r="B21" s="27"/>
      <c r="C21" s="28"/>
      <c r="D21" s="29">
        <f aca="true" t="shared" si="7" ref="D21:M21">SUM(D22:D24)</f>
        <v>1704493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1704493</v>
      </c>
      <c r="O21" s="41">
        <f t="shared" si="1"/>
        <v>89.32465150403522</v>
      </c>
      <c r="P21" s="9"/>
    </row>
    <row r="22" spans="1:16" ht="15">
      <c r="A22" s="12"/>
      <c r="B22" s="42">
        <v>571</v>
      </c>
      <c r="C22" s="19" t="s">
        <v>36</v>
      </c>
      <c r="D22" s="43">
        <v>662196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662196</v>
      </c>
      <c r="O22" s="44">
        <f t="shared" si="1"/>
        <v>34.70265171365685</v>
      </c>
      <c r="P22" s="9"/>
    </row>
    <row r="23" spans="1:16" ht="15">
      <c r="A23" s="12"/>
      <c r="B23" s="42">
        <v>572</v>
      </c>
      <c r="C23" s="19" t="s">
        <v>37</v>
      </c>
      <c r="D23" s="43">
        <v>989887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989887</v>
      </c>
      <c r="O23" s="44">
        <f t="shared" si="1"/>
        <v>51.87543234461796</v>
      </c>
      <c r="P23" s="9"/>
    </row>
    <row r="24" spans="1:16" ht="15">
      <c r="A24" s="12"/>
      <c r="B24" s="42">
        <v>574</v>
      </c>
      <c r="C24" s="19" t="s">
        <v>38</v>
      </c>
      <c r="D24" s="43">
        <v>52410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52410</v>
      </c>
      <c r="O24" s="44">
        <f t="shared" si="1"/>
        <v>2.7465674457604026</v>
      </c>
      <c r="P24" s="9"/>
    </row>
    <row r="25" spans="1:16" ht="15.75">
      <c r="A25" s="26" t="s">
        <v>40</v>
      </c>
      <c r="B25" s="27"/>
      <c r="C25" s="28"/>
      <c r="D25" s="29">
        <f aca="true" t="shared" si="8" ref="D25:M25">SUM(D26:D26)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1541902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1541902</v>
      </c>
      <c r="O25" s="41">
        <f t="shared" si="1"/>
        <v>80.8040037731894</v>
      </c>
      <c r="P25" s="9"/>
    </row>
    <row r="26" spans="1:16" ht="15.75" thickBot="1">
      <c r="A26" s="12"/>
      <c r="B26" s="42">
        <v>581</v>
      </c>
      <c r="C26" s="19" t="s">
        <v>39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1541902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1541902</v>
      </c>
      <c r="O26" s="44">
        <f t="shared" si="1"/>
        <v>80.8040037731894</v>
      </c>
      <c r="P26" s="9"/>
    </row>
    <row r="27" spans="1:119" ht="16.5" thickBot="1">
      <c r="A27" s="13" t="s">
        <v>10</v>
      </c>
      <c r="B27" s="21"/>
      <c r="C27" s="20"/>
      <c r="D27" s="14">
        <f>SUM(D5,D13,D16,D19,D21,D25)</f>
        <v>11492190</v>
      </c>
      <c r="E27" s="14">
        <f aca="true" t="shared" si="9" ref="E27:M27">SUM(E5,E13,E16,E19,E21,E25)</f>
        <v>21167</v>
      </c>
      <c r="F27" s="14">
        <f t="shared" si="9"/>
        <v>523181</v>
      </c>
      <c r="G27" s="14">
        <f t="shared" si="9"/>
        <v>0</v>
      </c>
      <c r="H27" s="14">
        <f t="shared" si="9"/>
        <v>0</v>
      </c>
      <c r="I27" s="14">
        <f t="shared" si="9"/>
        <v>12537984</v>
      </c>
      <c r="J27" s="14">
        <f t="shared" si="9"/>
        <v>0</v>
      </c>
      <c r="K27" s="14">
        <f t="shared" si="9"/>
        <v>1404556</v>
      </c>
      <c r="L27" s="14">
        <f t="shared" si="9"/>
        <v>0</v>
      </c>
      <c r="M27" s="14">
        <f t="shared" si="9"/>
        <v>0</v>
      </c>
      <c r="N27" s="14">
        <f t="shared" si="4"/>
        <v>25979078</v>
      </c>
      <c r="O27" s="35">
        <f t="shared" si="1"/>
        <v>1361.4441882402264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47</v>
      </c>
      <c r="M29" s="93"/>
      <c r="N29" s="93"/>
      <c r="O29" s="39">
        <v>19082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SUM(D6:D12)</f>
        <v>1446909</v>
      </c>
      <c r="E5" s="24">
        <f aca="true" t="shared" si="0" ref="E5:M5">SUM(E6:E12)</f>
        <v>5470</v>
      </c>
      <c r="F5" s="24">
        <f t="shared" si="0"/>
        <v>524939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1432011</v>
      </c>
      <c r="L5" s="24">
        <f t="shared" si="0"/>
        <v>0</v>
      </c>
      <c r="M5" s="24">
        <f t="shared" si="0"/>
        <v>0</v>
      </c>
      <c r="N5" s="25">
        <f>SUM(D5:M5)</f>
        <v>3409329</v>
      </c>
      <c r="O5" s="30">
        <f aca="true" t="shared" si="1" ref="O5:O28">(N5/O$30)</f>
        <v>180.12093195266272</v>
      </c>
      <c r="P5" s="6"/>
    </row>
    <row r="6" spans="1:16" ht="15">
      <c r="A6" s="12"/>
      <c r="B6" s="42">
        <v>511</v>
      </c>
      <c r="C6" s="19" t="s">
        <v>19</v>
      </c>
      <c r="D6" s="43">
        <v>83482</v>
      </c>
      <c r="E6" s="43">
        <v>5470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88952</v>
      </c>
      <c r="O6" s="44">
        <f t="shared" si="1"/>
        <v>4.699492814877431</v>
      </c>
      <c r="P6" s="9"/>
    </row>
    <row r="7" spans="1:16" ht="15">
      <c r="A7" s="12"/>
      <c r="B7" s="42">
        <v>512</v>
      </c>
      <c r="C7" s="19" t="s">
        <v>20</v>
      </c>
      <c r="D7" s="43">
        <v>611997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611997</v>
      </c>
      <c r="O7" s="44">
        <f t="shared" si="1"/>
        <v>32.33289306846999</v>
      </c>
      <c r="P7" s="9"/>
    </row>
    <row r="8" spans="1:16" ht="15">
      <c r="A8" s="12"/>
      <c r="B8" s="42">
        <v>513</v>
      </c>
      <c r="C8" s="19" t="s">
        <v>21</v>
      </c>
      <c r="D8" s="43">
        <v>435581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435581</v>
      </c>
      <c r="O8" s="44">
        <f t="shared" si="1"/>
        <v>23.01252113271344</v>
      </c>
      <c r="P8" s="9"/>
    </row>
    <row r="9" spans="1:16" ht="15">
      <c r="A9" s="12"/>
      <c r="B9" s="42">
        <v>514</v>
      </c>
      <c r="C9" s="19" t="s">
        <v>22</v>
      </c>
      <c r="D9" s="43">
        <v>89250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89250</v>
      </c>
      <c r="O9" s="44">
        <f t="shared" si="1"/>
        <v>4.715236686390533</v>
      </c>
      <c r="P9" s="9"/>
    </row>
    <row r="10" spans="1:16" ht="15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524939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524939</v>
      </c>
      <c r="O10" s="44">
        <f t="shared" si="1"/>
        <v>27.733463651732883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1432011</v>
      </c>
      <c r="L11" s="43">
        <v>0</v>
      </c>
      <c r="M11" s="43">
        <v>0</v>
      </c>
      <c r="N11" s="43">
        <f t="shared" si="2"/>
        <v>1432011</v>
      </c>
      <c r="O11" s="44">
        <f t="shared" si="1"/>
        <v>75.65569526627219</v>
      </c>
      <c r="P11" s="9"/>
    </row>
    <row r="12" spans="1:16" ht="15">
      <c r="A12" s="12"/>
      <c r="B12" s="42">
        <v>519</v>
      </c>
      <c r="C12" s="19" t="s">
        <v>25</v>
      </c>
      <c r="D12" s="43">
        <v>226599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226599</v>
      </c>
      <c r="O12" s="44">
        <f t="shared" si="1"/>
        <v>11.971629332206255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6378013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6378013</v>
      </c>
      <c r="O13" s="41">
        <f t="shared" si="1"/>
        <v>336.96180262045647</v>
      </c>
      <c r="P13" s="10"/>
    </row>
    <row r="14" spans="1:16" ht="15">
      <c r="A14" s="12"/>
      <c r="B14" s="42">
        <v>522</v>
      </c>
      <c r="C14" s="19" t="s">
        <v>27</v>
      </c>
      <c r="D14" s="43">
        <v>8406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8406</v>
      </c>
      <c r="O14" s="44">
        <f t="shared" si="1"/>
        <v>0.44410397295012677</v>
      </c>
      <c r="P14" s="9"/>
    </row>
    <row r="15" spans="1:16" ht="15">
      <c r="A15" s="12"/>
      <c r="B15" s="42">
        <v>524</v>
      </c>
      <c r="C15" s="19" t="s">
        <v>28</v>
      </c>
      <c r="D15" s="43">
        <v>442022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442022</v>
      </c>
      <c r="O15" s="44">
        <f t="shared" si="1"/>
        <v>23.352810650887573</v>
      </c>
      <c r="P15" s="9"/>
    </row>
    <row r="16" spans="1:16" ht="15">
      <c r="A16" s="12"/>
      <c r="B16" s="42">
        <v>529</v>
      </c>
      <c r="C16" s="19" t="s">
        <v>29</v>
      </c>
      <c r="D16" s="43">
        <v>5927585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5927585</v>
      </c>
      <c r="O16" s="44">
        <f t="shared" si="1"/>
        <v>313.16488799661875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681948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11310728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11992676</v>
      </c>
      <c r="O17" s="41">
        <f t="shared" si="1"/>
        <v>633.5944632290787</v>
      </c>
      <c r="P17" s="10"/>
    </row>
    <row r="18" spans="1:16" ht="15">
      <c r="A18" s="12"/>
      <c r="B18" s="42">
        <v>534</v>
      </c>
      <c r="C18" s="19" t="s">
        <v>31</v>
      </c>
      <c r="D18" s="43">
        <v>681948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681948</v>
      </c>
      <c r="O18" s="44">
        <f t="shared" si="1"/>
        <v>36.02852916314455</v>
      </c>
      <c r="P18" s="9"/>
    </row>
    <row r="19" spans="1:16" ht="15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11310728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11310728</v>
      </c>
      <c r="O19" s="44">
        <f t="shared" si="1"/>
        <v>597.565934065934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1934362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1934362</v>
      </c>
      <c r="O20" s="41">
        <f t="shared" si="1"/>
        <v>102.19579459002536</v>
      </c>
      <c r="P20" s="10"/>
    </row>
    <row r="21" spans="1:16" ht="15">
      <c r="A21" s="12"/>
      <c r="B21" s="42">
        <v>541</v>
      </c>
      <c r="C21" s="19" t="s">
        <v>34</v>
      </c>
      <c r="D21" s="43">
        <v>1934362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1934362</v>
      </c>
      <c r="O21" s="44">
        <f t="shared" si="1"/>
        <v>102.19579459002536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SUM(D23:D25)</f>
        <v>1540754</v>
      </c>
      <c r="E22" s="29">
        <f t="shared" si="7"/>
        <v>9516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1550270</v>
      </c>
      <c r="O22" s="41">
        <f t="shared" si="1"/>
        <v>81.90352916314455</v>
      </c>
      <c r="P22" s="9"/>
    </row>
    <row r="23" spans="1:16" ht="15">
      <c r="A23" s="12"/>
      <c r="B23" s="42">
        <v>571</v>
      </c>
      <c r="C23" s="19" t="s">
        <v>36</v>
      </c>
      <c r="D23" s="43">
        <v>651408</v>
      </c>
      <c r="E23" s="43">
        <v>9516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660924</v>
      </c>
      <c r="O23" s="44">
        <f t="shared" si="1"/>
        <v>34.917793744716825</v>
      </c>
      <c r="P23" s="9"/>
    </row>
    <row r="24" spans="1:16" ht="15">
      <c r="A24" s="12"/>
      <c r="B24" s="42">
        <v>572</v>
      </c>
      <c r="C24" s="19" t="s">
        <v>37</v>
      </c>
      <c r="D24" s="43">
        <v>835209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835209</v>
      </c>
      <c r="O24" s="44">
        <f t="shared" si="1"/>
        <v>44.12558114961961</v>
      </c>
      <c r="P24" s="9"/>
    </row>
    <row r="25" spans="1:16" ht="15">
      <c r="A25" s="12"/>
      <c r="B25" s="42">
        <v>574</v>
      </c>
      <c r="C25" s="19" t="s">
        <v>38</v>
      </c>
      <c r="D25" s="43">
        <v>54137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54137</v>
      </c>
      <c r="O25" s="44">
        <f t="shared" si="1"/>
        <v>2.860154268808115</v>
      </c>
      <c r="P25" s="9"/>
    </row>
    <row r="26" spans="1:16" ht="15.75">
      <c r="A26" s="26" t="s">
        <v>40</v>
      </c>
      <c r="B26" s="27"/>
      <c r="C26" s="28"/>
      <c r="D26" s="29">
        <f aca="true" t="shared" si="8" ref="D26:M26">SUM(D27:D27)</f>
        <v>0</v>
      </c>
      <c r="E26" s="29">
        <f t="shared" si="8"/>
        <v>54230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1449356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1503586</v>
      </c>
      <c r="O26" s="41">
        <f t="shared" si="1"/>
        <v>79.43713017751479</v>
      </c>
      <c r="P26" s="9"/>
    </row>
    <row r="27" spans="1:16" ht="15.75" thickBot="1">
      <c r="A27" s="12"/>
      <c r="B27" s="42">
        <v>581</v>
      </c>
      <c r="C27" s="19" t="s">
        <v>39</v>
      </c>
      <c r="D27" s="43">
        <v>0</v>
      </c>
      <c r="E27" s="43">
        <v>54230</v>
      </c>
      <c r="F27" s="43">
        <v>0</v>
      </c>
      <c r="G27" s="43">
        <v>0</v>
      </c>
      <c r="H27" s="43">
        <v>0</v>
      </c>
      <c r="I27" s="43">
        <v>1449356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1503586</v>
      </c>
      <c r="O27" s="44">
        <f t="shared" si="1"/>
        <v>79.43713017751479</v>
      </c>
      <c r="P27" s="9"/>
    </row>
    <row r="28" spans="1:119" ht="16.5" thickBot="1">
      <c r="A28" s="13" t="s">
        <v>10</v>
      </c>
      <c r="B28" s="21"/>
      <c r="C28" s="20"/>
      <c r="D28" s="14">
        <f>SUM(D5,D13,D17,D20,D22,D26)</f>
        <v>11981986</v>
      </c>
      <c r="E28" s="14">
        <f aca="true" t="shared" si="9" ref="E28:M28">SUM(E5,E13,E17,E20,E22,E26)</f>
        <v>69216</v>
      </c>
      <c r="F28" s="14">
        <f t="shared" si="9"/>
        <v>524939</v>
      </c>
      <c r="G28" s="14">
        <f t="shared" si="9"/>
        <v>0</v>
      </c>
      <c r="H28" s="14">
        <f t="shared" si="9"/>
        <v>0</v>
      </c>
      <c r="I28" s="14">
        <f t="shared" si="9"/>
        <v>12760084</v>
      </c>
      <c r="J28" s="14">
        <f t="shared" si="9"/>
        <v>0</v>
      </c>
      <c r="K28" s="14">
        <f t="shared" si="9"/>
        <v>1432011</v>
      </c>
      <c r="L28" s="14">
        <f t="shared" si="9"/>
        <v>0</v>
      </c>
      <c r="M28" s="14">
        <f t="shared" si="9"/>
        <v>0</v>
      </c>
      <c r="N28" s="14">
        <f t="shared" si="4"/>
        <v>26768236</v>
      </c>
      <c r="O28" s="35">
        <f t="shared" si="1"/>
        <v>1414.2136517328825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44</v>
      </c>
      <c r="M30" s="93"/>
      <c r="N30" s="93"/>
      <c r="O30" s="39">
        <v>18928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A32:O32"/>
    <mergeCell ref="L30:N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SUM(D6:D12)</f>
        <v>1464637</v>
      </c>
      <c r="E5" s="24">
        <f aca="true" t="shared" si="0" ref="E5:M5">SUM(E6:E12)</f>
        <v>0</v>
      </c>
      <c r="F5" s="24">
        <f t="shared" si="0"/>
        <v>526456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1077190</v>
      </c>
      <c r="L5" s="24">
        <f t="shared" si="0"/>
        <v>0</v>
      </c>
      <c r="M5" s="24">
        <f t="shared" si="0"/>
        <v>0</v>
      </c>
      <c r="N5" s="25">
        <f>SUM(D5:M5)</f>
        <v>3068283</v>
      </c>
      <c r="O5" s="30">
        <f aca="true" t="shared" si="1" ref="O5:O28">(N5/O$30)</f>
        <v>198.23510789507688</v>
      </c>
      <c r="P5" s="6"/>
    </row>
    <row r="6" spans="1:16" ht="15">
      <c r="A6" s="12"/>
      <c r="B6" s="42">
        <v>511</v>
      </c>
      <c r="C6" s="19" t="s">
        <v>19</v>
      </c>
      <c r="D6" s="43">
        <v>92929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92929</v>
      </c>
      <c r="O6" s="44">
        <f t="shared" si="1"/>
        <v>6.003941077658612</v>
      </c>
      <c r="P6" s="9"/>
    </row>
    <row r="7" spans="1:16" ht="15">
      <c r="A7" s="12"/>
      <c r="B7" s="42">
        <v>512</v>
      </c>
      <c r="C7" s="19" t="s">
        <v>20</v>
      </c>
      <c r="D7" s="43">
        <v>599577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599577</v>
      </c>
      <c r="O7" s="44">
        <f t="shared" si="1"/>
        <v>38.7373691691433</v>
      </c>
      <c r="P7" s="9"/>
    </row>
    <row r="8" spans="1:16" ht="15">
      <c r="A8" s="12"/>
      <c r="B8" s="42">
        <v>513</v>
      </c>
      <c r="C8" s="19" t="s">
        <v>21</v>
      </c>
      <c r="D8" s="43">
        <v>418490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418490</v>
      </c>
      <c r="O8" s="44">
        <f t="shared" si="1"/>
        <v>27.037730972993927</v>
      </c>
      <c r="P8" s="9"/>
    </row>
    <row r="9" spans="1:16" ht="15">
      <c r="A9" s="12"/>
      <c r="B9" s="42">
        <v>514</v>
      </c>
      <c r="C9" s="19" t="s">
        <v>22</v>
      </c>
      <c r="D9" s="43">
        <v>99885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99885</v>
      </c>
      <c r="O9" s="44">
        <f t="shared" si="1"/>
        <v>6.453353146401344</v>
      </c>
      <c r="P9" s="9"/>
    </row>
    <row r="10" spans="1:16" ht="15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526456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526456</v>
      </c>
      <c r="O10" s="44">
        <f t="shared" si="1"/>
        <v>34.01317999741568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1077190</v>
      </c>
      <c r="L11" s="43">
        <v>0</v>
      </c>
      <c r="M11" s="43">
        <v>0</v>
      </c>
      <c r="N11" s="43">
        <f t="shared" si="2"/>
        <v>1077190</v>
      </c>
      <c r="O11" s="44">
        <f t="shared" si="1"/>
        <v>69.59490890295903</v>
      </c>
      <c r="P11" s="9"/>
    </row>
    <row r="12" spans="1:16" ht="15">
      <c r="A12" s="12"/>
      <c r="B12" s="42">
        <v>519</v>
      </c>
      <c r="C12" s="19" t="s">
        <v>25</v>
      </c>
      <c r="D12" s="43">
        <v>253756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253756</v>
      </c>
      <c r="O12" s="44">
        <f t="shared" si="1"/>
        <v>16.394624628504975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8100464</v>
      </c>
      <c r="E13" s="29">
        <f t="shared" si="3"/>
        <v>43659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8144123</v>
      </c>
      <c r="O13" s="41">
        <f t="shared" si="1"/>
        <v>526.1741181031141</v>
      </c>
      <c r="P13" s="10"/>
    </row>
    <row r="14" spans="1:16" ht="15">
      <c r="A14" s="12"/>
      <c r="B14" s="42">
        <v>522</v>
      </c>
      <c r="C14" s="19" t="s">
        <v>27</v>
      </c>
      <c r="D14" s="43">
        <v>2241344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2241344</v>
      </c>
      <c r="O14" s="44">
        <f t="shared" si="1"/>
        <v>144.8083731748288</v>
      </c>
      <c r="P14" s="9"/>
    </row>
    <row r="15" spans="1:16" ht="15">
      <c r="A15" s="12"/>
      <c r="B15" s="42">
        <v>524</v>
      </c>
      <c r="C15" s="19" t="s">
        <v>28</v>
      </c>
      <c r="D15" s="43">
        <v>557992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557992</v>
      </c>
      <c r="O15" s="44">
        <f t="shared" si="1"/>
        <v>36.050652539087736</v>
      </c>
      <c r="P15" s="9"/>
    </row>
    <row r="16" spans="1:16" ht="15">
      <c r="A16" s="12"/>
      <c r="B16" s="42">
        <v>529</v>
      </c>
      <c r="C16" s="19" t="s">
        <v>29</v>
      </c>
      <c r="D16" s="43">
        <v>5301128</v>
      </c>
      <c r="E16" s="43">
        <v>43659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5344787</v>
      </c>
      <c r="O16" s="44">
        <f t="shared" si="1"/>
        <v>345.31509238919756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675256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10662117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11337373</v>
      </c>
      <c r="O17" s="41">
        <f t="shared" si="1"/>
        <v>732.4830727484172</v>
      </c>
      <c r="P17" s="10"/>
    </row>
    <row r="18" spans="1:16" ht="15">
      <c r="A18" s="12"/>
      <c r="B18" s="42">
        <v>534</v>
      </c>
      <c r="C18" s="19" t="s">
        <v>31</v>
      </c>
      <c r="D18" s="43">
        <v>675256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675256</v>
      </c>
      <c r="O18" s="44">
        <f t="shared" si="1"/>
        <v>43.626825171210754</v>
      </c>
      <c r="P18" s="9"/>
    </row>
    <row r="19" spans="1:16" ht="15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10662117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10662117</v>
      </c>
      <c r="O19" s="44">
        <f t="shared" si="1"/>
        <v>688.8562475772063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903365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903365</v>
      </c>
      <c r="O20" s="41">
        <f t="shared" si="1"/>
        <v>58.36445277167593</v>
      </c>
      <c r="P20" s="10"/>
    </row>
    <row r="21" spans="1:16" ht="15">
      <c r="A21" s="12"/>
      <c r="B21" s="42">
        <v>541</v>
      </c>
      <c r="C21" s="19" t="s">
        <v>34</v>
      </c>
      <c r="D21" s="43">
        <v>903365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903365</v>
      </c>
      <c r="O21" s="44">
        <f t="shared" si="1"/>
        <v>58.36445277167593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SUM(D23:D25)</f>
        <v>1671819</v>
      </c>
      <c r="E22" s="29">
        <f t="shared" si="7"/>
        <v>6372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1678191</v>
      </c>
      <c r="O22" s="41">
        <f t="shared" si="1"/>
        <v>108.42427962269026</v>
      </c>
      <c r="P22" s="9"/>
    </row>
    <row r="23" spans="1:16" ht="15">
      <c r="A23" s="12"/>
      <c r="B23" s="42">
        <v>571</v>
      </c>
      <c r="C23" s="19" t="s">
        <v>36</v>
      </c>
      <c r="D23" s="43">
        <v>634672</v>
      </c>
      <c r="E23" s="43">
        <v>6372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641044</v>
      </c>
      <c r="O23" s="44">
        <f t="shared" si="1"/>
        <v>41.41646207520351</v>
      </c>
      <c r="P23" s="9"/>
    </row>
    <row r="24" spans="1:16" ht="15">
      <c r="A24" s="12"/>
      <c r="B24" s="42">
        <v>572</v>
      </c>
      <c r="C24" s="19" t="s">
        <v>37</v>
      </c>
      <c r="D24" s="43">
        <v>983967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983967</v>
      </c>
      <c r="O24" s="44">
        <f t="shared" si="1"/>
        <v>63.57197312314253</v>
      </c>
      <c r="P24" s="9"/>
    </row>
    <row r="25" spans="1:16" ht="15">
      <c r="A25" s="12"/>
      <c r="B25" s="42">
        <v>574</v>
      </c>
      <c r="C25" s="19" t="s">
        <v>38</v>
      </c>
      <c r="D25" s="43">
        <v>53180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53180</v>
      </c>
      <c r="O25" s="44">
        <f t="shared" si="1"/>
        <v>3.4358444243442303</v>
      </c>
      <c r="P25" s="9"/>
    </row>
    <row r="26" spans="1:16" ht="15.75">
      <c r="A26" s="26" t="s">
        <v>40</v>
      </c>
      <c r="B26" s="27"/>
      <c r="C26" s="28"/>
      <c r="D26" s="29">
        <f aca="true" t="shared" si="8" ref="D26:M26">SUM(D27:D27)</f>
        <v>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1515547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1515547</v>
      </c>
      <c r="O26" s="41">
        <f t="shared" si="1"/>
        <v>97.91620364388164</v>
      </c>
      <c r="P26" s="9"/>
    </row>
    <row r="27" spans="1:16" ht="15.75" thickBot="1">
      <c r="A27" s="12"/>
      <c r="B27" s="42">
        <v>581</v>
      </c>
      <c r="C27" s="19" t="s">
        <v>39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1515547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1515547</v>
      </c>
      <c r="O27" s="44">
        <f t="shared" si="1"/>
        <v>97.91620364388164</v>
      </c>
      <c r="P27" s="9"/>
    </row>
    <row r="28" spans="1:119" ht="16.5" thickBot="1">
      <c r="A28" s="13" t="s">
        <v>10</v>
      </c>
      <c r="B28" s="21"/>
      <c r="C28" s="20"/>
      <c r="D28" s="14">
        <f>SUM(D5,D13,D17,D20,D22,D26)</f>
        <v>12815541</v>
      </c>
      <c r="E28" s="14">
        <f aca="true" t="shared" si="9" ref="E28:M28">SUM(E5,E13,E17,E20,E22,E26)</f>
        <v>50031</v>
      </c>
      <c r="F28" s="14">
        <f t="shared" si="9"/>
        <v>526456</v>
      </c>
      <c r="G28" s="14">
        <f t="shared" si="9"/>
        <v>0</v>
      </c>
      <c r="H28" s="14">
        <f t="shared" si="9"/>
        <v>0</v>
      </c>
      <c r="I28" s="14">
        <f t="shared" si="9"/>
        <v>12177664</v>
      </c>
      <c r="J28" s="14">
        <f t="shared" si="9"/>
        <v>0</v>
      </c>
      <c r="K28" s="14">
        <f t="shared" si="9"/>
        <v>1077190</v>
      </c>
      <c r="L28" s="14">
        <f t="shared" si="9"/>
        <v>0</v>
      </c>
      <c r="M28" s="14">
        <f t="shared" si="9"/>
        <v>0</v>
      </c>
      <c r="N28" s="14">
        <f t="shared" si="4"/>
        <v>26646882</v>
      </c>
      <c r="O28" s="35">
        <f t="shared" si="1"/>
        <v>1721.597234784856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41</v>
      </c>
      <c r="M30" s="93"/>
      <c r="N30" s="93"/>
      <c r="O30" s="39">
        <v>15478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1469079</v>
      </c>
      <c r="E5" s="24">
        <f t="shared" si="0"/>
        <v>0</v>
      </c>
      <c r="F5" s="24">
        <f t="shared" si="0"/>
        <v>522281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762288</v>
      </c>
      <c r="L5" s="24">
        <f t="shared" si="0"/>
        <v>0</v>
      </c>
      <c r="M5" s="24">
        <f t="shared" si="0"/>
        <v>0</v>
      </c>
      <c r="N5" s="25">
        <f>SUM(D5:M5)</f>
        <v>2753648</v>
      </c>
      <c r="O5" s="30">
        <f aca="true" t="shared" si="1" ref="O5:O28">(N5/O$30)</f>
        <v>177.65470967741936</v>
      </c>
      <c r="P5" s="6"/>
    </row>
    <row r="6" spans="1:16" ht="15">
      <c r="A6" s="12"/>
      <c r="B6" s="42">
        <v>511</v>
      </c>
      <c r="C6" s="19" t="s">
        <v>19</v>
      </c>
      <c r="D6" s="43">
        <v>87142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87142</v>
      </c>
      <c r="O6" s="44">
        <f t="shared" si="1"/>
        <v>5.622064516129032</v>
      </c>
      <c r="P6" s="9"/>
    </row>
    <row r="7" spans="1:16" ht="15">
      <c r="A7" s="12"/>
      <c r="B7" s="42">
        <v>512</v>
      </c>
      <c r="C7" s="19" t="s">
        <v>20</v>
      </c>
      <c r="D7" s="43">
        <v>568485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568485</v>
      </c>
      <c r="O7" s="44">
        <f t="shared" si="1"/>
        <v>36.67645161290323</v>
      </c>
      <c r="P7" s="9"/>
    </row>
    <row r="8" spans="1:16" ht="15">
      <c r="A8" s="12"/>
      <c r="B8" s="42">
        <v>513</v>
      </c>
      <c r="C8" s="19" t="s">
        <v>21</v>
      </c>
      <c r="D8" s="43">
        <v>374691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374691</v>
      </c>
      <c r="O8" s="44">
        <f t="shared" si="1"/>
        <v>24.173612903225806</v>
      </c>
      <c r="P8" s="9"/>
    </row>
    <row r="9" spans="1:16" ht="15">
      <c r="A9" s="12"/>
      <c r="B9" s="42">
        <v>514</v>
      </c>
      <c r="C9" s="19" t="s">
        <v>22</v>
      </c>
      <c r="D9" s="43">
        <v>127183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127183</v>
      </c>
      <c r="O9" s="44">
        <f t="shared" si="1"/>
        <v>8.205354838709678</v>
      </c>
      <c r="P9" s="9"/>
    </row>
    <row r="10" spans="1:16" ht="15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522281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522281</v>
      </c>
      <c r="O10" s="44">
        <f t="shared" si="1"/>
        <v>33.69554838709677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762288</v>
      </c>
      <c r="L11" s="43">
        <v>0</v>
      </c>
      <c r="M11" s="43">
        <v>0</v>
      </c>
      <c r="N11" s="43">
        <f t="shared" si="2"/>
        <v>762288</v>
      </c>
      <c r="O11" s="44">
        <f t="shared" si="1"/>
        <v>49.179870967741934</v>
      </c>
      <c r="P11" s="9"/>
    </row>
    <row r="12" spans="1:16" ht="15">
      <c r="A12" s="12"/>
      <c r="B12" s="42">
        <v>519</v>
      </c>
      <c r="C12" s="19" t="s">
        <v>25</v>
      </c>
      <c r="D12" s="43">
        <v>311578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311578</v>
      </c>
      <c r="O12" s="44">
        <f t="shared" si="1"/>
        <v>20.1018064516129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7595113</v>
      </c>
      <c r="E13" s="29">
        <f t="shared" si="3"/>
        <v>44739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7639852</v>
      </c>
      <c r="O13" s="41">
        <f t="shared" si="1"/>
        <v>492.89367741935484</v>
      </c>
      <c r="P13" s="10"/>
    </row>
    <row r="14" spans="1:16" ht="15">
      <c r="A14" s="12"/>
      <c r="B14" s="42">
        <v>522</v>
      </c>
      <c r="C14" s="19" t="s">
        <v>27</v>
      </c>
      <c r="D14" s="43">
        <v>1669474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1669474</v>
      </c>
      <c r="O14" s="44">
        <f t="shared" si="1"/>
        <v>107.708</v>
      </c>
      <c r="P14" s="9"/>
    </row>
    <row r="15" spans="1:16" ht="15">
      <c r="A15" s="12"/>
      <c r="B15" s="42">
        <v>524</v>
      </c>
      <c r="C15" s="19" t="s">
        <v>28</v>
      </c>
      <c r="D15" s="43">
        <v>524537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524537</v>
      </c>
      <c r="O15" s="44">
        <f t="shared" si="1"/>
        <v>33.841096774193545</v>
      </c>
      <c r="P15" s="9"/>
    </row>
    <row r="16" spans="1:16" ht="15">
      <c r="A16" s="12"/>
      <c r="B16" s="42">
        <v>529</v>
      </c>
      <c r="C16" s="19" t="s">
        <v>29</v>
      </c>
      <c r="D16" s="43">
        <v>5401102</v>
      </c>
      <c r="E16" s="43">
        <v>44739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5445841</v>
      </c>
      <c r="O16" s="44">
        <f t="shared" si="1"/>
        <v>351.3445806451613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907704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10569732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11477436</v>
      </c>
      <c r="O17" s="41">
        <f t="shared" si="1"/>
        <v>740.4797419354838</v>
      </c>
      <c r="P17" s="10"/>
    </row>
    <row r="18" spans="1:16" ht="15">
      <c r="A18" s="12"/>
      <c r="B18" s="42">
        <v>534</v>
      </c>
      <c r="C18" s="19" t="s">
        <v>31</v>
      </c>
      <c r="D18" s="43">
        <v>907704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907704</v>
      </c>
      <c r="O18" s="44">
        <f t="shared" si="1"/>
        <v>58.56154838709677</v>
      </c>
      <c r="P18" s="9"/>
    </row>
    <row r="19" spans="1:16" ht="15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10569732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10569732</v>
      </c>
      <c r="O19" s="44">
        <f t="shared" si="1"/>
        <v>681.9181935483871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933562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933562</v>
      </c>
      <c r="O20" s="41">
        <f t="shared" si="1"/>
        <v>60.2298064516129</v>
      </c>
      <c r="P20" s="10"/>
    </row>
    <row r="21" spans="1:16" ht="15">
      <c r="A21" s="12"/>
      <c r="B21" s="42">
        <v>541</v>
      </c>
      <c r="C21" s="19" t="s">
        <v>34</v>
      </c>
      <c r="D21" s="43">
        <v>933562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933562</v>
      </c>
      <c r="O21" s="44">
        <f t="shared" si="1"/>
        <v>60.2298064516129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SUM(D23:D25)</f>
        <v>1579481</v>
      </c>
      <c r="E22" s="29">
        <f t="shared" si="7"/>
        <v>2400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1581881</v>
      </c>
      <c r="O22" s="41">
        <f t="shared" si="1"/>
        <v>102.05683870967742</v>
      </c>
      <c r="P22" s="9"/>
    </row>
    <row r="23" spans="1:16" ht="15">
      <c r="A23" s="12"/>
      <c r="B23" s="42">
        <v>571</v>
      </c>
      <c r="C23" s="19" t="s">
        <v>36</v>
      </c>
      <c r="D23" s="43">
        <v>630277</v>
      </c>
      <c r="E23" s="43">
        <v>2400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632677</v>
      </c>
      <c r="O23" s="44">
        <f t="shared" si="1"/>
        <v>40.81787096774193</v>
      </c>
      <c r="P23" s="9"/>
    </row>
    <row r="24" spans="1:16" ht="15">
      <c r="A24" s="12"/>
      <c r="B24" s="42">
        <v>572</v>
      </c>
      <c r="C24" s="19" t="s">
        <v>37</v>
      </c>
      <c r="D24" s="43">
        <v>888046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888046</v>
      </c>
      <c r="O24" s="44">
        <f t="shared" si="1"/>
        <v>57.293290322580646</v>
      </c>
      <c r="P24" s="9"/>
    </row>
    <row r="25" spans="1:16" ht="15">
      <c r="A25" s="12"/>
      <c r="B25" s="42">
        <v>574</v>
      </c>
      <c r="C25" s="19" t="s">
        <v>38</v>
      </c>
      <c r="D25" s="43">
        <v>61158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61158</v>
      </c>
      <c r="O25" s="44">
        <f t="shared" si="1"/>
        <v>3.9456774193548387</v>
      </c>
      <c r="P25" s="9"/>
    </row>
    <row r="26" spans="1:16" ht="15.75">
      <c r="A26" s="26" t="s">
        <v>40</v>
      </c>
      <c r="B26" s="27"/>
      <c r="C26" s="28"/>
      <c r="D26" s="29">
        <f aca="true" t="shared" si="8" ref="D26:M26">SUM(D27:D27)</f>
        <v>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1466645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1466645</v>
      </c>
      <c r="O26" s="41">
        <f t="shared" si="1"/>
        <v>94.62225806451613</v>
      </c>
      <c r="P26" s="9"/>
    </row>
    <row r="27" spans="1:16" ht="15.75" thickBot="1">
      <c r="A27" s="12"/>
      <c r="B27" s="42">
        <v>581</v>
      </c>
      <c r="C27" s="19" t="s">
        <v>39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1466645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1466645</v>
      </c>
      <c r="O27" s="44">
        <f t="shared" si="1"/>
        <v>94.62225806451613</v>
      </c>
      <c r="P27" s="9"/>
    </row>
    <row r="28" spans="1:119" ht="16.5" thickBot="1">
      <c r="A28" s="13" t="s">
        <v>10</v>
      </c>
      <c r="B28" s="21"/>
      <c r="C28" s="20"/>
      <c r="D28" s="14">
        <f>SUM(D5,D13,D17,D20,D22,D26)</f>
        <v>12484939</v>
      </c>
      <c r="E28" s="14">
        <f aca="true" t="shared" si="9" ref="E28:M28">SUM(E5,E13,E17,E20,E22,E26)</f>
        <v>47139</v>
      </c>
      <c r="F28" s="14">
        <f t="shared" si="9"/>
        <v>522281</v>
      </c>
      <c r="G28" s="14">
        <f t="shared" si="9"/>
        <v>0</v>
      </c>
      <c r="H28" s="14">
        <f t="shared" si="9"/>
        <v>0</v>
      </c>
      <c r="I28" s="14">
        <f t="shared" si="9"/>
        <v>12036377</v>
      </c>
      <c r="J28" s="14">
        <f t="shared" si="9"/>
        <v>0</v>
      </c>
      <c r="K28" s="14">
        <f t="shared" si="9"/>
        <v>762288</v>
      </c>
      <c r="L28" s="14">
        <f t="shared" si="9"/>
        <v>0</v>
      </c>
      <c r="M28" s="14">
        <f t="shared" si="9"/>
        <v>0</v>
      </c>
      <c r="N28" s="14">
        <f t="shared" si="4"/>
        <v>25853024</v>
      </c>
      <c r="O28" s="35">
        <f t="shared" si="1"/>
        <v>1667.9370322580646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53</v>
      </c>
      <c r="M30" s="93"/>
      <c r="N30" s="93"/>
      <c r="O30" s="39">
        <v>15500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1409469</v>
      </c>
      <c r="E5" s="24">
        <f t="shared" si="0"/>
        <v>0</v>
      </c>
      <c r="F5" s="24">
        <f t="shared" si="0"/>
        <v>523783</v>
      </c>
      <c r="G5" s="24">
        <f t="shared" si="0"/>
        <v>7377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641472</v>
      </c>
      <c r="L5" s="24">
        <f t="shared" si="0"/>
        <v>0</v>
      </c>
      <c r="M5" s="24">
        <f t="shared" si="0"/>
        <v>0</v>
      </c>
      <c r="N5" s="25">
        <f>SUM(D5:M5)</f>
        <v>2582101</v>
      </c>
      <c r="O5" s="30">
        <f aca="true" t="shared" si="1" ref="O5:O28">(N5/O$30)</f>
        <v>167.46228678902654</v>
      </c>
      <c r="P5" s="6"/>
    </row>
    <row r="6" spans="1:16" ht="15">
      <c r="A6" s="12"/>
      <c r="B6" s="42">
        <v>511</v>
      </c>
      <c r="C6" s="19" t="s">
        <v>19</v>
      </c>
      <c r="D6" s="43">
        <v>111645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111645</v>
      </c>
      <c r="O6" s="44">
        <f t="shared" si="1"/>
        <v>7.240741941760166</v>
      </c>
      <c r="P6" s="9"/>
    </row>
    <row r="7" spans="1:16" ht="15">
      <c r="A7" s="12"/>
      <c r="B7" s="42">
        <v>512</v>
      </c>
      <c r="C7" s="19" t="s">
        <v>20</v>
      </c>
      <c r="D7" s="43">
        <v>540542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540542</v>
      </c>
      <c r="O7" s="44">
        <f t="shared" si="1"/>
        <v>35.056877877942796</v>
      </c>
      <c r="P7" s="9"/>
    </row>
    <row r="8" spans="1:16" ht="15">
      <c r="A8" s="12"/>
      <c r="B8" s="42">
        <v>513</v>
      </c>
      <c r="C8" s="19" t="s">
        <v>21</v>
      </c>
      <c r="D8" s="43">
        <v>353133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353133</v>
      </c>
      <c r="O8" s="44">
        <f t="shared" si="1"/>
        <v>22.902458006355793</v>
      </c>
      <c r="P8" s="9"/>
    </row>
    <row r="9" spans="1:16" ht="15">
      <c r="A9" s="12"/>
      <c r="B9" s="42">
        <v>514</v>
      </c>
      <c r="C9" s="19" t="s">
        <v>22</v>
      </c>
      <c r="D9" s="43">
        <v>105855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105855</v>
      </c>
      <c r="O9" s="44">
        <f t="shared" si="1"/>
        <v>6.865231208249562</v>
      </c>
      <c r="P9" s="9"/>
    </row>
    <row r="10" spans="1:16" ht="15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523783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523783</v>
      </c>
      <c r="O10" s="44">
        <f t="shared" si="1"/>
        <v>33.969972112328946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641472</v>
      </c>
      <c r="L11" s="43">
        <v>0</v>
      </c>
      <c r="M11" s="43">
        <v>0</v>
      </c>
      <c r="N11" s="43">
        <f t="shared" si="2"/>
        <v>641472</v>
      </c>
      <c r="O11" s="44">
        <f t="shared" si="1"/>
        <v>41.60269797003697</v>
      </c>
      <c r="P11" s="9"/>
    </row>
    <row r="12" spans="1:16" ht="15">
      <c r="A12" s="12"/>
      <c r="B12" s="42">
        <v>519</v>
      </c>
      <c r="C12" s="19" t="s">
        <v>25</v>
      </c>
      <c r="D12" s="43">
        <v>298294</v>
      </c>
      <c r="E12" s="43">
        <v>0</v>
      </c>
      <c r="F12" s="43">
        <v>0</v>
      </c>
      <c r="G12" s="43">
        <v>7377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305671</v>
      </c>
      <c r="O12" s="44">
        <f t="shared" si="1"/>
        <v>19.824307672352294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6938541</v>
      </c>
      <c r="E13" s="29">
        <f t="shared" si="3"/>
        <v>79747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7018288</v>
      </c>
      <c r="O13" s="41">
        <f t="shared" si="1"/>
        <v>455.171411894416</v>
      </c>
      <c r="P13" s="10"/>
    </row>
    <row r="14" spans="1:16" ht="15">
      <c r="A14" s="12"/>
      <c r="B14" s="42">
        <v>522</v>
      </c>
      <c r="C14" s="19" t="s">
        <v>27</v>
      </c>
      <c r="D14" s="43">
        <v>1375051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1375051</v>
      </c>
      <c r="O14" s="44">
        <f t="shared" si="1"/>
        <v>89.17899993514496</v>
      </c>
      <c r="P14" s="9"/>
    </row>
    <row r="15" spans="1:16" ht="15">
      <c r="A15" s="12"/>
      <c r="B15" s="42">
        <v>524</v>
      </c>
      <c r="C15" s="19" t="s">
        <v>28</v>
      </c>
      <c r="D15" s="43">
        <v>541566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541566</v>
      </c>
      <c r="O15" s="44">
        <f t="shared" si="1"/>
        <v>35.12328944808353</v>
      </c>
      <c r="P15" s="9"/>
    </row>
    <row r="16" spans="1:16" ht="15">
      <c r="A16" s="12"/>
      <c r="B16" s="42">
        <v>529</v>
      </c>
      <c r="C16" s="19" t="s">
        <v>29</v>
      </c>
      <c r="D16" s="43">
        <v>5021924</v>
      </c>
      <c r="E16" s="43">
        <v>79747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5101671</v>
      </c>
      <c r="O16" s="44">
        <f t="shared" si="1"/>
        <v>330.86912251118747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1015462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10195468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11210930</v>
      </c>
      <c r="O17" s="41">
        <f t="shared" si="1"/>
        <v>727.0854140994876</v>
      </c>
      <c r="P17" s="10"/>
    </row>
    <row r="18" spans="1:16" ht="15">
      <c r="A18" s="12"/>
      <c r="B18" s="42">
        <v>534</v>
      </c>
      <c r="C18" s="19" t="s">
        <v>31</v>
      </c>
      <c r="D18" s="43">
        <v>1015462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1015462</v>
      </c>
      <c r="O18" s="44">
        <f t="shared" si="1"/>
        <v>65.85783773266749</v>
      </c>
      <c r="P18" s="9"/>
    </row>
    <row r="19" spans="1:16" ht="15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10195468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10195468</v>
      </c>
      <c r="O19" s="44">
        <f t="shared" si="1"/>
        <v>661.2275763668201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1002170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1002170</v>
      </c>
      <c r="O20" s="41">
        <f t="shared" si="1"/>
        <v>64.99578442181723</v>
      </c>
      <c r="P20" s="10"/>
    </row>
    <row r="21" spans="1:16" ht="15">
      <c r="A21" s="12"/>
      <c r="B21" s="42">
        <v>541</v>
      </c>
      <c r="C21" s="19" t="s">
        <v>34</v>
      </c>
      <c r="D21" s="43">
        <v>1002170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1002170</v>
      </c>
      <c r="O21" s="44">
        <f t="shared" si="1"/>
        <v>64.99578442181723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SUM(D23:D25)</f>
        <v>1793980</v>
      </c>
      <c r="E22" s="29">
        <f t="shared" si="7"/>
        <v>12856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1806836</v>
      </c>
      <c r="O22" s="41">
        <f t="shared" si="1"/>
        <v>117.18243725274013</v>
      </c>
      <c r="P22" s="9"/>
    </row>
    <row r="23" spans="1:16" ht="15">
      <c r="A23" s="12"/>
      <c r="B23" s="42">
        <v>571</v>
      </c>
      <c r="C23" s="19" t="s">
        <v>36</v>
      </c>
      <c r="D23" s="43">
        <v>626698</v>
      </c>
      <c r="E23" s="43">
        <v>12856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639554</v>
      </c>
      <c r="O23" s="44">
        <f t="shared" si="1"/>
        <v>41.47830598612102</v>
      </c>
      <c r="P23" s="9"/>
    </row>
    <row r="24" spans="1:16" ht="15">
      <c r="A24" s="12"/>
      <c r="B24" s="42">
        <v>572</v>
      </c>
      <c r="C24" s="19" t="s">
        <v>37</v>
      </c>
      <c r="D24" s="43">
        <v>1082849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1082849</v>
      </c>
      <c r="O24" s="44">
        <f t="shared" si="1"/>
        <v>70.22822491730982</v>
      </c>
      <c r="P24" s="9"/>
    </row>
    <row r="25" spans="1:16" ht="15">
      <c r="A25" s="12"/>
      <c r="B25" s="42">
        <v>574</v>
      </c>
      <c r="C25" s="19" t="s">
        <v>38</v>
      </c>
      <c r="D25" s="43">
        <v>84433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84433</v>
      </c>
      <c r="O25" s="44">
        <f t="shared" si="1"/>
        <v>5.475906349309294</v>
      </c>
      <c r="P25" s="9"/>
    </row>
    <row r="26" spans="1:16" ht="15.75">
      <c r="A26" s="26" t="s">
        <v>40</v>
      </c>
      <c r="B26" s="27"/>
      <c r="C26" s="28"/>
      <c r="D26" s="29">
        <f aca="true" t="shared" si="8" ref="D26:M26">SUM(D27:D27)</f>
        <v>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1312119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1312119</v>
      </c>
      <c r="O26" s="41">
        <f t="shared" si="1"/>
        <v>85.0975419936442</v>
      </c>
      <c r="P26" s="9"/>
    </row>
    <row r="27" spans="1:16" ht="15.75" thickBot="1">
      <c r="A27" s="12"/>
      <c r="B27" s="42">
        <v>581</v>
      </c>
      <c r="C27" s="19" t="s">
        <v>39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1312119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1312119</v>
      </c>
      <c r="O27" s="44">
        <f t="shared" si="1"/>
        <v>85.0975419936442</v>
      </c>
      <c r="P27" s="9"/>
    </row>
    <row r="28" spans="1:119" ht="16.5" thickBot="1">
      <c r="A28" s="13" t="s">
        <v>10</v>
      </c>
      <c r="B28" s="21"/>
      <c r="C28" s="20"/>
      <c r="D28" s="14">
        <f>SUM(D5,D13,D17,D20,D22,D26)</f>
        <v>12159622</v>
      </c>
      <c r="E28" s="14">
        <f aca="true" t="shared" si="9" ref="E28:M28">SUM(E5,E13,E17,E20,E22,E26)</f>
        <v>92603</v>
      </c>
      <c r="F28" s="14">
        <f t="shared" si="9"/>
        <v>523783</v>
      </c>
      <c r="G28" s="14">
        <f t="shared" si="9"/>
        <v>7377</v>
      </c>
      <c r="H28" s="14">
        <f t="shared" si="9"/>
        <v>0</v>
      </c>
      <c r="I28" s="14">
        <f t="shared" si="9"/>
        <v>11507587</v>
      </c>
      <c r="J28" s="14">
        <f t="shared" si="9"/>
        <v>0</v>
      </c>
      <c r="K28" s="14">
        <f t="shared" si="9"/>
        <v>641472</v>
      </c>
      <c r="L28" s="14">
        <f t="shared" si="9"/>
        <v>0</v>
      </c>
      <c r="M28" s="14">
        <f t="shared" si="9"/>
        <v>0</v>
      </c>
      <c r="N28" s="14">
        <f t="shared" si="4"/>
        <v>24932444</v>
      </c>
      <c r="O28" s="35">
        <f t="shared" si="1"/>
        <v>1616.9948764511316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64</v>
      </c>
      <c r="M30" s="93"/>
      <c r="N30" s="93"/>
      <c r="O30" s="39">
        <v>15419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2696862</v>
      </c>
      <c r="E5" s="24">
        <f t="shared" si="0"/>
        <v>0</v>
      </c>
      <c r="F5" s="24">
        <f t="shared" si="0"/>
        <v>430916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2334593</v>
      </c>
      <c r="L5" s="24">
        <f t="shared" si="0"/>
        <v>0</v>
      </c>
      <c r="M5" s="24">
        <f t="shared" si="0"/>
        <v>0</v>
      </c>
      <c r="N5" s="25">
        <f>SUM(D5:M5)</f>
        <v>5462371</v>
      </c>
      <c r="O5" s="30">
        <f aca="true" t="shared" si="1" ref="O5:O29">(N5/O$31)</f>
        <v>228.8670968282566</v>
      </c>
      <c r="P5" s="6"/>
    </row>
    <row r="6" spans="1:16" ht="15">
      <c r="A6" s="12"/>
      <c r="B6" s="42">
        <v>511</v>
      </c>
      <c r="C6" s="19" t="s">
        <v>19</v>
      </c>
      <c r="D6" s="43">
        <v>159836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159836</v>
      </c>
      <c r="O6" s="44">
        <f t="shared" si="1"/>
        <v>6.696945573385847</v>
      </c>
      <c r="P6" s="9"/>
    </row>
    <row r="7" spans="1:16" ht="15">
      <c r="A7" s="12"/>
      <c r="B7" s="42">
        <v>512</v>
      </c>
      <c r="C7" s="19" t="s">
        <v>20</v>
      </c>
      <c r="D7" s="43">
        <v>818973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818973</v>
      </c>
      <c r="O7" s="44">
        <f t="shared" si="1"/>
        <v>34.31403192692839</v>
      </c>
      <c r="P7" s="9"/>
    </row>
    <row r="8" spans="1:16" ht="15">
      <c r="A8" s="12"/>
      <c r="B8" s="42">
        <v>513</v>
      </c>
      <c r="C8" s="19" t="s">
        <v>21</v>
      </c>
      <c r="D8" s="43">
        <v>641321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641321</v>
      </c>
      <c r="O8" s="44">
        <f t="shared" si="1"/>
        <v>26.87061633217413</v>
      </c>
      <c r="P8" s="9"/>
    </row>
    <row r="9" spans="1:16" ht="15">
      <c r="A9" s="12"/>
      <c r="B9" s="42">
        <v>514</v>
      </c>
      <c r="C9" s="19" t="s">
        <v>22</v>
      </c>
      <c r="D9" s="43">
        <v>189150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189150</v>
      </c>
      <c r="O9" s="44">
        <f t="shared" si="1"/>
        <v>7.925168642896049</v>
      </c>
      <c r="P9" s="9"/>
    </row>
    <row r="10" spans="1:16" ht="15">
      <c r="A10" s="12"/>
      <c r="B10" s="42">
        <v>516</v>
      </c>
      <c r="C10" s="19" t="s">
        <v>75</v>
      </c>
      <c r="D10" s="43">
        <v>698211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698211</v>
      </c>
      <c r="O10" s="44">
        <f t="shared" si="1"/>
        <v>29.254242259186324</v>
      </c>
      <c r="P10" s="9"/>
    </row>
    <row r="11" spans="1:16" ht="15">
      <c r="A11" s="12"/>
      <c r="B11" s="42">
        <v>517</v>
      </c>
      <c r="C11" s="19" t="s">
        <v>23</v>
      </c>
      <c r="D11" s="43">
        <v>0</v>
      </c>
      <c r="E11" s="43">
        <v>0</v>
      </c>
      <c r="F11" s="43">
        <v>430916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430916</v>
      </c>
      <c r="O11" s="44">
        <f t="shared" si="1"/>
        <v>18.05488750157121</v>
      </c>
      <c r="P11" s="9"/>
    </row>
    <row r="12" spans="1:16" ht="15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2334593</v>
      </c>
      <c r="L12" s="43">
        <v>0</v>
      </c>
      <c r="M12" s="43">
        <v>0</v>
      </c>
      <c r="N12" s="43">
        <f t="shared" si="2"/>
        <v>2334593</v>
      </c>
      <c r="O12" s="44">
        <f t="shared" si="1"/>
        <v>97.81677630200696</v>
      </c>
      <c r="P12" s="9"/>
    </row>
    <row r="13" spans="1:16" ht="15">
      <c r="A13" s="12"/>
      <c r="B13" s="42">
        <v>519</v>
      </c>
      <c r="C13" s="19" t="s">
        <v>55</v>
      </c>
      <c r="D13" s="43">
        <v>189371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189371</v>
      </c>
      <c r="O13" s="44">
        <f t="shared" si="1"/>
        <v>7.93442829010768</v>
      </c>
      <c r="P13" s="9"/>
    </row>
    <row r="14" spans="1:16" ht="15.75">
      <c r="A14" s="26" t="s">
        <v>26</v>
      </c>
      <c r="B14" s="27"/>
      <c r="C14" s="28"/>
      <c r="D14" s="29">
        <f aca="true" t="shared" si="3" ref="D14:M14">SUM(D15:D16)</f>
        <v>9830733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9">SUM(D14:M14)</f>
        <v>9830733</v>
      </c>
      <c r="O14" s="41">
        <f t="shared" si="1"/>
        <v>411.8964679264256</v>
      </c>
      <c r="P14" s="10"/>
    </row>
    <row r="15" spans="1:16" ht="15">
      <c r="A15" s="12"/>
      <c r="B15" s="42">
        <v>524</v>
      </c>
      <c r="C15" s="19" t="s">
        <v>28</v>
      </c>
      <c r="D15" s="43">
        <v>895695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895695</v>
      </c>
      <c r="O15" s="44">
        <f t="shared" si="1"/>
        <v>37.528595969330034</v>
      </c>
      <c r="P15" s="9"/>
    </row>
    <row r="16" spans="1:16" ht="15">
      <c r="A16" s="12"/>
      <c r="B16" s="42">
        <v>529</v>
      </c>
      <c r="C16" s="19" t="s">
        <v>29</v>
      </c>
      <c r="D16" s="43">
        <v>8935038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8935038</v>
      </c>
      <c r="O16" s="44">
        <f t="shared" si="1"/>
        <v>374.3678719570956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SUM(D18:D20)</f>
        <v>1173626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15608264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16781890</v>
      </c>
      <c r="O17" s="41">
        <f t="shared" si="1"/>
        <v>703.1419952235304</v>
      </c>
      <c r="P17" s="10"/>
    </row>
    <row r="18" spans="1:16" ht="15">
      <c r="A18" s="12"/>
      <c r="B18" s="42">
        <v>534</v>
      </c>
      <c r="C18" s="19" t="s">
        <v>56</v>
      </c>
      <c r="D18" s="43">
        <v>1173626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1173626</v>
      </c>
      <c r="O18" s="44">
        <f t="shared" si="1"/>
        <v>49.17358696107596</v>
      </c>
      <c r="P18" s="9"/>
    </row>
    <row r="19" spans="1:16" ht="15">
      <c r="A19" s="12"/>
      <c r="B19" s="42">
        <v>536</v>
      </c>
      <c r="C19" s="19" t="s">
        <v>57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15595379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15595379</v>
      </c>
      <c r="O19" s="44">
        <f t="shared" si="1"/>
        <v>653.428541500817</v>
      </c>
      <c r="P19" s="9"/>
    </row>
    <row r="20" spans="1:16" ht="15">
      <c r="A20" s="12"/>
      <c r="B20" s="42">
        <v>538</v>
      </c>
      <c r="C20" s="19" t="s">
        <v>70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12885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12885</v>
      </c>
      <c r="O20" s="44">
        <f t="shared" si="1"/>
        <v>0.5398667616374073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2655036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2655036</v>
      </c>
      <c r="O21" s="41">
        <f t="shared" si="1"/>
        <v>111.24297146687896</v>
      </c>
      <c r="P21" s="10"/>
    </row>
    <row r="22" spans="1:16" ht="15">
      <c r="A22" s="12"/>
      <c r="B22" s="42">
        <v>541</v>
      </c>
      <c r="C22" s="19" t="s">
        <v>58</v>
      </c>
      <c r="D22" s="43">
        <v>2655036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2655036</v>
      </c>
      <c r="O22" s="44">
        <f t="shared" si="1"/>
        <v>111.24297146687896</v>
      </c>
      <c r="P22" s="9"/>
    </row>
    <row r="23" spans="1:16" ht="15.75">
      <c r="A23" s="26" t="s">
        <v>35</v>
      </c>
      <c r="B23" s="27"/>
      <c r="C23" s="28"/>
      <c r="D23" s="29">
        <f aca="true" t="shared" si="7" ref="D23:M23">SUM(D24:D26)</f>
        <v>3435949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3435949</v>
      </c>
      <c r="O23" s="41">
        <f t="shared" si="1"/>
        <v>143.96233292831107</v>
      </c>
      <c r="P23" s="9"/>
    </row>
    <row r="24" spans="1:16" ht="15">
      <c r="A24" s="12"/>
      <c r="B24" s="42">
        <v>571</v>
      </c>
      <c r="C24" s="19" t="s">
        <v>36</v>
      </c>
      <c r="D24" s="43">
        <v>809636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809636</v>
      </c>
      <c r="O24" s="44">
        <f t="shared" si="1"/>
        <v>33.92282230695102</v>
      </c>
      <c r="P24" s="9"/>
    </row>
    <row r="25" spans="1:16" ht="15">
      <c r="A25" s="12"/>
      <c r="B25" s="42">
        <v>572</v>
      </c>
      <c r="C25" s="19" t="s">
        <v>59</v>
      </c>
      <c r="D25" s="43">
        <v>2565839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2565839</v>
      </c>
      <c r="O25" s="44">
        <f t="shared" si="1"/>
        <v>107.50571919386601</v>
      </c>
      <c r="P25" s="9"/>
    </row>
    <row r="26" spans="1:16" ht="15">
      <c r="A26" s="12"/>
      <c r="B26" s="42">
        <v>574</v>
      </c>
      <c r="C26" s="19" t="s">
        <v>38</v>
      </c>
      <c r="D26" s="43">
        <v>60474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60474</v>
      </c>
      <c r="O26" s="44">
        <f t="shared" si="1"/>
        <v>2.5337914274940294</v>
      </c>
      <c r="P26" s="9"/>
    </row>
    <row r="27" spans="1:16" ht="15.75">
      <c r="A27" s="26" t="s">
        <v>60</v>
      </c>
      <c r="B27" s="27"/>
      <c r="C27" s="28"/>
      <c r="D27" s="29">
        <f aca="true" t="shared" si="8" ref="D27:M27">SUM(D28:D28)</f>
        <v>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2490099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2490099</v>
      </c>
      <c r="O27" s="41">
        <f t="shared" si="1"/>
        <v>104.33229982821469</v>
      </c>
      <c r="P27" s="9"/>
    </row>
    <row r="28" spans="1:16" ht="15.75" thickBot="1">
      <c r="A28" s="12"/>
      <c r="B28" s="42">
        <v>581</v>
      </c>
      <c r="C28" s="19" t="s">
        <v>61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2490099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2490099</v>
      </c>
      <c r="O28" s="44">
        <f t="shared" si="1"/>
        <v>104.33229982821469</v>
      </c>
      <c r="P28" s="9"/>
    </row>
    <row r="29" spans="1:119" ht="16.5" thickBot="1">
      <c r="A29" s="13" t="s">
        <v>10</v>
      </c>
      <c r="B29" s="21"/>
      <c r="C29" s="20"/>
      <c r="D29" s="14">
        <f>SUM(D5,D14,D17,D21,D23,D27)</f>
        <v>19792206</v>
      </c>
      <c r="E29" s="14">
        <f aca="true" t="shared" si="9" ref="E29:M29">SUM(E5,E14,E17,E21,E23,E27)</f>
        <v>0</v>
      </c>
      <c r="F29" s="14">
        <f t="shared" si="9"/>
        <v>430916</v>
      </c>
      <c r="G29" s="14">
        <f t="shared" si="9"/>
        <v>0</v>
      </c>
      <c r="H29" s="14">
        <f t="shared" si="9"/>
        <v>0</v>
      </c>
      <c r="I29" s="14">
        <f t="shared" si="9"/>
        <v>18098363</v>
      </c>
      <c r="J29" s="14">
        <f t="shared" si="9"/>
        <v>0</v>
      </c>
      <c r="K29" s="14">
        <f t="shared" si="9"/>
        <v>2334593</v>
      </c>
      <c r="L29" s="14">
        <f t="shared" si="9"/>
        <v>0</v>
      </c>
      <c r="M29" s="14">
        <f t="shared" si="9"/>
        <v>0</v>
      </c>
      <c r="N29" s="14">
        <f t="shared" si="4"/>
        <v>40656078</v>
      </c>
      <c r="O29" s="35">
        <f t="shared" si="1"/>
        <v>1703.4431642016173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78</v>
      </c>
      <c r="M31" s="93"/>
      <c r="N31" s="93"/>
      <c r="O31" s="39">
        <v>23867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2413728</v>
      </c>
      <c r="E5" s="24">
        <f t="shared" si="0"/>
        <v>0</v>
      </c>
      <c r="F5" s="24">
        <f t="shared" si="0"/>
        <v>432461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2319975</v>
      </c>
      <c r="L5" s="24">
        <f t="shared" si="0"/>
        <v>0</v>
      </c>
      <c r="M5" s="24">
        <f t="shared" si="0"/>
        <v>0</v>
      </c>
      <c r="N5" s="25">
        <f>SUM(D5:M5)</f>
        <v>5166164</v>
      </c>
      <c r="O5" s="30">
        <f aca="true" t="shared" si="1" ref="O5:O29">(N5/O$31)</f>
        <v>219.27691001697792</v>
      </c>
      <c r="P5" s="6"/>
    </row>
    <row r="6" spans="1:16" ht="15">
      <c r="A6" s="12"/>
      <c r="B6" s="42">
        <v>511</v>
      </c>
      <c r="C6" s="19" t="s">
        <v>19</v>
      </c>
      <c r="D6" s="43">
        <v>196099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196099</v>
      </c>
      <c r="O6" s="44">
        <f t="shared" si="1"/>
        <v>8.323387096774194</v>
      </c>
      <c r="P6" s="9"/>
    </row>
    <row r="7" spans="1:16" ht="15">
      <c r="A7" s="12"/>
      <c r="B7" s="42">
        <v>512</v>
      </c>
      <c r="C7" s="19" t="s">
        <v>20</v>
      </c>
      <c r="D7" s="43">
        <v>796928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796928</v>
      </c>
      <c r="O7" s="44">
        <f t="shared" si="1"/>
        <v>33.82546689303905</v>
      </c>
      <c r="P7" s="9"/>
    </row>
    <row r="8" spans="1:16" ht="15">
      <c r="A8" s="12"/>
      <c r="B8" s="42">
        <v>513</v>
      </c>
      <c r="C8" s="19" t="s">
        <v>21</v>
      </c>
      <c r="D8" s="43">
        <v>591614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591614</v>
      </c>
      <c r="O8" s="44">
        <f t="shared" si="1"/>
        <v>25.11095076400679</v>
      </c>
      <c r="P8" s="9"/>
    </row>
    <row r="9" spans="1:16" ht="15">
      <c r="A9" s="12"/>
      <c r="B9" s="42">
        <v>514</v>
      </c>
      <c r="C9" s="19" t="s">
        <v>22</v>
      </c>
      <c r="D9" s="43">
        <v>177605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177605</v>
      </c>
      <c r="O9" s="44">
        <f t="shared" si="1"/>
        <v>7.538412563667233</v>
      </c>
      <c r="P9" s="9"/>
    </row>
    <row r="10" spans="1:16" ht="15">
      <c r="A10" s="12"/>
      <c r="B10" s="42">
        <v>516</v>
      </c>
      <c r="C10" s="19" t="s">
        <v>75</v>
      </c>
      <c r="D10" s="43">
        <v>457742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457742</v>
      </c>
      <c r="O10" s="44">
        <f t="shared" si="1"/>
        <v>19.428777589134125</v>
      </c>
      <c r="P10" s="9"/>
    </row>
    <row r="11" spans="1:16" ht="15">
      <c r="A11" s="12"/>
      <c r="B11" s="42">
        <v>517</v>
      </c>
      <c r="C11" s="19" t="s">
        <v>23</v>
      </c>
      <c r="D11" s="43">
        <v>0</v>
      </c>
      <c r="E11" s="43">
        <v>0</v>
      </c>
      <c r="F11" s="43">
        <v>432461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432461</v>
      </c>
      <c r="O11" s="44">
        <f t="shared" si="1"/>
        <v>18.355730050933786</v>
      </c>
      <c r="P11" s="9"/>
    </row>
    <row r="12" spans="1:16" ht="15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2319975</v>
      </c>
      <c r="L12" s="43">
        <v>0</v>
      </c>
      <c r="M12" s="43">
        <v>0</v>
      </c>
      <c r="N12" s="43">
        <f t="shared" si="2"/>
        <v>2319975</v>
      </c>
      <c r="O12" s="44">
        <f t="shared" si="1"/>
        <v>98.47092529711375</v>
      </c>
      <c r="P12" s="9"/>
    </row>
    <row r="13" spans="1:16" ht="15">
      <c r="A13" s="12"/>
      <c r="B13" s="42">
        <v>519</v>
      </c>
      <c r="C13" s="19" t="s">
        <v>55</v>
      </c>
      <c r="D13" s="43">
        <v>193740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193740</v>
      </c>
      <c r="O13" s="44">
        <f t="shared" si="1"/>
        <v>8.223259762308999</v>
      </c>
      <c r="P13" s="9"/>
    </row>
    <row r="14" spans="1:16" ht="15.75">
      <c r="A14" s="26" t="s">
        <v>26</v>
      </c>
      <c r="B14" s="27"/>
      <c r="C14" s="28"/>
      <c r="D14" s="29">
        <f aca="true" t="shared" si="3" ref="D14:M14">SUM(D15:D16)</f>
        <v>10539932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9">SUM(D14:M14)</f>
        <v>10539932</v>
      </c>
      <c r="O14" s="41">
        <f t="shared" si="1"/>
        <v>447.3655348047538</v>
      </c>
      <c r="P14" s="10"/>
    </row>
    <row r="15" spans="1:16" ht="15">
      <c r="A15" s="12"/>
      <c r="B15" s="42">
        <v>524</v>
      </c>
      <c r="C15" s="19" t="s">
        <v>28</v>
      </c>
      <c r="D15" s="43">
        <v>967945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967945</v>
      </c>
      <c r="O15" s="44">
        <f t="shared" si="1"/>
        <v>41.08425297113752</v>
      </c>
      <c r="P15" s="9"/>
    </row>
    <row r="16" spans="1:16" ht="15">
      <c r="A16" s="12"/>
      <c r="B16" s="42">
        <v>529</v>
      </c>
      <c r="C16" s="19" t="s">
        <v>29</v>
      </c>
      <c r="D16" s="43">
        <v>9571987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9571987</v>
      </c>
      <c r="O16" s="44">
        <f t="shared" si="1"/>
        <v>406.2812818336163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SUM(D18:D20)</f>
        <v>1075033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15471860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16546893</v>
      </c>
      <c r="O17" s="41">
        <f t="shared" si="1"/>
        <v>702.3299235993209</v>
      </c>
      <c r="P17" s="10"/>
    </row>
    <row r="18" spans="1:16" ht="15">
      <c r="A18" s="12"/>
      <c r="B18" s="42">
        <v>534</v>
      </c>
      <c r="C18" s="19" t="s">
        <v>56</v>
      </c>
      <c r="D18" s="43">
        <v>1075033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1075033</v>
      </c>
      <c r="O18" s="44">
        <f t="shared" si="1"/>
        <v>45.62958404074703</v>
      </c>
      <c r="P18" s="9"/>
    </row>
    <row r="19" spans="1:16" ht="15">
      <c r="A19" s="12"/>
      <c r="B19" s="42">
        <v>536</v>
      </c>
      <c r="C19" s="19" t="s">
        <v>57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15383962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15383962</v>
      </c>
      <c r="O19" s="44">
        <f t="shared" si="1"/>
        <v>652.9695246179966</v>
      </c>
      <c r="P19" s="9"/>
    </row>
    <row r="20" spans="1:16" ht="15">
      <c r="A20" s="12"/>
      <c r="B20" s="42">
        <v>538</v>
      </c>
      <c r="C20" s="19" t="s">
        <v>70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87898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87898</v>
      </c>
      <c r="O20" s="44">
        <f t="shared" si="1"/>
        <v>3.7308149405772495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2597485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2597485</v>
      </c>
      <c r="O21" s="41">
        <f t="shared" si="1"/>
        <v>110.24978777589133</v>
      </c>
      <c r="P21" s="10"/>
    </row>
    <row r="22" spans="1:16" ht="15">
      <c r="A22" s="12"/>
      <c r="B22" s="42">
        <v>541</v>
      </c>
      <c r="C22" s="19" t="s">
        <v>58</v>
      </c>
      <c r="D22" s="43">
        <v>2597485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2597485</v>
      </c>
      <c r="O22" s="44">
        <f t="shared" si="1"/>
        <v>110.24978777589133</v>
      </c>
      <c r="P22" s="9"/>
    </row>
    <row r="23" spans="1:16" ht="15.75">
      <c r="A23" s="26" t="s">
        <v>35</v>
      </c>
      <c r="B23" s="27"/>
      <c r="C23" s="28"/>
      <c r="D23" s="29">
        <f aca="true" t="shared" si="7" ref="D23:M23">SUM(D24:D26)</f>
        <v>2761604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2761604</v>
      </c>
      <c r="O23" s="41">
        <f t="shared" si="1"/>
        <v>117.21578947368421</v>
      </c>
      <c r="P23" s="9"/>
    </row>
    <row r="24" spans="1:16" ht="15">
      <c r="A24" s="12"/>
      <c r="B24" s="42">
        <v>571</v>
      </c>
      <c r="C24" s="19" t="s">
        <v>36</v>
      </c>
      <c r="D24" s="43">
        <v>1021801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1021801</v>
      </c>
      <c r="O24" s="44">
        <f t="shared" si="1"/>
        <v>43.37016129032258</v>
      </c>
      <c r="P24" s="9"/>
    </row>
    <row r="25" spans="1:16" ht="15">
      <c r="A25" s="12"/>
      <c r="B25" s="42">
        <v>572</v>
      </c>
      <c r="C25" s="19" t="s">
        <v>59</v>
      </c>
      <c r="D25" s="43">
        <v>1678142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1678142</v>
      </c>
      <c r="O25" s="44">
        <f t="shared" si="1"/>
        <v>71.22843803056027</v>
      </c>
      <c r="P25" s="9"/>
    </row>
    <row r="26" spans="1:16" ht="15">
      <c r="A26" s="12"/>
      <c r="B26" s="42">
        <v>574</v>
      </c>
      <c r="C26" s="19" t="s">
        <v>38</v>
      </c>
      <c r="D26" s="43">
        <v>61661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61661</v>
      </c>
      <c r="O26" s="44">
        <f t="shared" si="1"/>
        <v>2.617190152801358</v>
      </c>
      <c r="P26" s="9"/>
    </row>
    <row r="27" spans="1:16" ht="15.75">
      <c r="A27" s="26" t="s">
        <v>60</v>
      </c>
      <c r="B27" s="27"/>
      <c r="C27" s="28"/>
      <c r="D27" s="29">
        <f aca="true" t="shared" si="8" ref="D27:M27">SUM(D28:D28)</f>
        <v>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2415138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2415138</v>
      </c>
      <c r="O27" s="41">
        <f t="shared" si="1"/>
        <v>102.51010186757216</v>
      </c>
      <c r="P27" s="9"/>
    </row>
    <row r="28" spans="1:16" ht="15.75" thickBot="1">
      <c r="A28" s="12"/>
      <c r="B28" s="42">
        <v>581</v>
      </c>
      <c r="C28" s="19" t="s">
        <v>61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2415138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2415138</v>
      </c>
      <c r="O28" s="44">
        <f t="shared" si="1"/>
        <v>102.51010186757216</v>
      </c>
      <c r="P28" s="9"/>
    </row>
    <row r="29" spans="1:119" ht="16.5" thickBot="1">
      <c r="A29" s="13" t="s">
        <v>10</v>
      </c>
      <c r="B29" s="21"/>
      <c r="C29" s="20"/>
      <c r="D29" s="14">
        <f>SUM(D5,D14,D17,D21,D23,D27)</f>
        <v>19387782</v>
      </c>
      <c r="E29" s="14">
        <f aca="true" t="shared" si="9" ref="E29:M29">SUM(E5,E14,E17,E21,E23,E27)</f>
        <v>0</v>
      </c>
      <c r="F29" s="14">
        <f t="shared" si="9"/>
        <v>432461</v>
      </c>
      <c r="G29" s="14">
        <f t="shared" si="9"/>
        <v>0</v>
      </c>
      <c r="H29" s="14">
        <f t="shared" si="9"/>
        <v>0</v>
      </c>
      <c r="I29" s="14">
        <f t="shared" si="9"/>
        <v>17886998</v>
      </c>
      <c r="J29" s="14">
        <f t="shared" si="9"/>
        <v>0</v>
      </c>
      <c r="K29" s="14">
        <f t="shared" si="9"/>
        <v>2319975</v>
      </c>
      <c r="L29" s="14">
        <f t="shared" si="9"/>
        <v>0</v>
      </c>
      <c r="M29" s="14">
        <f t="shared" si="9"/>
        <v>0</v>
      </c>
      <c r="N29" s="14">
        <f t="shared" si="4"/>
        <v>40027216</v>
      </c>
      <c r="O29" s="35">
        <f t="shared" si="1"/>
        <v>1698.9480475382004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76</v>
      </c>
      <c r="M31" s="93"/>
      <c r="N31" s="93"/>
      <c r="O31" s="39">
        <v>23560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1891137</v>
      </c>
      <c r="E5" s="24">
        <f t="shared" si="0"/>
        <v>0</v>
      </c>
      <c r="F5" s="24">
        <f t="shared" si="0"/>
        <v>423281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2179907</v>
      </c>
      <c r="L5" s="24">
        <f t="shared" si="0"/>
        <v>0</v>
      </c>
      <c r="M5" s="24">
        <f t="shared" si="0"/>
        <v>0</v>
      </c>
      <c r="N5" s="25">
        <f>SUM(D5:M5)</f>
        <v>4494325</v>
      </c>
      <c r="O5" s="30">
        <f aca="true" t="shared" si="1" ref="O5:O28">(N5/O$30)</f>
        <v>191.6719976117366</v>
      </c>
      <c r="P5" s="6"/>
    </row>
    <row r="6" spans="1:16" ht="15">
      <c r="A6" s="12"/>
      <c r="B6" s="42">
        <v>511</v>
      </c>
      <c r="C6" s="19" t="s">
        <v>19</v>
      </c>
      <c r="D6" s="43">
        <v>112627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112627</v>
      </c>
      <c r="O6" s="44">
        <f t="shared" si="1"/>
        <v>4.80326680313886</v>
      </c>
      <c r="P6" s="9"/>
    </row>
    <row r="7" spans="1:16" ht="15">
      <c r="A7" s="12"/>
      <c r="B7" s="42">
        <v>512</v>
      </c>
      <c r="C7" s="19" t="s">
        <v>20</v>
      </c>
      <c r="D7" s="43">
        <v>710972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710972</v>
      </c>
      <c r="O7" s="44">
        <f t="shared" si="1"/>
        <v>30.321221426134425</v>
      </c>
      <c r="P7" s="9"/>
    </row>
    <row r="8" spans="1:16" ht="15">
      <c r="A8" s="12"/>
      <c r="B8" s="42">
        <v>513</v>
      </c>
      <c r="C8" s="19" t="s">
        <v>21</v>
      </c>
      <c r="D8" s="43">
        <v>573764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573764</v>
      </c>
      <c r="O8" s="44">
        <f t="shared" si="1"/>
        <v>24.46963493688161</v>
      </c>
      <c r="P8" s="9"/>
    </row>
    <row r="9" spans="1:16" ht="15">
      <c r="A9" s="12"/>
      <c r="B9" s="42">
        <v>514</v>
      </c>
      <c r="C9" s="19" t="s">
        <v>22</v>
      </c>
      <c r="D9" s="43">
        <v>170381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170381</v>
      </c>
      <c r="O9" s="44">
        <f t="shared" si="1"/>
        <v>7.266334015694302</v>
      </c>
      <c r="P9" s="9"/>
    </row>
    <row r="10" spans="1:16" ht="15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423281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423281</v>
      </c>
      <c r="O10" s="44">
        <f t="shared" si="1"/>
        <v>18.051902081200954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2179907</v>
      </c>
      <c r="L11" s="43">
        <v>0</v>
      </c>
      <c r="M11" s="43">
        <v>0</v>
      </c>
      <c r="N11" s="43">
        <f t="shared" si="2"/>
        <v>2179907</v>
      </c>
      <c r="O11" s="44">
        <f t="shared" si="1"/>
        <v>92.96771579665644</v>
      </c>
      <c r="P11" s="9"/>
    </row>
    <row r="12" spans="1:16" ht="15">
      <c r="A12" s="12"/>
      <c r="B12" s="42">
        <v>519</v>
      </c>
      <c r="C12" s="19" t="s">
        <v>55</v>
      </c>
      <c r="D12" s="43">
        <v>323393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323393</v>
      </c>
      <c r="O12" s="44">
        <f t="shared" si="1"/>
        <v>13.791922552030023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9423624</v>
      </c>
      <c r="E13" s="29">
        <f t="shared" si="3"/>
        <v>10284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9433908</v>
      </c>
      <c r="O13" s="41">
        <f t="shared" si="1"/>
        <v>402.3331627430911</v>
      </c>
      <c r="P13" s="10"/>
    </row>
    <row r="14" spans="1:16" ht="15">
      <c r="A14" s="12"/>
      <c r="B14" s="42">
        <v>524</v>
      </c>
      <c r="C14" s="19" t="s">
        <v>28</v>
      </c>
      <c r="D14" s="43">
        <v>799049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799049</v>
      </c>
      <c r="O14" s="44">
        <f t="shared" si="1"/>
        <v>34.077490617536675</v>
      </c>
      <c r="P14" s="9"/>
    </row>
    <row r="15" spans="1:16" ht="15">
      <c r="A15" s="12"/>
      <c r="B15" s="42">
        <v>529</v>
      </c>
      <c r="C15" s="19" t="s">
        <v>29</v>
      </c>
      <c r="D15" s="43">
        <v>8624575</v>
      </c>
      <c r="E15" s="43">
        <v>10284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8634859</v>
      </c>
      <c r="O15" s="44">
        <f t="shared" si="1"/>
        <v>368.25567212555444</v>
      </c>
      <c r="P15" s="9"/>
    </row>
    <row r="16" spans="1:16" ht="15.75">
      <c r="A16" s="26" t="s">
        <v>30</v>
      </c>
      <c r="B16" s="27"/>
      <c r="C16" s="28"/>
      <c r="D16" s="29">
        <f aca="true" t="shared" si="5" ref="D16:M16">SUM(D17:D19)</f>
        <v>1067111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14572380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15639491</v>
      </c>
      <c r="O16" s="41">
        <f t="shared" si="1"/>
        <v>666.9861395428181</v>
      </c>
      <c r="P16" s="10"/>
    </row>
    <row r="17" spans="1:16" ht="15">
      <c r="A17" s="12"/>
      <c r="B17" s="42">
        <v>534</v>
      </c>
      <c r="C17" s="19" t="s">
        <v>56</v>
      </c>
      <c r="D17" s="43">
        <v>1067111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1067111</v>
      </c>
      <c r="O17" s="44">
        <f t="shared" si="1"/>
        <v>45.50968099624701</v>
      </c>
      <c r="P17" s="9"/>
    </row>
    <row r="18" spans="1:16" ht="15">
      <c r="A18" s="12"/>
      <c r="B18" s="42">
        <v>536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14446736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14446736</v>
      </c>
      <c r="O18" s="44">
        <f t="shared" si="1"/>
        <v>616.1180484476288</v>
      </c>
      <c r="P18" s="9"/>
    </row>
    <row r="19" spans="1:16" ht="15">
      <c r="A19" s="12"/>
      <c r="B19" s="42">
        <v>538</v>
      </c>
      <c r="C19" s="19" t="s">
        <v>70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125644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125644</v>
      </c>
      <c r="O19" s="44">
        <f t="shared" si="1"/>
        <v>5.358410098942341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2016494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2016494</v>
      </c>
      <c r="O20" s="41">
        <f t="shared" si="1"/>
        <v>85.99854998294097</v>
      </c>
      <c r="P20" s="10"/>
    </row>
    <row r="21" spans="1:16" ht="15">
      <c r="A21" s="12"/>
      <c r="B21" s="42">
        <v>541</v>
      </c>
      <c r="C21" s="19" t="s">
        <v>58</v>
      </c>
      <c r="D21" s="43">
        <v>2016494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2016494</v>
      </c>
      <c r="O21" s="44">
        <f t="shared" si="1"/>
        <v>85.99854998294097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SUM(D23:D25)</f>
        <v>1826395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1826395</v>
      </c>
      <c r="O22" s="41">
        <f t="shared" si="1"/>
        <v>77.89129136813374</v>
      </c>
      <c r="P22" s="9"/>
    </row>
    <row r="23" spans="1:16" ht="15">
      <c r="A23" s="12"/>
      <c r="B23" s="42">
        <v>571</v>
      </c>
      <c r="C23" s="19" t="s">
        <v>36</v>
      </c>
      <c r="D23" s="43">
        <v>726717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726717</v>
      </c>
      <c r="O23" s="44">
        <f t="shared" si="1"/>
        <v>30.99270726714432</v>
      </c>
      <c r="P23" s="9"/>
    </row>
    <row r="24" spans="1:16" ht="15">
      <c r="A24" s="12"/>
      <c r="B24" s="42">
        <v>572</v>
      </c>
      <c r="C24" s="19" t="s">
        <v>59</v>
      </c>
      <c r="D24" s="43">
        <v>1046258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1046258</v>
      </c>
      <c r="O24" s="44">
        <f t="shared" si="1"/>
        <v>44.62035141589901</v>
      </c>
      <c r="P24" s="9"/>
    </row>
    <row r="25" spans="1:16" ht="15">
      <c r="A25" s="12"/>
      <c r="B25" s="42">
        <v>574</v>
      </c>
      <c r="C25" s="19" t="s">
        <v>38</v>
      </c>
      <c r="D25" s="43">
        <v>53420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53420</v>
      </c>
      <c r="O25" s="44">
        <f t="shared" si="1"/>
        <v>2.278232685090413</v>
      </c>
      <c r="P25" s="9"/>
    </row>
    <row r="26" spans="1:16" ht="15.75">
      <c r="A26" s="26" t="s">
        <v>60</v>
      </c>
      <c r="B26" s="27"/>
      <c r="C26" s="28"/>
      <c r="D26" s="29">
        <f aca="true" t="shared" si="8" ref="D26:M26">SUM(D27:D27)</f>
        <v>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2423338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2423338</v>
      </c>
      <c r="O26" s="41">
        <f t="shared" si="1"/>
        <v>103.34945411122484</v>
      </c>
      <c r="P26" s="9"/>
    </row>
    <row r="27" spans="1:16" ht="15.75" thickBot="1">
      <c r="A27" s="12"/>
      <c r="B27" s="42">
        <v>581</v>
      </c>
      <c r="C27" s="19" t="s">
        <v>61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2423338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2423338</v>
      </c>
      <c r="O27" s="44">
        <f t="shared" si="1"/>
        <v>103.34945411122484</v>
      </c>
      <c r="P27" s="9"/>
    </row>
    <row r="28" spans="1:119" ht="16.5" thickBot="1">
      <c r="A28" s="13" t="s">
        <v>10</v>
      </c>
      <c r="B28" s="21"/>
      <c r="C28" s="20"/>
      <c r="D28" s="14">
        <f>SUM(D5,D13,D16,D20,D22,D26)</f>
        <v>16224761</v>
      </c>
      <c r="E28" s="14">
        <f aca="true" t="shared" si="9" ref="E28:M28">SUM(E5,E13,E16,E20,E22,E26)</f>
        <v>10284</v>
      </c>
      <c r="F28" s="14">
        <f t="shared" si="9"/>
        <v>423281</v>
      </c>
      <c r="G28" s="14">
        <f t="shared" si="9"/>
        <v>0</v>
      </c>
      <c r="H28" s="14">
        <f t="shared" si="9"/>
        <v>0</v>
      </c>
      <c r="I28" s="14">
        <f t="shared" si="9"/>
        <v>16995718</v>
      </c>
      <c r="J28" s="14">
        <f t="shared" si="9"/>
        <v>0</v>
      </c>
      <c r="K28" s="14">
        <f t="shared" si="9"/>
        <v>2179907</v>
      </c>
      <c r="L28" s="14">
        <f t="shared" si="9"/>
        <v>0</v>
      </c>
      <c r="M28" s="14">
        <f t="shared" si="9"/>
        <v>0</v>
      </c>
      <c r="N28" s="14">
        <f t="shared" si="4"/>
        <v>35833951</v>
      </c>
      <c r="O28" s="35">
        <f t="shared" si="1"/>
        <v>1528.2305953599455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73</v>
      </c>
      <c r="M30" s="93"/>
      <c r="N30" s="93"/>
      <c r="O30" s="39">
        <v>23448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2008685</v>
      </c>
      <c r="E5" s="24">
        <f t="shared" si="0"/>
        <v>0</v>
      </c>
      <c r="F5" s="24">
        <f t="shared" si="0"/>
        <v>408691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2097289</v>
      </c>
      <c r="L5" s="24">
        <f t="shared" si="0"/>
        <v>0</v>
      </c>
      <c r="M5" s="24">
        <f t="shared" si="0"/>
        <v>0</v>
      </c>
      <c r="N5" s="25">
        <f>SUM(D5:M5)</f>
        <v>4514665</v>
      </c>
      <c r="O5" s="30">
        <f aca="true" t="shared" si="1" ref="O5:O28">(N5/O$30)</f>
        <v>194.17913978494624</v>
      </c>
      <c r="P5" s="6"/>
    </row>
    <row r="6" spans="1:16" ht="15">
      <c r="A6" s="12"/>
      <c r="B6" s="42">
        <v>511</v>
      </c>
      <c r="C6" s="19" t="s">
        <v>19</v>
      </c>
      <c r="D6" s="43">
        <v>212129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212129</v>
      </c>
      <c r="O6" s="44">
        <f t="shared" si="1"/>
        <v>9.123827956989247</v>
      </c>
      <c r="P6" s="9"/>
    </row>
    <row r="7" spans="1:16" ht="15">
      <c r="A7" s="12"/>
      <c r="B7" s="42">
        <v>512</v>
      </c>
      <c r="C7" s="19" t="s">
        <v>20</v>
      </c>
      <c r="D7" s="43">
        <v>718395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718395</v>
      </c>
      <c r="O7" s="44">
        <f t="shared" si="1"/>
        <v>30.898709677419355</v>
      </c>
      <c r="P7" s="9"/>
    </row>
    <row r="8" spans="1:16" ht="15">
      <c r="A8" s="12"/>
      <c r="B8" s="42">
        <v>513</v>
      </c>
      <c r="C8" s="19" t="s">
        <v>21</v>
      </c>
      <c r="D8" s="43">
        <v>572834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572834</v>
      </c>
      <c r="O8" s="44">
        <f t="shared" si="1"/>
        <v>24.638021505376344</v>
      </c>
      <c r="P8" s="9"/>
    </row>
    <row r="9" spans="1:16" ht="15">
      <c r="A9" s="12"/>
      <c r="B9" s="42">
        <v>514</v>
      </c>
      <c r="C9" s="19" t="s">
        <v>22</v>
      </c>
      <c r="D9" s="43">
        <v>145984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145984</v>
      </c>
      <c r="O9" s="44">
        <f t="shared" si="1"/>
        <v>6.278881720430108</v>
      </c>
      <c r="P9" s="9"/>
    </row>
    <row r="10" spans="1:16" ht="15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408691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408691</v>
      </c>
      <c r="O10" s="44">
        <f t="shared" si="1"/>
        <v>17.57810752688172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2097289</v>
      </c>
      <c r="L11" s="43">
        <v>0</v>
      </c>
      <c r="M11" s="43">
        <v>0</v>
      </c>
      <c r="N11" s="43">
        <f t="shared" si="2"/>
        <v>2097289</v>
      </c>
      <c r="O11" s="44">
        <f t="shared" si="1"/>
        <v>90.20597849462365</v>
      </c>
      <c r="P11" s="9"/>
    </row>
    <row r="12" spans="1:16" ht="15">
      <c r="A12" s="12"/>
      <c r="B12" s="42">
        <v>519</v>
      </c>
      <c r="C12" s="19" t="s">
        <v>55</v>
      </c>
      <c r="D12" s="43">
        <v>359343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359343</v>
      </c>
      <c r="O12" s="44">
        <f t="shared" si="1"/>
        <v>15.455612903225806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9396743</v>
      </c>
      <c r="E13" s="29">
        <f t="shared" si="3"/>
        <v>23349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9420092</v>
      </c>
      <c r="O13" s="41">
        <f t="shared" si="1"/>
        <v>405.16524731182795</v>
      </c>
      <c r="P13" s="10"/>
    </row>
    <row r="14" spans="1:16" ht="15">
      <c r="A14" s="12"/>
      <c r="B14" s="42">
        <v>524</v>
      </c>
      <c r="C14" s="19" t="s">
        <v>28</v>
      </c>
      <c r="D14" s="43">
        <v>743072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743072</v>
      </c>
      <c r="O14" s="44">
        <f t="shared" si="1"/>
        <v>31.960086021505376</v>
      </c>
      <c r="P14" s="9"/>
    </row>
    <row r="15" spans="1:16" ht="15">
      <c r="A15" s="12"/>
      <c r="B15" s="42">
        <v>529</v>
      </c>
      <c r="C15" s="19" t="s">
        <v>29</v>
      </c>
      <c r="D15" s="43">
        <v>8653671</v>
      </c>
      <c r="E15" s="43">
        <v>23349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8677020</v>
      </c>
      <c r="O15" s="44">
        <f t="shared" si="1"/>
        <v>373.20516129032256</v>
      </c>
      <c r="P15" s="9"/>
    </row>
    <row r="16" spans="1:16" ht="15.75">
      <c r="A16" s="26" t="s">
        <v>30</v>
      </c>
      <c r="B16" s="27"/>
      <c r="C16" s="28"/>
      <c r="D16" s="29">
        <f aca="true" t="shared" si="5" ref="D16:M16">SUM(D17:D19)</f>
        <v>1119815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13978090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15097905</v>
      </c>
      <c r="O16" s="41">
        <f t="shared" si="1"/>
        <v>649.3722580645161</v>
      </c>
      <c r="P16" s="10"/>
    </row>
    <row r="17" spans="1:16" ht="15">
      <c r="A17" s="12"/>
      <c r="B17" s="42">
        <v>534</v>
      </c>
      <c r="C17" s="19" t="s">
        <v>56</v>
      </c>
      <c r="D17" s="43">
        <v>1119815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1119815</v>
      </c>
      <c r="O17" s="44">
        <f t="shared" si="1"/>
        <v>48.164086021505376</v>
      </c>
      <c r="P17" s="9"/>
    </row>
    <row r="18" spans="1:16" ht="15">
      <c r="A18" s="12"/>
      <c r="B18" s="42">
        <v>536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13868242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13868242</v>
      </c>
      <c r="O18" s="44">
        <f t="shared" si="1"/>
        <v>596.4835268817204</v>
      </c>
      <c r="P18" s="9"/>
    </row>
    <row r="19" spans="1:16" ht="15">
      <c r="A19" s="12"/>
      <c r="B19" s="42">
        <v>538</v>
      </c>
      <c r="C19" s="19" t="s">
        <v>70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109848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109848</v>
      </c>
      <c r="O19" s="44">
        <f t="shared" si="1"/>
        <v>4.724645161290322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2409025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2409025</v>
      </c>
      <c r="O20" s="41">
        <f t="shared" si="1"/>
        <v>103.61397849462365</v>
      </c>
      <c r="P20" s="10"/>
    </row>
    <row r="21" spans="1:16" ht="15">
      <c r="A21" s="12"/>
      <c r="B21" s="42">
        <v>541</v>
      </c>
      <c r="C21" s="19" t="s">
        <v>58</v>
      </c>
      <c r="D21" s="43">
        <v>2409025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2409025</v>
      </c>
      <c r="O21" s="44">
        <f t="shared" si="1"/>
        <v>103.61397849462365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SUM(D23:D25)</f>
        <v>1785490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1785490</v>
      </c>
      <c r="O22" s="41">
        <f t="shared" si="1"/>
        <v>76.7952688172043</v>
      </c>
      <c r="P22" s="9"/>
    </row>
    <row r="23" spans="1:16" ht="15">
      <c r="A23" s="12"/>
      <c r="B23" s="42">
        <v>571</v>
      </c>
      <c r="C23" s="19" t="s">
        <v>36</v>
      </c>
      <c r="D23" s="43">
        <v>753013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753013</v>
      </c>
      <c r="O23" s="44">
        <f t="shared" si="1"/>
        <v>32.38765591397849</v>
      </c>
      <c r="P23" s="9"/>
    </row>
    <row r="24" spans="1:16" ht="15">
      <c r="A24" s="12"/>
      <c r="B24" s="42">
        <v>572</v>
      </c>
      <c r="C24" s="19" t="s">
        <v>59</v>
      </c>
      <c r="D24" s="43">
        <v>985372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985372</v>
      </c>
      <c r="O24" s="44">
        <f t="shared" si="1"/>
        <v>42.38159139784946</v>
      </c>
      <c r="P24" s="9"/>
    </row>
    <row r="25" spans="1:16" ht="15">
      <c r="A25" s="12"/>
      <c r="B25" s="42">
        <v>574</v>
      </c>
      <c r="C25" s="19" t="s">
        <v>38</v>
      </c>
      <c r="D25" s="43">
        <v>47105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47105</v>
      </c>
      <c r="O25" s="44">
        <f t="shared" si="1"/>
        <v>2.026021505376344</v>
      </c>
      <c r="P25" s="9"/>
    </row>
    <row r="26" spans="1:16" ht="15.75">
      <c r="A26" s="26" t="s">
        <v>60</v>
      </c>
      <c r="B26" s="27"/>
      <c r="C26" s="28"/>
      <c r="D26" s="29">
        <f aca="true" t="shared" si="8" ref="D26:M26">SUM(D27:D27)</f>
        <v>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2378531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2378531</v>
      </c>
      <c r="O26" s="41">
        <f t="shared" si="1"/>
        <v>102.30240860215054</v>
      </c>
      <c r="P26" s="9"/>
    </row>
    <row r="27" spans="1:16" ht="15.75" thickBot="1">
      <c r="A27" s="12"/>
      <c r="B27" s="42">
        <v>581</v>
      </c>
      <c r="C27" s="19" t="s">
        <v>61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2378531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2378531</v>
      </c>
      <c r="O27" s="44">
        <f t="shared" si="1"/>
        <v>102.30240860215054</v>
      </c>
      <c r="P27" s="9"/>
    </row>
    <row r="28" spans="1:119" ht="16.5" thickBot="1">
      <c r="A28" s="13" t="s">
        <v>10</v>
      </c>
      <c r="B28" s="21"/>
      <c r="C28" s="20"/>
      <c r="D28" s="14">
        <f>SUM(D5,D13,D16,D20,D22,D26)</f>
        <v>16719758</v>
      </c>
      <c r="E28" s="14">
        <f aca="true" t="shared" si="9" ref="E28:M28">SUM(E5,E13,E16,E20,E22,E26)</f>
        <v>23349</v>
      </c>
      <c r="F28" s="14">
        <f t="shared" si="9"/>
        <v>408691</v>
      </c>
      <c r="G28" s="14">
        <f t="shared" si="9"/>
        <v>0</v>
      </c>
      <c r="H28" s="14">
        <f t="shared" si="9"/>
        <v>0</v>
      </c>
      <c r="I28" s="14">
        <f t="shared" si="9"/>
        <v>16356621</v>
      </c>
      <c r="J28" s="14">
        <f t="shared" si="9"/>
        <v>0</v>
      </c>
      <c r="K28" s="14">
        <f t="shared" si="9"/>
        <v>2097289</v>
      </c>
      <c r="L28" s="14">
        <f t="shared" si="9"/>
        <v>0</v>
      </c>
      <c r="M28" s="14">
        <f t="shared" si="9"/>
        <v>0</v>
      </c>
      <c r="N28" s="14">
        <f t="shared" si="4"/>
        <v>35605708</v>
      </c>
      <c r="O28" s="35">
        <f t="shared" si="1"/>
        <v>1531.4283010752688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71</v>
      </c>
      <c r="M30" s="93"/>
      <c r="N30" s="93"/>
      <c r="O30" s="39">
        <v>23250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1896299</v>
      </c>
      <c r="E5" s="24">
        <f t="shared" si="0"/>
        <v>0</v>
      </c>
      <c r="F5" s="24">
        <f t="shared" si="0"/>
        <v>408690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1997720</v>
      </c>
      <c r="L5" s="24">
        <f t="shared" si="0"/>
        <v>0</v>
      </c>
      <c r="M5" s="24">
        <f t="shared" si="0"/>
        <v>0</v>
      </c>
      <c r="N5" s="25">
        <f>SUM(D5:M5)</f>
        <v>4302709</v>
      </c>
      <c r="O5" s="30">
        <f aca="true" t="shared" si="1" ref="O5:O27">(N5/O$29)</f>
        <v>191.5891441802476</v>
      </c>
      <c r="P5" s="6"/>
    </row>
    <row r="6" spans="1:16" ht="15">
      <c r="A6" s="12"/>
      <c r="B6" s="42">
        <v>511</v>
      </c>
      <c r="C6" s="19" t="s">
        <v>19</v>
      </c>
      <c r="D6" s="43">
        <v>120617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120617</v>
      </c>
      <c r="O6" s="44">
        <f t="shared" si="1"/>
        <v>5.370781013447324</v>
      </c>
      <c r="P6" s="9"/>
    </row>
    <row r="7" spans="1:16" ht="15">
      <c r="A7" s="12"/>
      <c r="B7" s="42">
        <v>512</v>
      </c>
      <c r="C7" s="19" t="s">
        <v>20</v>
      </c>
      <c r="D7" s="43">
        <v>768544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768544</v>
      </c>
      <c r="O7" s="44">
        <f t="shared" si="1"/>
        <v>34.22139104105441</v>
      </c>
      <c r="P7" s="9"/>
    </row>
    <row r="8" spans="1:16" ht="15">
      <c r="A8" s="12"/>
      <c r="B8" s="42">
        <v>513</v>
      </c>
      <c r="C8" s="19" t="s">
        <v>21</v>
      </c>
      <c r="D8" s="43">
        <v>539500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539500</v>
      </c>
      <c r="O8" s="44">
        <f t="shared" si="1"/>
        <v>24.022620001781103</v>
      </c>
      <c r="P8" s="9"/>
    </row>
    <row r="9" spans="1:16" ht="15">
      <c r="A9" s="12"/>
      <c r="B9" s="42">
        <v>514</v>
      </c>
      <c r="C9" s="19" t="s">
        <v>22</v>
      </c>
      <c r="D9" s="43">
        <v>125348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125348</v>
      </c>
      <c r="O9" s="44">
        <f t="shared" si="1"/>
        <v>5.581440911924481</v>
      </c>
      <c r="P9" s="9"/>
    </row>
    <row r="10" spans="1:16" ht="15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408690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408690</v>
      </c>
      <c r="O10" s="44">
        <f t="shared" si="1"/>
        <v>18.19796954314721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1997720</v>
      </c>
      <c r="L11" s="43">
        <v>0</v>
      </c>
      <c r="M11" s="43">
        <v>0</v>
      </c>
      <c r="N11" s="43">
        <f t="shared" si="2"/>
        <v>1997720</v>
      </c>
      <c r="O11" s="44">
        <f t="shared" si="1"/>
        <v>88.95360227981121</v>
      </c>
      <c r="P11" s="9"/>
    </row>
    <row r="12" spans="1:16" ht="15">
      <c r="A12" s="12"/>
      <c r="B12" s="42">
        <v>519</v>
      </c>
      <c r="C12" s="19" t="s">
        <v>55</v>
      </c>
      <c r="D12" s="43">
        <v>342290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342290</v>
      </c>
      <c r="O12" s="44">
        <f t="shared" si="1"/>
        <v>15.241339389081842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8678155</v>
      </c>
      <c r="E13" s="29">
        <f t="shared" si="3"/>
        <v>12983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7">SUM(D13:M13)</f>
        <v>8691138</v>
      </c>
      <c r="O13" s="41">
        <f t="shared" si="1"/>
        <v>386.99519102324336</v>
      </c>
      <c r="P13" s="10"/>
    </row>
    <row r="14" spans="1:16" ht="15">
      <c r="A14" s="12"/>
      <c r="B14" s="42">
        <v>524</v>
      </c>
      <c r="C14" s="19" t="s">
        <v>28</v>
      </c>
      <c r="D14" s="43">
        <v>681097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681097</v>
      </c>
      <c r="O14" s="44">
        <f t="shared" si="1"/>
        <v>30.327589277762936</v>
      </c>
      <c r="P14" s="9"/>
    </row>
    <row r="15" spans="1:16" ht="15">
      <c r="A15" s="12"/>
      <c r="B15" s="42">
        <v>529</v>
      </c>
      <c r="C15" s="19" t="s">
        <v>29</v>
      </c>
      <c r="D15" s="43">
        <v>7997058</v>
      </c>
      <c r="E15" s="43">
        <v>12983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8010041</v>
      </c>
      <c r="O15" s="44">
        <f t="shared" si="1"/>
        <v>356.66760174548045</v>
      </c>
      <c r="P15" s="9"/>
    </row>
    <row r="16" spans="1:16" ht="15.75">
      <c r="A16" s="26" t="s">
        <v>30</v>
      </c>
      <c r="B16" s="27"/>
      <c r="C16" s="28"/>
      <c r="D16" s="29">
        <f aca="true" t="shared" si="5" ref="D16:M16">SUM(D17:D18)</f>
        <v>966071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12967309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13933380</v>
      </c>
      <c r="O16" s="41">
        <f t="shared" si="1"/>
        <v>620.4194496393268</v>
      </c>
      <c r="P16" s="10"/>
    </row>
    <row r="17" spans="1:16" ht="15">
      <c r="A17" s="12"/>
      <c r="B17" s="42">
        <v>534</v>
      </c>
      <c r="C17" s="19" t="s">
        <v>56</v>
      </c>
      <c r="D17" s="43">
        <v>966071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966071</v>
      </c>
      <c r="O17" s="44">
        <f t="shared" si="1"/>
        <v>43.01678689108558</v>
      </c>
      <c r="P17" s="9"/>
    </row>
    <row r="18" spans="1:16" ht="15">
      <c r="A18" s="12"/>
      <c r="B18" s="42">
        <v>536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12967309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12967309</v>
      </c>
      <c r="O18" s="44">
        <f t="shared" si="1"/>
        <v>577.4026627482411</v>
      </c>
      <c r="P18" s="9"/>
    </row>
    <row r="19" spans="1:16" ht="15.75">
      <c r="A19" s="26" t="s">
        <v>33</v>
      </c>
      <c r="B19" s="27"/>
      <c r="C19" s="28"/>
      <c r="D19" s="29">
        <f aca="true" t="shared" si="6" ref="D19:M19">SUM(D20:D20)</f>
        <v>1639134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1639134</v>
      </c>
      <c r="O19" s="41">
        <f t="shared" si="1"/>
        <v>72.98664173123163</v>
      </c>
      <c r="P19" s="10"/>
    </row>
    <row r="20" spans="1:16" ht="15">
      <c r="A20" s="12"/>
      <c r="B20" s="42">
        <v>541</v>
      </c>
      <c r="C20" s="19" t="s">
        <v>58</v>
      </c>
      <c r="D20" s="43">
        <v>1639134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1639134</v>
      </c>
      <c r="O20" s="44">
        <f t="shared" si="1"/>
        <v>72.98664173123163</v>
      </c>
      <c r="P20" s="9"/>
    </row>
    <row r="21" spans="1:16" ht="15.75">
      <c r="A21" s="26" t="s">
        <v>35</v>
      </c>
      <c r="B21" s="27"/>
      <c r="C21" s="28"/>
      <c r="D21" s="29">
        <f aca="true" t="shared" si="7" ref="D21:M21">SUM(D22:D24)</f>
        <v>1950727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1950727</v>
      </c>
      <c r="O21" s="41">
        <f t="shared" si="1"/>
        <v>86.86111853237153</v>
      </c>
      <c r="P21" s="9"/>
    </row>
    <row r="22" spans="1:16" ht="15">
      <c r="A22" s="12"/>
      <c r="B22" s="42">
        <v>571</v>
      </c>
      <c r="C22" s="19" t="s">
        <v>36</v>
      </c>
      <c r="D22" s="43">
        <v>749700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749700</v>
      </c>
      <c r="O22" s="44">
        <f t="shared" si="1"/>
        <v>33.38231365215068</v>
      </c>
      <c r="P22" s="9"/>
    </row>
    <row r="23" spans="1:16" ht="15">
      <c r="A23" s="12"/>
      <c r="B23" s="42">
        <v>572</v>
      </c>
      <c r="C23" s="19" t="s">
        <v>59</v>
      </c>
      <c r="D23" s="43">
        <v>1156508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1156508</v>
      </c>
      <c r="O23" s="44">
        <f t="shared" si="1"/>
        <v>51.49648232255766</v>
      </c>
      <c r="P23" s="9"/>
    </row>
    <row r="24" spans="1:16" ht="15">
      <c r="A24" s="12"/>
      <c r="B24" s="42">
        <v>574</v>
      </c>
      <c r="C24" s="19" t="s">
        <v>38</v>
      </c>
      <c r="D24" s="43">
        <v>44519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44519</v>
      </c>
      <c r="O24" s="44">
        <f t="shared" si="1"/>
        <v>1.9823225576631935</v>
      </c>
      <c r="P24" s="9"/>
    </row>
    <row r="25" spans="1:16" ht="15.75">
      <c r="A25" s="26" t="s">
        <v>60</v>
      </c>
      <c r="B25" s="27"/>
      <c r="C25" s="28"/>
      <c r="D25" s="29">
        <f aca="true" t="shared" si="8" ref="D25:M25">SUM(D26:D26)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2234034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2234034</v>
      </c>
      <c r="O25" s="41">
        <f t="shared" si="1"/>
        <v>99.47608869890462</v>
      </c>
      <c r="P25" s="9"/>
    </row>
    <row r="26" spans="1:16" ht="15.75" thickBot="1">
      <c r="A26" s="12"/>
      <c r="B26" s="42">
        <v>581</v>
      </c>
      <c r="C26" s="19" t="s">
        <v>61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2234034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2234034</v>
      </c>
      <c r="O26" s="44">
        <f t="shared" si="1"/>
        <v>99.47608869890462</v>
      </c>
      <c r="P26" s="9"/>
    </row>
    <row r="27" spans="1:119" ht="16.5" thickBot="1">
      <c r="A27" s="13" t="s">
        <v>10</v>
      </c>
      <c r="B27" s="21"/>
      <c r="C27" s="20"/>
      <c r="D27" s="14">
        <f>SUM(D5,D13,D16,D19,D21,D25)</f>
        <v>15130386</v>
      </c>
      <c r="E27" s="14">
        <f aca="true" t="shared" si="9" ref="E27:M27">SUM(E5,E13,E16,E19,E21,E25)</f>
        <v>12983</v>
      </c>
      <c r="F27" s="14">
        <f t="shared" si="9"/>
        <v>408690</v>
      </c>
      <c r="G27" s="14">
        <f t="shared" si="9"/>
        <v>0</v>
      </c>
      <c r="H27" s="14">
        <f t="shared" si="9"/>
        <v>0</v>
      </c>
      <c r="I27" s="14">
        <f t="shared" si="9"/>
        <v>15201343</v>
      </c>
      <c r="J27" s="14">
        <f t="shared" si="9"/>
        <v>0</v>
      </c>
      <c r="K27" s="14">
        <f t="shared" si="9"/>
        <v>1997720</v>
      </c>
      <c r="L27" s="14">
        <f t="shared" si="9"/>
        <v>0</v>
      </c>
      <c r="M27" s="14">
        <f t="shared" si="9"/>
        <v>0</v>
      </c>
      <c r="N27" s="14">
        <f t="shared" si="4"/>
        <v>32751122</v>
      </c>
      <c r="O27" s="35">
        <f t="shared" si="1"/>
        <v>1458.3276338053256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68</v>
      </c>
      <c r="M29" s="93"/>
      <c r="N29" s="93"/>
      <c r="O29" s="39">
        <v>22458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1963469</v>
      </c>
      <c r="E5" s="24">
        <f t="shared" si="0"/>
        <v>0</v>
      </c>
      <c r="F5" s="24">
        <f t="shared" si="0"/>
        <v>408690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1923229</v>
      </c>
      <c r="L5" s="24">
        <f t="shared" si="0"/>
        <v>0</v>
      </c>
      <c r="M5" s="24">
        <f t="shared" si="0"/>
        <v>0</v>
      </c>
      <c r="N5" s="25">
        <f>SUM(D5:M5)</f>
        <v>4295388</v>
      </c>
      <c r="O5" s="30">
        <f aca="true" t="shared" si="1" ref="O5:O27">(N5/O$29)</f>
        <v>192.77389821380487</v>
      </c>
      <c r="P5" s="6"/>
    </row>
    <row r="6" spans="1:16" ht="15">
      <c r="A6" s="12"/>
      <c r="B6" s="42">
        <v>511</v>
      </c>
      <c r="C6" s="19" t="s">
        <v>19</v>
      </c>
      <c r="D6" s="43">
        <v>187180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187180</v>
      </c>
      <c r="O6" s="44">
        <f t="shared" si="1"/>
        <v>8.400502647877211</v>
      </c>
      <c r="P6" s="9"/>
    </row>
    <row r="7" spans="1:16" ht="15">
      <c r="A7" s="12"/>
      <c r="B7" s="42">
        <v>512</v>
      </c>
      <c r="C7" s="19" t="s">
        <v>20</v>
      </c>
      <c r="D7" s="43">
        <v>733825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733825</v>
      </c>
      <c r="O7" s="44">
        <f t="shared" si="1"/>
        <v>32.93353379409389</v>
      </c>
      <c r="P7" s="9"/>
    </row>
    <row r="8" spans="1:16" ht="15">
      <c r="A8" s="12"/>
      <c r="B8" s="42">
        <v>513</v>
      </c>
      <c r="C8" s="19" t="s">
        <v>21</v>
      </c>
      <c r="D8" s="43">
        <v>518099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518099</v>
      </c>
      <c r="O8" s="44">
        <f t="shared" si="1"/>
        <v>23.251907369176916</v>
      </c>
      <c r="P8" s="9"/>
    </row>
    <row r="9" spans="1:16" ht="15">
      <c r="A9" s="12"/>
      <c r="B9" s="42">
        <v>514</v>
      </c>
      <c r="C9" s="19" t="s">
        <v>22</v>
      </c>
      <c r="D9" s="43">
        <v>148871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148871</v>
      </c>
      <c r="O9" s="44">
        <f t="shared" si="1"/>
        <v>6.681222511444215</v>
      </c>
      <c r="P9" s="9"/>
    </row>
    <row r="10" spans="1:16" ht="15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408690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408690</v>
      </c>
      <c r="O10" s="44">
        <f t="shared" si="1"/>
        <v>18.341710797953507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1923229</v>
      </c>
      <c r="L11" s="43">
        <v>0</v>
      </c>
      <c r="M11" s="43">
        <v>0</v>
      </c>
      <c r="N11" s="43">
        <f t="shared" si="2"/>
        <v>1923229</v>
      </c>
      <c r="O11" s="44">
        <f t="shared" si="1"/>
        <v>86.31312269993717</v>
      </c>
      <c r="P11" s="9"/>
    </row>
    <row r="12" spans="1:16" ht="15">
      <c r="A12" s="12"/>
      <c r="B12" s="42">
        <v>519</v>
      </c>
      <c r="C12" s="19" t="s">
        <v>55</v>
      </c>
      <c r="D12" s="43">
        <v>375494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375494</v>
      </c>
      <c r="O12" s="44">
        <f t="shared" si="1"/>
        <v>16.851898393321964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8147315</v>
      </c>
      <c r="E13" s="29">
        <f t="shared" si="3"/>
        <v>22456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7">SUM(D13:M13)</f>
        <v>8169771</v>
      </c>
      <c r="O13" s="41">
        <f t="shared" si="1"/>
        <v>366.65339736109865</v>
      </c>
      <c r="P13" s="10"/>
    </row>
    <row r="14" spans="1:16" ht="15">
      <c r="A14" s="12"/>
      <c r="B14" s="42">
        <v>524</v>
      </c>
      <c r="C14" s="19" t="s">
        <v>28</v>
      </c>
      <c r="D14" s="43">
        <v>553307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553307</v>
      </c>
      <c r="O14" s="44">
        <f t="shared" si="1"/>
        <v>24.832016874607305</v>
      </c>
      <c r="P14" s="9"/>
    </row>
    <row r="15" spans="1:16" ht="15">
      <c r="A15" s="12"/>
      <c r="B15" s="42">
        <v>529</v>
      </c>
      <c r="C15" s="19" t="s">
        <v>29</v>
      </c>
      <c r="D15" s="43">
        <v>7594008</v>
      </c>
      <c r="E15" s="43">
        <v>22456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7616464</v>
      </c>
      <c r="O15" s="44">
        <f t="shared" si="1"/>
        <v>341.82138048649136</v>
      </c>
      <c r="P15" s="9"/>
    </row>
    <row r="16" spans="1:16" ht="15.75">
      <c r="A16" s="26" t="s">
        <v>30</v>
      </c>
      <c r="B16" s="27"/>
      <c r="C16" s="28"/>
      <c r="D16" s="29">
        <f aca="true" t="shared" si="5" ref="D16:M16">SUM(D17:D18)</f>
        <v>936986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11979106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12916092</v>
      </c>
      <c r="O16" s="41">
        <f t="shared" si="1"/>
        <v>579.6648415761601</v>
      </c>
      <c r="P16" s="10"/>
    </row>
    <row r="17" spans="1:16" ht="15">
      <c r="A17" s="12"/>
      <c r="B17" s="42">
        <v>534</v>
      </c>
      <c r="C17" s="19" t="s">
        <v>56</v>
      </c>
      <c r="D17" s="43">
        <v>936986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936986</v>
      </c>
      <c r="O17" s="44">
        <f t="shared" si="1"/>
        <v>42.05125213176555</v>
      </c>
      <c r="P17" s="9"/>
    </row>
    <row r="18" spans="1:16" ht="15">
      <c r="A18" s="12"/>
      <c r="B18" s="42">
        <v>536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11979106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11979106</v>
      </c>
      <c r="O18" s="44">
        <f t="shared" si="1"/>
        <v>537.6135894443946</v>
      </c>
      <c r="P18" s="9"/>
    </row>
    <row r="19" spans="1:16" ht="15.75">
      <c r="A19" s="26" t="s">
        <v>33</v>
      </c>
      <c r="B19" s="27"/>
      <c r="C19" s="28"/>
      <c r="D19" s="29">
        <f aca="true" t="shared" si="6" ref="D19:M19">SUM(D20:D20)</f>
        <v>1221505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1221505</v>
      </c>
      <c r="O19" s="41">
        <f t="shared" si="1"/>
        <v>54.820258504622565</v>
      </c>
      <c r="P19" s="10"/>
    </row>
    <row r="20" spans="1:16" ht="15">
      <c r="A20" s="12"/>
      <c r="B20" s="42">
        <v>541</v>
      </c>
      <c r="C20" s="19" t="s">
        <v>58</v>
      </c>
      <c r="D20" s="43">
        <v>1221505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1221505</v>
      </c>
      <c r="O20" s="44">
        <f t="shared" si="1"/>
        <v>54.820258504622565</v>
      </c>
      <c r="P20" s="9"/>
    </row>
    <row r="21" spans="1:16" ht="15.75">
      <c r="A21" s="26" t="s">
        <v>35</v>
      </c>
      <c r="B21" s="27"/>
      <c r="C21" s="28"/>
      <c r="D21" s="29">
        <f aca="true" t="shared" si="7" ref="D21:M21">SUM(D22:D24)</f>
        <v>1970514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1970514</v>
      </c>
      <c r="O21" s="41">
        <f t="shared" si="1"/>
        <v>88.43523920653442</v>
      </c>
      <c r="P21" s="9"/>
    </row>
    <row r="22" spans="1:16" ht="15">
      <c r="A22" s="12"/>
      <c r="B22" s="42">
        <v>571</v>
      </c>
      <c r="C22" s="19" t="s">
        <v>36</v>
      </c>
      <c r="D22" s="43">
        <v>761600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761600</v>
      </c>
      <c r="O22" s="44">
        <f t="shared" si="1"/>
        <v>34.180055650300694</v>
      </c>
      <c r="P22" s="9"/>
    </row>
    <row r="23" spans="1:16" ht="15">
      <c r="A23" s="12"/>
      <c r="B23" s="42">
        <v>572</v>
      </c>
      <c r="C23" s="19" t="s">
        <v>59</v>
      </c>
      <c r="D23" s="43">
        <v>1142879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1142879</v>
      </c>
      <c r="O23" s="44">
        <f t="shared" si="1"/>
        <v>51.29158064805673</v>
      </c>
      <c r="P23" s="9"/>
    </row>
    <row r="24" spans="1:16" ht="15">
      <c r="A24" s="12"/>
      <c r="B24" s="42">
        <v>574</v>
      </c>
      <c r="C24" s="19" t="s">
        <v>38</v>
      </c>
      <c r="D24" s="43">
        <v>66035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66035</v>
      </c>
      <c r="O24" s="44">
        <f t="shared" si="1"/>
        <v>2.9636029081770037</v>
      </c>
      <c r="P24" s="9"/>
    </row>
    <row r="25" spans="1:16" ht="15.75">
      <c r="A25" s="26" t="s">
        <v>60</v>
      </c>
      <c r="B25" s="27"/>
      <c r="C25" s="28"/>
      <c r="D25" s="29">
        <f aca="true" t="shared" si="8" ref="D25:M25">SUM(D26:D26)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1935796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1935796</v>
      </c>
      <c r="O25" s="41">
        <f t="shared" si="1"/>
        <v>86.87712054573198</v>
      </c>
      <c r="P25" s="9"/>
    </row>
    <row r="26" spans="1:16" ht="15.75" thickBot="1">
      <c r="A26" s="12"/>
      <c r="B26" s="42">
        <v>581</v>
      </c>
      <c r="C26" s="19" t="s">
        <v>61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1935796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1935796</v>
      </c>
      <c r="O26" s="44">
        <f t="shared" si="1"/>
        <v>86.87712054573198</v>
      </c>
      <c r="P26" s="9"/>
    </row>
    <row r="27" spans="1:119" ht="16.5" thickBot="1">
      <c r="A27" s="13" t="s">
        <v>10</v>
      </c>
      <c r="B27" s="21"/>
      <c r="C27" s="20"/>
      <c r="D27" s="14">
        <f>SUM(D5,D13,D16,D19,D21,D25)</f>
        <v>14239789</v>
      </c>
      <c r="E27" s="14">
        <f aca="true" t="shared" si="9" ref="E27:M27">SUM(E5,E13,E16,E19,E21,E25)</f>
        <v>22456</v>
      </c>
      <c r="F27" s="14">
        <f t="shared" si="9"/>
        <v>408690</v>
      </c>
      <c r="G27" s="14">
        <f t="shared" si="9"/>
        <v>0</v>
      </c>
      <c r="H27" s="14">
        <f t="shared" si="9"/>
        <v>0</v>
      </c>
      <c r="I27" s="14">
        <f t="shared" si="9"/>
        <v>13914902</v>
      </c>
      <c r="J27" s="14">
        <f t="shared" si="9"/>
        <v>0</v>
      </c>
      <c r="K27" s="14">
        <f t="shared" si="9"/>
        <v>1923229</v>
      </c>
      <c r="L27" s="14">
        <f t="shared" si="9"/>
        <v>0</v>
      </c>
      <c r="M27" s="14">
        <f t="shared" si="9"/>
        <v>0</v>
      </c>
      <c r="N27" s="14">
        <f t="shared" si="4"/>
        <v>30509066</v>
      </c>
      <c r="O27" s="35">
        <f t="shared" si="1"/>
        <v>1369.2247554079527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66</v>
      </c>
      <c r="M29" s="93"/>
      <c r="N29" s="93"/>
      <c r="O29" s="39">
        <v>22282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7" ht="24" thickBot="1">
      <c r="A2" s="127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SUM(D6:D12)</f>
        <v>1851837</v>
      </c>
      <c r="E5" s="56">
        <f t="shared" si="0"/>
        <v>0</v>
      </c>
      <c r="F5" s="56">
        <f t="shared" si="0"/>
        <v>408691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2369650</v>
      </c>
      <c r="L5" s="56">
        <f t="shared" si="0"/>
        <v>0</v>
      </c>
      <c r="M5" s="56">
        <f t="shared" si="0"/>
        <v>0</v>
      </c>
      <c r="N5" s="57">
        <f>SUM(D5:M5)</f>
        <v>4630178</v>
      </c>
      <c r="O5" s="58">
        <f aca="true" t="shared" si="1" ref="O5:O27">(N5/O$29)</f>
        <v>221.6775027529085</v>
      </c>
      <c r="P5" s="59"/>
    </row>
    <row r="6" spans="1:16" ht="15">
      <c r="A6" s="61"/>
      <c r="B6" s="62">
        <v>511</v>
      </c>
      <c r="C6" s="63" t="s">
        <v>19</v>
      </c>
      <c r="D6" s="64">
        <v>99078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99078</v>
      </c>
      <c r="O6" s="65">
        <f t="shared" si="1"/>
        <v>4.74352468042323</v>
      </c>
      <c r="P6" s="66"/>
    </row>
    <row r="7" spans="1:16" ht="15">
      <c r="A7" s="61"/>
      <c r="B7" s="62">
        <v>512</v>
      </c>
      <c r="C7" s="63" t="s">
        <v>20</v>
      </c>
      <c r="D7" s="64">
        <v>842721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aca="true" t="shared" si="2" ref="N7:N12">SUM(D7:M7)</f>
        <v>842721</v>
      </c>
      <c r="O7" s="65">
        <f t="shared" si="1"/>
        <v>40.34667496528942</v>
      </c>
      <c r="P7" s="66"/>
    </row>
    <row r="8" spans="1:16" ht="15">
      <c r="A8" s="61"/>
      <c r="B8" s="62">
        <v>513</v>
      </c>
      <c r="C8" s="63" t="s">
        <v>21</v>
      </c>
      <c r="D8" s="64">
        <v>491265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491265</v>
      </c>
      <c r="O8" s="65">
        <f t="shared" si="1"/>
        <v>23.520132139608368</v>
      </c>
      <c r="P8" s="66"/>
    </row>
    <row r="9" spans="1:16" ht="15">
      <c r="A9" s="61"/>
      <c r="B9" s="62">
        <v>514</v>
      </c>
      <c r="C9" s="63" t="s">
        <v>22</v>
      </c>
      <c r="D9" s="64">
        <v>88926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88926</v>
      </c>
      <c r="O9" s="65">
        <f t="shared" si="1"/>
        <v>4.257480729640446</v>
      </c>
      <c r="P9" s="66"/>
    </row>
    <row r="10" spans="1:16" ht="15">
      <c r="A10" s="61"/>
      <c r="B10" s="62">
        <v>517</v>
      </c>
      <c r="C10" s="63" t="s">
        <v>23</v>
      </c>
      <c r="D10" s="64">
        <v>0</v>
      </c>
      <c r="E10" s="64">
        <v>0</v>
      </c>
      <c r="F10" s="64">
        <v>408691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408691</v>
      </c>
      <c r="O10" s="65">
        <f t="shared" si="1"/>
        <v>19.566764015895053</v>
      </c>
      <c r="P10" s="66"/>
    </row>
    <row r="11" spans="1:16" ht="15">
      <c r="A11" s="61"/>
      <c r="B11" s="62">
        <v>518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2369650</v>
      </c>
      <c r="L11" s="64">
        <v>0</v>
      </c>
      <c r="M11" s="64">
        <v>0</v>
      </c>
      <c r="N11" s="64">
        <f t="shared" si="2"/>
        <v>2369650</v>
      </c>
      <c r="O11" s="65">
        <f t="shared" si="1"/>
        <v>113.45095035189352</v>
      </c>
      <c r="P11" s="66"/>
    </row>
    <row r="12" spans="1:16" ht="15">
      <c r="A12" s="61"/>
      <c r="B12" s="62">
        <v>519</v>
      </c>
      <c r="C12" s="63" t="s">
        <v>55</v>
      </c>
      <c r="D12" s="64">
        <v>329847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329847</v>
      </c>
      <c r="O12" s="65">
        <f t="shared" si="1"/>
        <v>15.791975870158472</v>
      </c>
      <c r="P12" s="66"/>
    </row>
    <row r="13" spans="1:16" ht="15.75">
      <c r="A13" s="67" t="s">
        <v>26</v>
      </c>
      <c r="B13" s="68"/>
      <c r="C13" s="69"/>
      <c r="D13" s="70">
        <f aca="true" t="shared" si="3" ref="D13:M13">SUM(D14:D15)</f>
        <v>7673158</v>
      </c>
      <c r="E13" s="70">
        <f t="shared" si="3"/>
        <v>18752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aca="true" t="shared" si="4" ref="N13:N27">SUM(D13:M13)</f>
        <v>7691910</v>
      </c>
      <c r="O13" s="72">
        <f t="shared" si="1"/>
        <v>368.2630344233255</v>
      </c>
      <c r="P13" s="73"/>
    </row>
    <row r="14" spans="1:16" ht="15">
      <c r="A14" s="61"/>
      <c r="B14" s="62">
        <v>524</v>
      </c>
      <c r="C14" s="63" t="s">
        <v>28</v>
      </c>
      <c r="D14" s="64">
        <v>458398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458398</v>
      </c>
      <c r="O14" s="65">
        <f t="shared" si="1"/>
        <v>21.946569636616076</v>
      </c>
      <c r="P14" s="66"/>
    </row>
    <row r="15" spans="1:16" ht="15">
      <c r="A15" s="61"/>
      <c r="B15" s="62">
        <v>529</v>
      </c>
      <c r="C15" s="63" t="s">
        <v>29</v>
      </c>
      <c r="D15" s="64">
        <v>7214760</v>
      </c>
      <c r="E15" s="64">
        <v>18752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7233512</v>
      </c>
      <c r="O15" s="65">
        <f t="shared" si="1"/>
        <v>346.31646478670945</v>
      </c>
      <c r="P15" s="66"/>
    </row>
    <row r="16" spans="1:16" ht="15.75">
      <c r="A16" s="67" t="s">
        <v>30</v>
      </c>
      <c r="B16" s="68"/>
      <c r="C16" s="69"/>
      <c r="D16" s="70">
        <f aca="true" t="shared" si="5" ref="D16:M16">SUM(D17:D18)</f>
        <v>920662</v>
      </c>
      <c r="E16" s="70">
        <f t="shared" si="5"/>
        <v>0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12031302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1">
        <f t="shared" si="4"/>
        <v>12951964</v>
      </c>
      <c r="O16" s="72">
        <f t="shared" si="1"/>
        <v>620.0969023794705</v>
      </c>
      <c r="P16" s="73"/>
    </row>
    <row r="17" spans="1:16" ht="15">
      <c r="A17" s="61"/>
      <c r="B17" s="62">
        <v>534</v>
      </c>
      <c r="C17" s="63" t="s">
        <v>56</v>
      </c>
      <c r="D17" s="64">
        <v>920662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920662</v>
      </c>
      <c r="O17" s="65">
        <f t="shared" si="1"/>
        <v>44.07823047828793</v>
      </c>
      <c r="P17" s="66"/>
    </row>
    <row r="18" spans="1:16" ht="15">
      <c r="A18" s="61"/>
      <c r="B18" s="62">
        <v>536</v>
      </c>
      <c r="C18" s="63" t="s">
        <v>57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12031302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12031302</v>
      </c>
      <c r="O18" s="65">
        <f t="shared" si="1"/>
        <v>576.0186719011825</v>
      </c>
      <c r="P18" s="66"/>
    </row>
    <row r="19" spans="1:16" ht="15.75">
      <c r="A19" s="67" t="s">
        <v>33</v>
      </c>
      <c r="B19" s="68"/>
      <c r="C19" s="69"/>
      <c r="D19" s="70">
        <f aca="true" t="shared" si="6" ref="D19:M19">SUM(D20:D20)</f>
        <v>1212735</v>
      </c>
      <c r="E19" s="70">
        <f t="shared" si="6"/>
        <v>0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4"/>
        <v>1212735</v>
      </c>
      <c r="O19" s="72">
        <f t="shared" si="1"/>
        <v>58.06171302724182</v>
      </c>
      <c r="P19" s="73"/>
    </row>
    <row r="20" spans="1:16" ht="15">
      <c r="A20" s="61"/>
      <c r="B20" s="62">
        <v>541</v>
      </c>
      <c r="C20" s="63" t="s">
        <v>58</v>
      </c>
      <c r="D20" s="64">
        <v>1212735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1212735</v>
      </c>
      <c r="O20" s="65">
        <f t="shared" si="1"/>
        <v>58.06171302724182</v>
      </c>
      <c r="P20" s="66"/>
    </row>
    <row r="21" spans="1:16" ht="15.75">
      <c r="A21" s="67" t="s">
        <v>35</v>
      </c>
      <c r="B21" s="68"/>
      <c r="C21" s="69"/>
      <c r="D21" s="70">
        <f aca="true" t="shared" si="7" ref="D21:M21">SUM(D22:D24)</f>
        <v>1865755</v>
      </c>
      <c r="E21" s="70">
        <f t="shared" si="7"/>
        <v>0</v>
      </c>
      <c r="F21" s="70">
        <f t="shared" si="7"/>
        <v>0</v>
      </c>
      <c r="G21" s="70">
        <f t="shared" si="7"/>
        <v>0</v>
      </c>
      <c r="H21" s="70">
        <f t="shared" si="7"/>
        <v>0</v>
      </c>
      <c r="I21" s="70">
        <f t="shared" si="7"/>
        <v>0</v>
      </c>
      <c r="J21" s="70">
        <f t="shared" si="7"/>
        <v>0</v>
      </c>
      <c r="K21" s="70">
        <f t="shared" si="7"/>
        <v>0</v>
      </c>
      <c r="L21" s="70">
        <f t="shared" si="7"/>
        <v>0</v>
      </c>
      <c r="M21" s="70">
        <f t="shared" si="7"/>
        <v>0</v>
      </c>
      <c r="N21" s="70">
        <f t="shared" si="4"/>
        <v>1865755</v>
      </c>
      <c r="O21" s="72">
        <f t="shared" si="1"/>
        <v>89.3261358739886</v>
      </c>
      <c r="P21" s="66"/>
    </row>
    <row r="22" spans="1:16" ht="15">
      <c r="A22" s="61"/>
      <c r="B22" s="62">
        <v>571</v>
      </c>
      <c r="C22" s="63" t="s">
        <v>36</v>
      </c>
      <c r="D22" s="64">
        <v>729204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729204</v>
      </c>
      <c r="O22" s="65">
        <f t="shared" si="1"/>
        <v>34.911859051084406</v>
      </c>
      <c r="P22" s="66"/>
    </row>
    <row r="23" spans="1:16" ht="15">
      <c r="A23" s="61"/>
      <c r="B23" s="62">
        <v>572</v>
      </c>
      <c r="C23" s="63" t="s">
        <v>59</v>
      </c>
      <c r="D23" s="64">
        <v>1078606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1078606</v>
      </c>
      <c r="O23" s="65">
        <f t="shared" si="1"/>
        <v>51.640063197204</v>
      </c>
      <c r="P23" s="66"/>
    </row>
    <row r="24" spans="1:16" ht="15">
      <c r="A24" s="61"/>
      <c r="B24" s="62">
        <v>574</v>
      </c>
      <c r="C24" s="63" t="s">
        <v>38</v>
      </c>
      <c r="D24" s="64">
        <v>57945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57945</v>
      </c>
      <c r="O24" s="65">
        <f t="shared" si="1"/>
        <v>2.774213625700196</v>
      </c>
      <c r="P24" s="66"/>
    </row>
    <row r="25" spans="1:16" ht="15.75">
      <c r="A25" s="67" t="s">
        <v>60</v>
      </c>
      <c r="B25" s="68"/>
      <c r="C25" s="69"/>
      <c r="D25" s="70">
        <f aca="true" t="shared" si="8" ref="D25:M25">SUM(D26:D26)</f>
        <v>0</v>
      </c>
      <c r="E25" s="70">
        <f t="shared" si="8"/>
        <v>0</v>
      </c>
      <c r="F25" s="70">
        <f t="shared" si="8"/>
        <v>0</v>
      </c>
      <c r="G25" s="70">
        <f t="shared" si="8"/>
        <v>0</v>
      </c>
      <c r="H25" s="70">
        <f t="shared" si="8"/>
        <v>0</v>
      </c>
      <c r="I25" s="70">
        <f t="shared" si="8"/>
        <v>1876539</v>
      </c>
      <c r="J25" s="70">
        <f t="shared" si="8"/>
        <v>0</v>
      </c>
      <c r="K25" s="70">
        <f t="shared" si="8"/>
        <v>0</v>
      </c>
      <c r="L25" s="70">
        <f t="shared" si="8"/>
        <v>0</v>
      </c>
      <c r="M25" s="70">
        <f t="shared" si="8"/>
        <v>0</v>
      </c>
      <c r="N25" s="70">
        <f t="shared" si="4"/>
        <v>1876539</v>
      </c>
      <c r="O25" s="72">
        <f t="shared" si="1"/>
        <v>89.84243788002107</v>
      </c>
      <c r="P25" s="66"/>
    </row>
    <row r="26" spans="1:16" ht="15.75" thickBot="1">
      <c r="A26" s="61"/>
      <c r="B26" s="62">
        <v>581</v>
      </c>
      <c r="C26" s="63" t="s">
        <v>61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1876539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1876539</v>
      </c>
      <c r="O26" s="65">
        <f t="shared" si="1"/>
        <v>89.84243788002107</v>
      </c>
      <c r="P26" s="66"/>
    </row>
    <row r="27" spans="1:119" ht="16.5" thickBot="1">
      <c r="A27" s="74" t="s">
        <v>10</v>
      </c>
      <c r="B27" s="75"/>
      <c r="C27" s="76"/>
      <c r="D27" s="77">
        <f>SUM(D5,D13,D16,D19,D21,D25)</f>
        <v>13524147</v>
      </c>
      <c r="E27" s="77">
        <f aca="true" t="shared" si="9" ref="E27:M27">SUM(E5,E13,E16,E19,E21,E25)</f>
        <v>18752</v>
      </c>
      <c r="F27" s="77">
        <f t="shared" si="9"/>
        <v>408691</v>
      </c>
      <c r="G27" s="77">
        <f t="shared" si="9"/>
        <v>0</v>
      </c>
      <c r="H27" s="77">
        <f t="shared" si="9"/>
        <v>0</v>
      </c>
      <c r="I27" s="77">
        <f t="shared" si="9"/>
        <v>13907841</v>
      </c>
      <c r="J27" s="77">
        <f t="shared" si="9"/>
        <v>0</v>
      </c>
      <c r="K27" s="77">
        <f t="shared" si="9"/>
        <v>2369650</v>
      </c>
      <c r="L27" s="77">
        <f t="shared" si="9"/>
        <v>0</v>
      </c>
      <c r="M27" s="77">
        <f t="shared" si="9"/>
        <v>0</v>
      </c>
      <c r="N27" s="77">
        <f t="shared" si="4"/>
        <v>30229081</v>
      </c>
      <c r="O27" s="78">
        <f t="shared" si="1"/>
        <v>1447.267726336956</v>
      </c>
      <c r="P27" s="59"/>
      <c r="Q27" s="79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</row>
    <row r="28" spans="1:15" ht="15">
      <c r="A28" s="81"/>
      <c r="B28" s="82"/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</row>
    <row r="29" spans="1:15" ht="15">
      <c r="A29" s="85"/>
      <c r="B29" s="86"/>
      <c r="C29" s="86"/>
      <c r="D29" s="87"/>
      <c r="E29" s="87"/>
      <c r="F29" s="87"/>
      <c r="G29" s="87"/>
      <c r="H29" s="87"/>
      <c r="I29" s="87"/>
      <c r="J29" s="87"/>
      <c r="K29" s="87"/>
      <c r="L29" s="117" t="s">
        <v>62</v>
      </c>
      <c r="M29" s="117"/>
      <c r="N29" s="117"/>
      <c r="O29" s="88">
        <v>20887</v>
      </c>
    </row>
    <row r="30" spans="1:15" ht="15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  <row r="31" spans="1:15" ht="15.75" customHeight="1" thickBot="1">
      <c r="A31" s="121" t="s">
        <v>45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1788575</v>
      </c>
      <c r="E5" s="24">
        <f t="shared" si="0"/>
        <v>0</v>
      </c>
      <c r="F5" s="24">
        <f t="shared" si="0"/>
        <v>408691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1518123</v>
      </c>
      <c r="L5" s="24">
        <f t="shared" si="0"/>
        <v>0</v>
      </c>
      <c r="M5" s="24">
        <f t="shared" si="0"/>
        <v>0</v>
      </c>
      <c r="N5" s="25">
        <f>SUM(D5:M5)</f>
        <v>3715389</v>
      </c>
      <c r="O5" s="30">
        <f aca="true" t="shared" si="1" ref="O5:O27">(N5/O$29)</f>
        <v>181.3534924586323</v>
      </c>
      <c r="P5" s="6"/>
    </row>
    <row r="6" spans="1:16" ht="15">
      <c r="A6" s="12"/>
      <c r="B6" s="42">
        <v>511</v>
      </c>
      <c r="C6" s="19" t="s">
        <v>19</v>
      </c>
      <c r="D6" s="43">
        <v>126335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126335</v>
      </c>
      <c r="O6" s="44">
        <f t="shared" si="1"/>
        <v>6.166593449504564</v>
      </c>
      <c r="P6" s="9"/>
    </row>
    <row r="7" spans="1:16" ht="15">
      <c r="A7" s="12"/>
      <c r="B7" s="42">
        <v>512</v>
      </c>
      <c r="C7" s="19" t="s">
        <v>20</v>
      </c>
      <c r="D7" s="43">
        <v>732427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732427</v>
      </c>
      <c r="O7" s="44">
        <f t="shared" si="1"/>
        <v>35.75081759164348</v>
      </c>
      <c r="P7" s="9"/>
    </row>
    <row r="8" spans="1:16" ht="15">
      <c r="A8" s="12"/>
      <c r="B8" s="42">
        <v>513</v>
      </c>
      <c r="C8" s="19" t="s">
        <v>21</v>
      </c>
      <c r="D8" s="43">
        <v>467347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467347</v>
      </c>
      <c r="O8" s="44">
        <f t="shared" si="1"/>
        <v>22.811880704837215</v>
      </c>
      <c r="P8" s="9"/>
    </row>
    <row r="9" spans="1:16" ht="15">
      <c r="A9" s="12"/>
      <c r="B9" s="42">
        <v>514</v>
      </c>
      <c r="C9" s="19" t="s">
        <v>22</v>
      </c>
      <c r="D9" s="43">
        <v>211443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211443</v>
      </c>
      <c r="O9" s="44">
        <f t="shared" si="1"/>
        <v>10.320837604334455</v>
      </c>
      <c r="P9" s="9"/>
    </row>
    <row r="10" spans="1:16" ht="15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408691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408691</v>
      </c>
      <c r="O10" s="44">
        <f t="shared" si="1"/>
        <v>19.948796797969443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1518123</v>
      </c>
      <c r="L11" s="43">
        <v>0</v>
      </c>
      <c r="M11" s="43">
        <v>0</v>
      </c>
      <c r="N11" s="43">
        <f t="shared" si="2"/>
        <v>1518123</v>
      </c>
      <c r="O11" s="44">
        <f t="shared" si="1"/>
        <v>74.1017718553229</v>
      </c>
      <c r="P11" s="9"/>
    </row>
    <row r="12" spans="1:16" ht="15">
      <c r="A12" s="12"/>
      <c r="B12" s="42">
        <v>519</v>
      </c>
      <c r="C12" s="19" t="s">
        <v>25</v>
      </c>
      <c r="D12" s="43">
        <v>251023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251023</v>
      </c>
      <c r="O12" s="44">
        <f t="shared" si="1"/>
        <v>12.252794455020256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7429351</v>
      </c>
      <c r="E13" s="29">
        <f t="shared" si="3"/>
        <v>14191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7">SUM(D13:M13)</f>
        <v>7443542</v>
      </c>
      <c r="O13" s="41">
        <f t="shared" si="1"/>
        <v>363.330014155318</v>
      </c>
      <c r="P13" s="10"/>
    </row>
    <row r="14" spans="1:16" ht="15">
      <c r="A14" s="12"/>
      <c r="B14" s="42">
        <v>524</v>
      </c>
      <c r="C14" s="19" t="s">
        <v>28</v>
      </c>
      <c r="D14" s="43">
        <v>475147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475147</v>
      </c>
      <c r="O14" s="44">
        <f t="shared" si="1"/>
        <v>23.192609947771757</v>
      </c>
      <c r="P14" s="9"/>
    </row>
    <row r="15" spans="1:16" ht="15">
      <c r="A15" s="12"/>
      <c r="B15" s="42">
        <v>529</v>
      </c>
      <c r="C15" s="19" t="s">
        <v>29</v>
      </c>
      <c r="D15" s="43">
        <v>6954204</v>
      </c>
      <c r="E15" s="43">
        <v>14191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6968395</v>
      </c>
      <c r="O15" s="44">
        <f t="shared" si="1"/>
        <v>340.13740420754624</v>
      </c>
      <c r="P15" s="9"/>
    </row>
    <row r="16" spans="1:16" ht="15.75">
      <c r="A16" s="26" t="s">
        <v>30</v>
      </c>
      <c r="B16" s="27"/>
      <c r="C16" s="28"/>
      <c r="D16" s="29">
        <f aca="true" t="shared" si="5" ref="D16:M16">SUM(D17:D18)</f>
        <v>918747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11842960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12761707</v>
      </c>
      <c r="O16" s="41">
        <f t="shared" si="1"/>
        <v>622.9173134182653</v>
      </c>
      <c r="P16" s="10"/>
    </row>
    <row r="17" spans="1:16" ht="15">
      <c r="A17" s="12"/>
      <c r="B17" s="42">
        <v>534</v>
      </c>
      <c r="C17" s="19" t="s">
        <v>31</v>
      </c>
      <c r="D17" s="43">
        <v>918747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918747</v>
      </c>
      <c r="O17" s="44">
        <f t="shared" si="1"/>
        <v>44.84536535363889</v>
      </c>
      <c r="P17" s="9"/>
    </row>
    <row r="18" spans="1:16" ht="15">
      <c r="A18" s="12"/>
      <c r="B18" s="42">
        <v>536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11842960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11842960</v>
      </c>
      <c r="O18" s="44">
        <f t="shared" si="1"/>
        <v>578.0719480646263</v>
      </c>
      <c r="P18" s="9"/>
    </row>
    <row r="19" spans="1:16" ht="15.75">
      <c r="A19" s="26" t="s">
        <v>33</v>
      </c>
      <c r="B19" s="27"/>
      <c r="C19" s="28"/>
      <c r="D19" s="29">
        <f aca="true" t="shared" si="6" ref="D19:M19">SUM(D20:D20)</f>
        <v>1571158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1571158</v>
      </c>
      <c r="O19" s="41">
        <f t="shared" si="1"/>
        <v>76.69048665007078</v>
      </c>
      <c r="P19" s="10"/>
    </row>
    <row r="20" spans="1:16" ht="15">
      <c r="A20" s="12"/>
      <c r="B20" s="42">
        <v>541</v>
      </c>
      <c r="C20" s="19" t="s">
        <v>34</v>
      </c>
      <c r="D20" s="43">
        <v>1571158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1571158</v>
      </c>
      <c r="O20" s="44">
        <f t="shared" si="1"/>
        <v>76.69048665007078</v>
      </c>
      <c r="P20" s="9"/>
    </row>
    <row r="21" spans="1:16" ht="15.75">
      <c r="A21" s="26" t="s">
        <v>35</v>
      </c>
      <c r="B21" s="27"/>
      <c r="C21" s="28"/>
      <c r="D21" s="29">
        <f aca="true" t="shared" si="7" ref="D21:M21">SUM(D22:D24)</f>
        <v>2016803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2016803</v>
      </c>
      <c r="O21" s="41">
        <f t="shared" si="1"/>
        <v>98.44306145360473</v>
      </c>
      <c r="P21" s="9"/>
    </row>
    <row r="22" spans="1:16" ht="15">
      <c r="A22" s="12"/>
      <c r="B22" s="42">
        <v>571</v>
      </c>
      <c r="C22" s="19" t="s">
        <v>36</v>
      </c>
      <c r="D22" s="43">
        <v>709324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709324</v>
      </c>
      <c r="O22" s="44">
        <f t="shared" si="1"/>
        <v>34.6231268609362</v>
      </c>
      <c r="P22" s="9"/>
    </row>
    <row r="23" spans="1:16" ht="15">
      <c r="A23" s="12"/>
      <c r="B23" s="42">
        <v>572</v>
      </c>
      <c r="C23" s="19" t="s">
        <v>37</v>
      </c>
      <c r="D23" s="43">
        <v>1251275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1251275</v>
      </c>
      <c r="O23" s="44">
        <f t="shared" si="1"/>
        <v>61.076536340118125</v>
      </c>
      <c r="P23" s="9"/>
    </row>
    <row r="24" spans="1:16" ht="15">
      <c r="A24" s="12"/>
      <c r="B24" s="42">
        <v>574</v>
      </c>
      <c r="C24" s="19" t="s">
        <v>38</v>
      </c>
      <c r="D24" s="43">
        <v>56204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56204</v>
      </c>
      <c r="O24" s="44">
        <f t="shared" si="1"/>
        <v>2.743398252550398</v>
      </c>
      <c r="P24" s="9"/>
    </row>
    <row r="25" spans="1:16" ht="15.75">
      <c r="A25" s="26" t="s">
        <v>40</v>
      </c>
      <c r="B25" s="27"/>
      <c r="C25" s="28"/>
      <c r="D25" s="29">
        <f aca="true" t="shared" si="8" ref="D25:M25">SUM(D26:D26)</f>
        <v>0</v>
      </c>
      <c r="E25" s="29">
        <f t="shared" si="8"/>
        <v>0</v>
      </c>
      <c r="F25" s="29">
        <f t="shared" si="8"/>
        <v>138209</v>
      </c>
      <c r="G25" s="29">
        <f t="shared" si="8"/>
        <v>0</v>
      </c>
      <c r="H25" s="29">
        <f t="shared" si="8"/>
        <v>0</v>
      </c>
      <c r="I25" s="29">
        <f t="shared" si="8"/>
        <v>1781592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1919801</v>
      </c>
      <c r="O25" s="41">
        <f t="shared" si="1"/>
        <v>93.70825401474106</v>
      </c>
      <c r="P25" s="9"/>
    </row>
    <row r="26" spans="1:16" ht="15.75" thickBot="1">
      <c r="A26" s="12"/>
      <c r="B26" s="42">
        <v>581</v>
      </c>
      <c r="C26" s="19" t="s">
        <v>39</v>
      </c>
      <c r="D26" s="43">
        <v>0</v>
      </c>
      <c r="E26" s="43">
        <v>0</v>
      </c>
      <c r="F26" s="43">
        <v>138209</v>
      </c>
      <c r="G26" s="43">
        <v>0</v>
      </c>
      <c r="H26" s="43">
        <v>0</v>
      </c>
      <c r="I26" s="43">
        <v>1781592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1919801</v>
      </c>
      <c r="O26" s="44">
        <f t="shared" si="1"/>
        <v>93.70825401474106</v>
      </c>
      <c r="P26" s="9"/>
    </row>
    <row r="27" spans="1:119" ht="16.5" thickBot="1">
      <c r="A27" s="13" t="s">
        <v>10</v>
      </c>
      <c r="B27" s="21"/>
      <c r="C27" s="20"/>
      <c r="D27" s="14">
        <f>SUM(D5,D13,D16,D19,D21,D25)</f>
        <v>13724634</v>
      </c>
      <c r="E27" s="14">
        <f aca="true" t="shared" si="9" ref="E27:M27">SUM(E5,E13,E16,E19,E21,E25)</f>
        <v>14191</v>
      </c>
      <c r="F27" s="14">
        <f t="shared" si="9"/>
        <v>546900</v>
      </c>
      <c r="G27" s="14">
        <f t="shared" si="9"/>
        <v>0</v>
      </c>
      <c r="H27" s="14">
        <f t="shared" si="9"/>
        <v>0</v>
      </c>
      <c r="I27" s="14">
        <f t="shared" si="9"/>
        <v>13624552</v>
      </c>
      <c r="J27" s="14">
        <f t="shared" si="9"/>
        <v>0</v>
      </c>
      <c r="K27" s="14">
        <f t="shared" si="9"/>
        <v>1518123</v>
      </c>
      <c r="L27" s="14">
        <f t="shared" si="9"/>
        <v>0</v>
      </c>
      <c r="M27" s="14">
        <f t="shared" si="9"/>
        <v>0</v>
      </c>
      <c r="N27" s="14">
        <f t="shared" si="4"/>
        <v>29428400</v>
      </c>
      <c r="O27" s="35">
        <f t="shared" si="1"/>
        <v>1436.4426221506321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51</v>
      </c>
      <c r="M29" s="93"/>
      <c r="N29" s="93"/>
      <c r="O29" s="39">
        <v>20487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2022-05-12T16:52:36Z</cp:lastPrinted>
  <dcterms:created xsi:type="dcterms:W3CDTF">2000-08-31T21:26:31Z</dcterms:created>
  <dcterms:modified xsi:type="dcterms:W3CDTF">2022-05-12T16:53:12Z</dcterms:modified>
  <cp:category/>
  <cp:version/>
  <cp:contentType/>
  <cp:contentStatus/>
</cp:coreProperties>
</file>