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9" r:id="rId15"/>
    <sheet name="2007" sheetId="41" r:id="rId16"/>
  </sheets>
  <definedNames>
    <definedName name="_xlnm.Print_Area" localSheetId="15">'2007'!$A$1:$O$24</definedName>
    <definedName name="_xlnm.Print_Area" localSheetId="14">'2008'!$A$1:$O$27</definedName>
    <definedName name="_xlnm.Print_Area" localSheetId="13">'2009'!$A$1:$O$22</definedName>
    <definedName name="_xlnm.Print_Area" localSheetId="12">'2010'!$A$1:$O$23</definedName>
    <definedName name="_xlnm.Print_Area" localSheetId="11">'2011'!$A$1:$O$23</definedName>
    <definedName name="_xlnm.Print_Area" localSheetId="10">'2012'!$A$1:$O$23</definedName>
    <definedName name="_xlnm.Print_Area" localSheetId="9">'2013'!$A$1:$O$25</definedName>
    <definedName name="_xlnm.Print_Area" localSheetId="8">'2014'!$A$1:$O$25</definedName>
    <definedName name="_xlnm.Print_Area" localSheetId="7">'2015'!$A$1:$O$23</definedName>
    <definedName name="_xlnm.Print_Area" localSheetId="6">'2016'!$A$1:$O$21</definedName>
    <definedName name="_xlnm.Print_Area" localSheetId="5">'2017'!$A$1:$O$24</definedName>
    <definedName name="_xlnm.Print_Area" localSheetId="4">'2018'!$A$1:$O$25</definedName>
    <definedName name="_xlnm.Print_Area" localSheetId="3">'2019'!$A$1:$O$22</definedName>
    <definedName name="_xlnm.Print_Area" localSheetId="2">'2020'!$A$1:$O$21</definedName>
    <definedName name="_xlnm.Print_Area" localSheetId="1">'2021'!$A$1:$P$21</definedName>
    <definedName name="_xlnm.Print_Area" localSheetId="0">'2022'!$A$1:$P$23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9" i="49" l="1"/>
  <c r="F19" i="49"/>
  <c r="G19" i="49"/>
  <c r="H19" i="49"/>
  <c r="I19" i="49"/>
  <c r="J19" i="49"/>
  <c r="K19" i="49"/>
  <c r="L19" i="49"/>
  <c r="M19" i="49"/>
  <c r="N19" i="49"/>
  <c r="D19" i="49"/>
  <c r="O18" i="49" l="1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13" i="49" l="1"/>
  <c r="P13" i="49" s="1"/>
  <c r="O17" i="49"/>
  <c r="P17" i="49" s="1"/>
  <c r="O15" i="49"/>
  <c r="P15" i="49" s="1"/>
  <c r="O11" i="49"/>
  <c r="P11" i="49" s="1"/>
  <c r="O5" i="49"/>
  <c r="P5" i="49" s="1"/>
  <c r="L17" i="48"/>
  <c r="M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O15" i="48" s="1"/>
  <c r="P15" i="48" s="1"/>
  <c r="D15" i="48"/>
  <c r="O14" i="48"/>
  <c r="P14" i="48"/>
  <c r="N13" i="48"/>
  <c r="M13" i="48"/>
  <c r="L13" i="48"/>
  <c r="K13" i="48"/>
  <c r="J13" i="48"/>
  <c r="I13" i="48"/>
  <c r="H13" i="48"/>
  <c r="H17" i="48" s="1"/>
  <c r="G13" i="48"/>
  <c r="F13" i="48"/>
  <c r="O13" i="48" s="1"/>
  <c r="P13" i="48" s="1"/>
  <c r="E13" i="48"/>
  <c r="D13" i="48"/>
  <c r="O12" i="48"/>
  <c r="P12" i="48" s="1"/>
  <c r="N11" i="48"/>
  <c r="M11" i="48"/>
  <c r="L11" i="48"/>
  <c r="K11" i="48"/>
  <c r="J11" i="48"/>
  <c r="J17" i="48" s="1"/>
  <c r="I11" i="48"/>
  <c r="O11" i="48" s="1"/>
  <c r="P11" i="48" s="1"/>
  <c r="H11" i="48"/>
  <c r="G11" i="48"/>
  <c r="F11" i="48"/>
  <c r="E11" i="48"/>
  <c r="E17" i="48" s="1"/>
  <c r="D11" i="48"/>
  <c r="O10" i="48"/>
  <c r="P10" i="48"/>
  <c r="O9" i="48"/>
  <c r="P9" i="48"/>
  <c r="O8" i="48"/>
  <c r="P8" i="48"/>
  <c r="O7" i="48"/>
  <c r="P7" i="48" s="1"/>
  <c r="O6" i="48"/>
  <c r="P6" i="48" s="1"/>
  <c r="N5" i="48"/>
  <c r="N17" i="48" s="1"/>
  <c r="M5" i="48"/>
  <c r="L5" i="48"/>
  <c r="K5" i="48"/>
  <c r="K17" i="48" s="1"/>
  <c r="J5" i="48"/>
  <c r="I5" i="48"/>
  <c r="I17" i="48" s="1"/>
  <c r="H5" i="48"/>
  <c r="G5" i="48"/>
  <c r="G17" i="48" s="1"/>
  <c r="F5" i="48"/>
  <c r="F17" i="48" s="1"/>
  <c r="E5" i="48"/>
  <c r="D5" i="48"/>
  <c r="O5" i="48" s="1"/>
  <c r="P5" i="48" s="1"/>
  <c r="F17" i="47"/>
  <c r="N16" i="47"/>
  <c r="O16" i="47"/>
  <c r="M15" i="47"/>
  <c r="L15" i="47"/>
  <c r="K15" i="47"/>
  <c r="J15" i="47"/>
  <c r="I15" i="47"/>
  <c r="H15" i="47"/>
  <c r="G15" i="47"/>
  <c r="F15" i="47"/>
  <c r="E15" i="47"/>
  <c r="D15" i="47"/>
  <c r="N15" i="47" s="1"/>
  <c r="O15" i="47" s="1"/>
  <c r="N14" i="47"/>
  <c r="O14" i="47"/>
  <c r="M13" i="47"/>
  <c r="L13" i="47"/>
  <c r="K13" i="47"/>
  <c r="J13" i="47"/>
  <c r="I13" i="47"/>
  <c r="H13" i="47"/>
  <c r="G13" i="47"/>
  <c r="F13" i="47"/>
  <c r="E13" i="47"/>
  <c r="D13" i="47"/>
  <c r="N13" i="47" s="1"/>
  <c r="O13" i="47" s="1"/>
  <c r="N12" i="47"/>
  <c r="O12" i="47"/>
  <c r="M11" i="47"/>
  <c r="L11" i="47"/>
  <c r="K11" i="47"/>
  <c r="K17" i="47" s="1"/>
  <c r="J11" i="47"/>
  <c r="I11" i="47"/>
  <c r="I17" i="47" s="1"/>
  <c r="H11" i="47"/>
  <c r="G11" i="47"/>
  <c r="F11" i="47"/>
  <c r="E11" i="47"/>
  <c r="D11" i="47"/>
  <c r="D17" i="47" s="1"/>
  <c r="N17" i="47" s="1"/>
  <c r="O17" i="47" s="1"/>
  <c r="N10" i="47"/>
  <c r="O10" i="47"/>
  <c r="N9" i="47"/>
  <c r="O9" i="47"/>
  <c r="N8" i="47"/>
  <c r="O8" i="47" s="1"/>
  <c r="N7" i="47"/>
  <c r="O7" i="47" s="1"/>
  <c r="N6" i="47"/>
  <c r="O6" i="47" s="1"/>
  <c r="M5" i="47"/>
  <c r="M17" i="47" s="1"/>
  <c r="L5" i="47"/>
  <c r="L17" i="47" s="1"/>
  <c r="K5" i="47"/>
  <c r="J5" i="47"/>
  <c r="J17" i="47" s="1"/>
  <c r="I5" i="47"/>
  <c r="H5" i="47"/>
  <c r="H17" i="47" s="1"/>
  <c r="G5" i="47"/>
  <c r="G17" i="47" s="1"/>
  <c r="F5" i="47"/>
  <c r="E5" i="47"/>
  <c r="E17" i="47" s="1"/>
  <c r="D5" i="47"/>
  <c r="G18" i="46"/>
  <c r="L18" i="46"/>
  <c r="N17" i="46"/>
  <c r="O17" i="46" s="1"/>
  <c r="M16" i="46"/>
  <c r="L16" i="46"/>
  <c r="K16" i="46"/>
  <c r="J16" i="46"/>
  <c r="I16" i="46"/>
  <c r="H16" i="46"/>
  <c r="N16" i="46" s="1"/>
  <c r="O16" i="46" s="1"/>
  <c r="G16" i="46"/>
  <c r="F16" i="46"/>
  <c r="E16" i="46"/>
  <c r="D16" i="46"/>
  <c r="N15" i="46"/>
  <c r="O15" i="46" s="1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 s="1"/>
  <c r="M12" i="46"/>
  <c r="L12" i="46"/>
  <c r="K12" i="46"/>
  <c r="J12" i="46"/>
  <c r="N12" i="46" s="1"/>
  <c r="O12" i="46" s="1"/>
  <c r="I12" i="46"/>
  <c r="H12" i="46"/>
  <c r="G12" i="46"/>
  <c r="F12" i="46"/>
  <c r="E12" i="46"/>
  <c r="E18" i="46" s="1"/>
  <c r="D12" i="46"/>
  <c r="N11" i="46"/>
  <c r="O11" i="46" s="1"/>
  <c r="N10" i="46"/>
  <c r="O10" i="46" s="1"/>
  <c r="N9" i="46"/>
  <c r="O9" i="46"/>
  <c r="N8" i="46"/>
  <c r="O8" i="46"/>
  <c r="N7" i="46"/>
  <c r="O7" i="46"/>
  <c r="N6" i="46"/>
  <c r="O6" i="46" s="1"/>
  <c r="M5" i="46"/>
  <c r="M18" i="46" s="1"/>
  <c r="L5" i="46"/>
  <c r="K5" i="46"/>
  <c r="K18" i="46" s="1"/>
  <c r="J5" i="46"/>
  <c r="I5" i="46"/>
  <c r="I18" i="46" s="1"/>
  <c r="H5" i="46"/>
  <c r="H18" i="46" s="1"/>
  <c r="G5" i="46"/>
  <c r="F5" i="46"/>
  <c r="N5" i="46" s="1"/>
  <c r="O5" i="46" s="1"/>
  <c r="E5" i="46"/>
  <c r="D5" i="46"/>
  <c r="D18" i="46" s="1"/>
  <c r="L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/>
  <c r="N13" i="45"/>
  <c r="O13" i="45" s="1"/>
  <c r="N12" i="45"/>
  <c r="O12" i="45" s="1"/>
  <c r="M11" i="45"/>
  <c r="L11" i="45"/>
  <c r="K11" i="45"/>
  <c r="K21" i="45" s="1"/>
  <c r="J11" i="45"/>
  <c r="I11" i="45"/>
  <c r="H11" i="45"/>
  <c r="N11" i="45" s="1"/>
  <c r="O11" i="45" s="1"/>
  <c r="G11" i="45"/>
  <c r="F11" i="45"/>
  <c r="E11" i="45"/>
  <c r="E21" i="45" s="1"/>
  <c r="D11" i="45"/>
  <c r="N10" i="45"/>
  <c r="O10" i="45" s="1"/>
  <c r="N9" i="45"/>
  <c r="O9" i="45" s="1"/>
  <c r="N8" i="45"/>
  <c r="O8" i="45"/>
  <c r="N7" i="45"/>
  <c r="O7" i="45"/>
  <c r="N6" i="45"/>
  <c r="O6" i="45"/>
  <c r="M5" i="45"/>
  <c r="M21" i="45" s="1"/>
  <c r="L5" i="45"/>
  <c r="K5" i="45"/>
  <c r="J5" i="45"/>
  <c r="J21" i="45" s="1"/>
  <c r="I5" i="45"/>
  <c r="I21" i="45" s="1"/>
  <c r="H5" i="45"/>
  <c r="H21" i="45" s="1"/>
  <c r="G5" i="45"/>
  <c r="G21" i="45" s="1"/>
  <c r="F5" i="45"/>
  <c r="F21" i="45" s="1"/>
  <c r="E5" i="45"/>
  <c r="D5" i="45"/>
  <c r="N5" i="45" s="1"/>
  <c r="O5" i="45" s="1"/>
  <c r="M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8" i="44" s="1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6" i="44" s="1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D20" i="44" s="1"/>
  <c r="N13" i="44"/>
  <c r="O13" i="44"/>
  <c r="N12" i="44"/>
  <c r="O12" i="44"/>
  <c r="M11" i="44"/>
  <c r="L11" i="44"/>
  <c r="K11" i="44"/>
  <c r="K20" i="44" s="1"/>
  <c r="J11" i="44"/>
  <c r="I11" i="44"/>
  <c r="H11" i="44"/>
  <c r="G11" i="44"/>
  <c r="F11" i="44"/>
  <c r="F20" i="44" s="1"/>
  <c r="E11" i="44"/>
  <c r="D11" i="44"/>
  <c r="N11" i="44" s="1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N5" i="44" s="1"/>
  <c r="O5" i="44" s="1"/>
  <c r="K5" i="44"/>
  <c r="J5" i="44"/>
  <c r="J20" i="44" s="1"/>
  <c r="I5" i="44"/>
  <c r="I20" i="44" s="1"/>
  <c r="H5" i="44"/>
  <c r="H20" i="44" s="1"/>
  <c r="G5" i="44"/>
  <c r="G20" i="44" s="1"/>
  <c r="F5" i="44"/>
  <c r="E5" i="44"/>
  <c r="E20" i="44" s="1"/>
  <c r="D5" i="44"/>
  <c r="E17" i="43"/>
  <c r="F17" i="43"/>
  <c r="K17" i="43"/>
  <c r="N16" i="43"/>
  <c r="O16" i="43" s="1"/>
  <c r="M15" i="43"/>
  <c r="L15" i="43"/>
  <c r="K15" i="43"/>
  <c r="J15" i="43"/>
  <c r="N15" i="43" s="1"/>
  <c r="O15" i="43" s="1"/>
  <c r="I15" i="43"/>
  <c r="H15" i="43"/>
  <c r="G15" i="43"/>
  <c r="F15" i="43"/>
  <c r="E15" i="43"/>
  <c r="D15" i="43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J17" i="43" s="1"/>
  <c r="I11" i="43"/>
  <c r="H11" i="43"/>
  <c r="G11" i="43"/>
  <c r="F11" i="43"/>
  <c r="E11" i="43"/>
  <c r="D11" i="43"/>
  <c r="N10" i="43"/>
  <c r="O10" i="43" s="1"/>
  <c r="N9" i="43"/>
  <c r="O9" i="43"/>
  <c r="N8" i="43"/>
  <c r="O8" i="43"/>
  <c r="N7" i="43"/>
  <c r="O7" i="43"/>
  <c r="N6" i="43"/>
  <c r="O6" i="43" s="1"/>
  <c r="M5" i="43"/>
  <c r="M17" i="43" s="1"/>
  <c r="L5" i="43"/>
  <c r="L17" i="43" s="1"/>
  <c r="K5" i="43"/>
  <c r="J5" i="43"/>
  <c r="I5" i="43"/>
  <c r="I17" i="43" s="1"/>
  <c r="H5" i="43"/>
  <c r="H17" i="43" s="1"/>
  <c r="G5" i="43"/>
  <c r="G17" i="43" s="1"/>
  <c r="F5" i="43"/>
  <c r="N5" i="43" s="1"/>
  <c r="O5" i="43" s="1"/>
  <c r="E5" i="43"/>
  <c r="D5" i="43"/>
  <c r="D17" i="43" s="1"/>
  <c r="N17" i="43" s="1"/>
  <c r="O17" i="43" s="1"/>
  <c r="K20" i="41"/>
  <c r="N18" i="42"/>
  <c r="O18" i="42"/>
  <c r="M17" i="42"/>
  <c r="L17" i="42"/>
  <c r="K17" i="42"/>
  <c r="J17" i="42"/>
  <c r="I17" i="42"/>
  <c r="H17" i="42"/>
  <c r="G17" i="42"/>
  <c r="F17" i="42"/>
  <c r="E17" i="42"/>
  <c r="D17" i="42"/>
  <c r="D19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M13" i="42"/>
  <c r="L13" i="42"/>
  <c r="K13" i="42"/>
  <c r="J13" i="42"/>
  <c r="I13" i="42"/>
  <c r="I19" i="42" s="1"/>
  <c r="H13" i="42"/>
  <c r="G13" i="42"/>
  <c r="F13" i="42"/>
  <c r="E13" i="42"/>
  <c r="D13" i="42"/>
  <c r="N13" i="42" s="1"/>
  <c r="O13" i="42" s="1"/>
  <c r="N12" i="42"/>
  <c r="O12" i="42"/>
  <c r="N11" i="42"/>
  <c r="O11" i="42"/>
  <c r="M10" i="42"/>
  <c r="L10" i="42"/>
  <c r="K10" i="42"/>
  <c r="K19" i="42" s="1"/>
  <c r="J10" i="42"/>
  <c r="I10" i="42"/>
  <c r="H10" i="42"/>
  <c r="G10" i="42"/>
  <c r="F10" i="42"/>
  <c r="F19" i="42" s="1"/>
  <c r="E10" i="42"/>
  <c r="D10" i="42"/>
  <c r="N10" i="42" s="1"/>
  <c r="O10" i="42" s="1"/>
  <c r="N9" i="42"/>
  <c r="O9" i="42"/>
  <c r="N8" i="42"/>
  <c r="O8" i="42" s="1"/>
  <c r="N7" i="42"/>
  <c r="O7" i="42" s="1"/>
  <c r="N6" i="42"/>
  <c r="O6" i="42" s="1"/>
  <c r="M5" i="42"/>
  <c r="M19" i="42" s="1"/>
  <c r="L5" i="42"/>
  <c r="L19" i="42" s="1"/>
  <c r="K5" i="42"/>
  <c r="J5" i="42"/>
  <c r="J19" i="42" s="1"/>
  <c r="I5" i="42"/>
  <c r="H5" i="42"/>
  <c r="H19" i="42" s="1"/>
  <c r="G5" i="42"/>
  <c r="G19" i="42" s="1"/>
  <c r="F5" i="42"/>
  <c r="E5" i="42"/>
  <c r="E19" i="42" s="1"/>
  <c r="D5" i="42"/>
  <c r="N19" i="41"/>
  <c r="O19" i="41" s="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 s="1"/>
  <c r="M16" i="41"/>
  <c r="L16" i="41"/>
  <c r="L20" i="41" s="1"/>
  <c r="K16" i="41"/>
  <c r="J16" i="41"/>
  <c r="N16" i="41" s="1"/>
  <c r="O16" i="41" s="1"/>
  <c r="I16" i="41"/>
  <c r="H16" i="41"/>
  <c r="G16" i="41"/>
  <c r="F16" i="41"/>
  <c r="E16" i="41"/>
  <c r="D16" i="41"/>
  <c r="N15" i="41"/>
  <c r="O15" i="41" s="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E20" i="41" s="1"/>
  <c r="D12" i="41"/>
  <c r="N12" i="41" s="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M20" i="41" s="1"/>
  <c r="L5" i="41"/>
  <c r="N5" i="41" s="1"/>
  <c r="O5" i="41" s="1"/>
  <c r="K5" i="41"/>
  <c r="J5" i="41"/>
  <c r="J20" i="41" s="1"/>
  <c r="I5" i="41"/>
  <c r="I20" i="41" s="1"/>
  <c r="H5" i="41"/>
  <c r="H20" i="41" s="1"/>
  <c r="G5" i="41"/>
  <c r="G20" i="41" s="1"/>
  <c r="F5" i="41"/>
  <c r="F20" i="41" s="1"/>
  <c r="E5" i="41"/>
  <c r="D5" i="41"/>
  <c r="N20" i="40"/>
  <c r="O20" i="40"/>
  <c r="M19" i="40"/>
  <c r="L19" i="40"/>
  <c r="N19" i="40" s="1"/>
  <c r="O19" i="40" s="1"/>
  <c r="K19" i="40"/>
  <c r="J19" i="40"/>
  <c r="I19" i="40"/>
  <c r="H19" i="40"/>
  <c r="G19" i="40"/>
  <c r="F19" i="40"/>
  <c r="E19" i="40"/>
  <c r="D19" i="40"/>
  <c r="N18" i="40"/>
  <c r="O18" i="40"/>
  <c r="M17" i="40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/>
  <c r="M15" i="40"/>
  <c r="L15" i="40"/>
  <c r="L21" i="40" s="1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1" i="40"/>
  <c r="O11" i="40"/>
  <c r="N10" i="40"/>
  <c r="O10" i="40"/>
  <c r="N9" i="40"/>
  <c r="O9" i="40" s="1"/>
  <c r="N8" i="40"/>
  <c r="O8" i="40" s="1"/>
  <c r="N7" i="40"/>
  <c r="O7" i="40" s="1"/>
  <c r="N6" i="40"/>
  <c r="O6" i="40"/>
  <c r="M5" i="40"/>
  <c r="M21" i="40"/>
  <c r="L5" i="40"/>
  <c r="K5" i="40"/>
  <c r="K21" i="40" s="1"/>
  <c r="J5" i="40"/>
  <c r="J21" i="40" s="1"/>
  <c r="I5" i="40"/>
  <c r="I21" i="40" s="1"/>
  <c r="H5" i="40"/>
  <c r="N5" i="40" s="1"/>
  <c r="O5" i="40" s="1"/>
  <c r="H21" i="40"/>
  <c r="G5" i="40"/>
  <c r="G21" i="40"/>
  <c r="F5" i="40"/>
  <c r="F21" i="40"/>
  <c r="E5" i="40"/>
  <c r="E21" i="40" s="1"/>
  <c r="D5" i="40"/>
  <c r="D21" i="40" s="1"/>
  <c r="G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D23" i="39" s="1"/>
  <c r="N23" i="39" s="1"/>
  <c r="O23" i="39" s="1"/>
  <c r="N18" i="39"/>
  <c r="O18" i="39"/>
  <c r="N17" i="39"/>
  <c r="O17" i="39" s="1"/>
  <c r="M16" i="39"/>
  <c r="L16" i="39"/>
  <c r="K16" i="39"/>
  <c r="J16" i="39"/>
  <c r="I16" i="39"/>
  <c r="I23" i="39" s="1"/>
  <c r="H16" i="39"/>
  <c r="G16" i="39"/>
  <c r="F16" i="39"/>
  <c r="E16" i="39"/>
  <c r="D16" i="39"/>
  <c r="N16" i="39" s="1"/>
  <c r="O16" i="39" s="1"/>
  <c r="N15" i="39"/>
  <c r="O15" i="39" s="1"/>
  <c r="N14" i="39"/>
  <c r="O14" i="39" s="1"/>
  <c r="N13" i="39"/>
  <c r="O13" i="39" s="1"/>
  <c r="M12" i="39"/>
  <c r="M23" i="39" s="1"/>
  <c r="L12" i="39"/>
  <c r="L23" i="39" s="1"/>
  <c r="K12" i="39"/>
  <c r="J12" i="39"/>
  <c r="N12" i="39" s="1"/>
  <c r="O12" i="39" s="1"/>
  <c r="I12" i="39"/>
  <c r="H12" i="39"/>
  <c r="G12" i="39"/>
  <c r="F12" i="39"/>
  <c r="E12" i="39"/>
  <c r="D12" i="39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K23" i="39" s="1"/>
  <c r="J5" i="39"/>
  <c r="J23" i="39"/>
  <c r="I5" i="39"/>
  <c r="H5" i="39"/>
  <c r="H23" i="39" s="1"/>
  <c r="G5" i="39"/>
  <c r="F5" i="39"/>
  <c r="F23" i="39" s="1"/>
  <c r="E5" i="39"/>
  <c r="D5" i="39"/>
  <c r="N20" i="37"/>
  <c r="O20" i="37" s="1"/>
  <c r="M19" i="37"/>
  <c r="N19" i="37" s="1"/>
  <c r="O19" i="37" s="1"/>
  <c r="L19" i="37"/>
  <c r="K19" i="37"/>
  <c r="J19" i="37"/>
  <c r="I19" i="37"/>
  <c r="H19" i="37"/>
  <c r="G19" i="37"/>
  <c r="F19" i="37"/>
  <c r="E19" i="37"/>
  <c r="D19" i="37"/>
  <c r="N18" i="37"/>
  <c r="O18" i="37" s="1"/>
  <c r="M17" i="37"/>
  <c r="L17" i="37"/>
  <c r="K17" i="37"/>
  <c r="J17" i="37"/>
  <c r="I17" i="37"/>
  <c r="H17" i="37"/>
  <c r="G17" i="37"/>
  <c r="F17" i="37"/>
  <c r="N17" i="37"/>
  <c r="O17" i="37" s="1"/>
  <c r="E17" i="37"/>
  <c r="D17" i="37"/>
  <c r="N16" i="37"/>
  <c r="O16" i="37" s="1"/>
  <c r="M15" i="37"/>
  <c r="L15" i="37"/>
  <c r="K15" i="37"/>
  <c r="J15" i="37"/>
  <c r="I15" i="37"/>
  <c r="H15" i="37"/>
  <c r="H21" i="37" s="1"/>
  <c r="G15" i="37"/>
  <c r="F15" i="37"/>
  <c r="E15" i="37"/>
  <c r="D15" i="37"/>
  <c r="N15" i="37" s="1"/>
  <c r="O15" i="37" s="1"/>
  <c r="N14" i="37"/>
  <c r="O14" i="37" s="1"/>
  <c r="N13" i="37"/>
  <c r="O13" i="37" s="1"/>
  <c r="M12" i="37"/>
  <c r="L12" i="37"/>
  <c r="K12" i="37"/>
  <c r="K21" i="37" s="1"/>
  <c r="J12" i="37"/>
  <c r="I12" i="37"/>
  <c r="H12" i="37"/>
  <c r="G12" i="37"/>
  <c r="G21" i="37" s="1"/>
  <c r="F12" i="37"/>
  <c r="E12" i="37"/>
  <c r="D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L21" i="37" s="1"/>
  <c r="K5" i="37"/>
  <c r="J5" i="37"/>
  <c r="J21" i="37" s="1"/>
  <c r="I5" i="37"/>
  <c r="I21" i="37" s="1"/>
  <c r="H5" i="37"/>
  <c r="G5" i="37"/>
  <c r="F5" i="37"/>
  <c r="F21" i="37" s="1"/>
  <c r="E5" i="37"/>
  <c r="E21" i="37" s="1"/>
  <c r="D5" i="37"/>
  <c r="N5" i="37" s="1"/>
  <c r="O5" i="37" s="1"/>
  <c r="N18" i="36"/>
  <c r="O18" i="36" s="1"/>
  <c r="M17" i="36"/>
  <c r="L17" i="36"/>
  <c r="K17" i="36"/>
  <c r="J17" i="36"/>
  <c r="I17" i="36"/>
  <c r="H17" i="36"/>
  <c r="G17" i="36"/>
  <c r="F17" i="36"/>
  <c r="F19" i="36" s="1"/>
  <c r="E17" i="36"/>
  <c r="D17" i="36"/>
  <c r="N17" i="36" s="1"/>
  <c r="O17" i="36" s="1"/>
  <c r="N16" i="36"/>
  <c r="O16" i="36"/>
  <c r="M15" i="36"/>
  <c r="L15" i="36"/>
  <c r="K15" i="36"/>
  <c r="J15" i="36"/>
  <c r="I15" i="36"/>
  <c r="H15" i="36"/>
  <c r="G15" i="36"/>
  <c r="G19" i="36"/>
  <c r="F15" i="36"/>
  <c r="E15" i="36"/>
  <c r="N15" i="36" s="1"/>
  <c r="O15" i="36" s="1"/>
  <c r="D15" i="36"/>
  <c r="N14" i="36"/>
  <c r="O14" i="36"/>
  <c r="N13" i="36"/>
  <c r="O13" i="36"/>
  <c r="M12" i="36"/>
  <c r="L12" i="36"/>
  <c r="K12" i="36"/>
  <c r="J12" i="36"/>
  <c r="I12" i="36"/>
  <c r="H12" i="36"/>
  <c r="G12" i="36"/>
  <c r="N12" i="36" s="1"/>
  <c r="O12" i="36" s="1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/>
  <c r="M5" i="36"/>
  <c r="M19" i="36"/>
  <c r="L5" i="36"/>
  <c r="L19" i="36" s="1"/>
  <c r="K5" i="36"/>
  <c r="K19" i="36" s="1"/>
  <c r="J5" i="36"/>
  <c r="J19" i="36" s="1"/>
  <c r="I5" i="36"/>
  <c r="I19" i="36" s="1"/>
  <c r="H5" i="36"/>
  <c r="H19" i="36" s="1"/>
  <c r="G5" i="36"/>
  <c r="F5" i="36"/>
  <c r="E5" i="36"/>
  <c r="N5" i="36" s="1"/>
  <c r="O5" i="36" s="1"/>
  <c r="D5" i="36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M19" i="35"/>
  <c r="L5" i="35"/>
  <c r="L19" i="35"/>
  <c r="K5" i="35"/>
  <c r="K19" i="35" s="1"/>
  <c r="J5" i="35"/>
  <c r="J19" i="35" s="1"/>
  <c r="I5" i="35"/>
  <c r="I19" i="35" s="1"/>
  <c r="H5" i="35"/>
  <c r="H19" i="35" s="1"/>
  <c r="G5" i="35"/>
  <c r="G19" i="35"/>
  <c r="F5" i="35"/>
  <c r="F19" i="35"/>
  <c r="E5" i="35"/>
  <c r="E19" i="35"/>
  <c r="D5" i="35"/>
  <c r="N5" i="35" s="1"/>
  <c r="O5" i="35" s="1"/>
  <c r="N18" i="34"/>
  <c r="O18" i="34" s="1"/>
  <c r="M17" i="34"/>
  <c r="L17" i="34"/>
  <c r="K17" i="34"/>
  <c r="K19" i="34" s="1"/>
  <c r="J17" i="34"/>
  <c r="I17" i="34"/>
  <c r="H17" i="34"/>
  <c r="G17" i="34"/>
  <c r="F17" i="34"/>
  <c r="E17" i="34"/>
  <c r="N17" i="34" s="1"/>
  <c r="O17" i="34" s="1"/>
  <c r="D17" i="34"/>
  <c r="N16" i="34"/>
  <c r="O16" i="34" s="1"/>
  <c r="M15" i="34"/>
  <c r="M19" i="34" s="1"/>
  <c r="L15" i="34"/>
  <c r="K15" i="34"/>
  <c r="J15" i="34"/>
  <c r="J19" i="34" s="1"/>
  <c r="I15" i="34"/>
  <c r="H15" i="34"/>
  <c r="H19" i="34" s="1"/>
  <c r="G15" i="34"/>
  <c r="F15" i="34"/>
  <c r="E15" i="34"/>
  <c r="N15" i="34" s="1"/>
  <c r="O15" i="34" s="1"/>
  <c r="D15" i="34"/>
  <c r="N14" i="34"/>
  <c r="O14" i="34"/>
  <c r="N13" i="34"/>
  <c r="O13" i="34"/>
  <c r="M12" i="34"/>
  <c r="L12" i="34"/>
  <c r="K12" i="34"/>
  <c r="J12" i="34"/>
  <c r="I12" i="34"/>
  <c r="I19" i="34" s="1"/>
  <c r="H12" i="34"/>
  <c r="G12" i="34"/>
  <c r="F12" i="34"/>
  <c r="E12" i="34"/>
  <c r="N12" i="34" s="1"/>
  <c r="O12" i="34" s="1"/>
  <c r="D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19" i="34" s="1"/>
  <c r="K5" i="34"/>
  <c r="J5" i="34"/>
  <c r="I5" i="34"/>
  <c r="H5" i="34"/>
  <c r="G5" i="34"/>
  <c r="G19" i="34"/>
  <c r="F5" i="34"/>
  <c r="E5" i="34"/>
  <c r="N5" i="34" s="1"/>
  <c r="O5" i="34" s="1"/>
  <c r="D5" i="34"/>
  <c r="E16" i="33"/>
  <c r="F16" i="33"/>
  <c r="G16" i="33"/>
  <c r="H16" i="33"/>
  <c r="I16" i="33"/>
  <c r="J16" i="33"/>
  <c r="K16" i="33"/>
  <c r="K18" i="33" s="1"/>
  <c r="L16" i="33"/>
  <c r="M16" i="33"/>
  <c r="E14" i="33"/>
  <c r="F14" i="33"/>
  <c r="G14" i="33"/>
  <c r="H14" i="33"/>
  <c r="I14" i="33"/>
  <c r="J14" i="33"/>
  <c r="K14" i="33"/>
  <c r="L14" i="33"/>
  <c r="M14" i="33"/>
  <c r="E11" i="33"/>
  <c r="N11" i="33" s="1"/>
  <c r="O11" i="33" s="1"/>
  <c r="F11" i="33"/>
  <c r="G11" i="33"/>
  <c r="H11" i="33"/>
  <c r="I11" i="33"/>
  <c r="I18" i="33" s="1"/>
  <c r="J11" i="33"/>
  <c r="J18" i="33" s="1"/>
  <c r="K11" i="33"/>
  <c r="L11" i="33"/>
  <c r="M11" i="33"/>
  <c r="E5" i="33"/>
  <c r="E18" i="33"/>
  <c r="F5" i="33"/>
  <c r="G5" i="33"/>
  <c r="N5" i="33" s="1"/>
  <c r="O5" i="33" s="1"/>
  <c r="H5" i="33"/>
  <c r="H18" i="33" s="1"/>
  <c r="I5" i="33"/>
  <c r="J5" i="33"/>
  <c r="K5" i="33"/>
  <c r="L5" i="33"/>
  <c r="L18" i="33" s="1"/>
  <c r="M5" i="33"/>
  <c r="M18" i="33" s="1"/>
  <c r="D16" i="33"/>
  <c r="N16" i="33" s="1"/>
  <c r="O16" i="33" s="1"/>
  <c r="D14" i="33"/>
  <c r="N14" i="33" s="1"/>
  <c r="O14" i="33" s="1"/>
  <c r="D11" i="33"/>
  <c r="D5" i="33"/>
  <c r="N17" i="33"/>
  <c r="O17" i="33"/>
  <c r="N15" i="33"/>
  <c r="O15" i="33"/>
  <c r="N13" i="33"/>
  <c r="O13" i="33" s="1"/>
  <c r="N7" i="33"/>
  <c r="O7" i="33" s="1"/>
  <c r="N8" i="33"/>
  <c r="O8" i="33" s="1"/>
  <c r="N9" i="33"/>
  <c r="O9" i="33"/>
  <c r="N10" i="33"/>
  <c r="O10" i="33"/>
  <c r="N6" i="33"/>
  <c r="O6" i="33"/>
  <c r="N12" i="33"/>
  <c r="O12" i="33" s="1"/>
  <c r="F18" i="33"/>
  <c r="D19" i="34"/>
  <c r="N21" i="39"/>
  <c r="O21" i="39" s="1"/>
  <c r="N15" i="40"/>
  <c r="O15" i="40" s="1"/>
  <c r="N12" i="40"/>
  <c r="O12" i="40" s="1"/>
  <c r="N15" i="35"/>
  <c r="O15" i="35" s="1"/>
  <c r="F19" i="34"/>
  <c r="E23" i="39"/>
  <c r="E19" i="36"/>
  <c r="O19" i="49" l="1"/>
  <c r="P19" i="49" s="1"/>
  <c r="N19" i="42"/>
  <c r="O19" i="42" s="1"/>
  <c r="N20" i="44"/>
  <c r="O20" i="44" s="1"/>
  <c r="N21" i="40"/>
  <c r="O21" i="40" s="1"/>
  <c r="N11" i="47"/>
  <c r="O11" i="47" s="1"/>
  <c r="N5" i="42"/>
  <c r="O5" i="42" s="1"/>
  <c r="N5" i="47"/>
  <c r="O5" i="47" s="1"/>
  <c r="N11" i="43"/>
  <c r="O11" i="43" s="1"/>
  <c r="N17" i="42"/>
  <c r="O17" i="42" s="1"/>
  <c r="G18" i="33"/>
  <c r="D20" i="41"/>
  <c r="N20" i="41" s="1"/>
  <c r="O20" i="41" s="1"/>
  <c r="D21" i="45"/>
  <c r="N21" i="45" s="1"/>
  <c r="O21" i="45" s="1"/>
  <c r="J18" i="46"/>
  <c r="N18" i="46" s="1"/>
  <c r="O18" i="46" s="1"/>
  <c r="D17" i="48"/>
  <c r="O17" i="48" s="1"/>
  <c r="P17" i="48" s="1"/>
  <c r="D19" i="36"/>
  <c r="N19" i="36" s="1"/>
  <c r="O19" i="36" s="1"/>
  <c r="D21" i="37"/>
  <c r="N19" i="39"/>
  <c r="O19" i="39" s="1"/>
  <c r="L20" i="44"/>
  <c r="F18" i="46"/>
  <c r="D18" i="33"/>
  <c r="N18" i="33" s="1"/>
  <c r="O18" i="33" s="1"/>
  <c r="M21" i="37"/>
  <c r="N5" i="39"/>
  <c r="O5" i="39" s="1"/>
  <c r="E19" i="34"/>
  <c r="N19" i="34" s="1"/>
  <c r="O19" i="34" s="1"/>
  <c r="N14" i="44"/>
  <c r="O14" i="44" s="1"/>
  <c r="N12" i="37"/>
  <c r="O12" i="37" s="1"/>
  <c r="D19" i="35"/>
  <c r="N19" i="35" s="1"/>
  <c r="O19" i="35" s="1"/>
  <c r="N21" i="37" l="1"/>
  <c r="O21" i="37" s="1"/>
</calcChain>
</file>

<file path=xl/sharedStrings.xml><?xml version="1.0" encoding="utf-8"?>
<sst xmlns="http://schemas.openxmlformats.org/spreadsheetml/2006/main" count="566" uniqueCount="82">
  <si>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</si>
  <si>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</si>
  <si>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</si>
  <si>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</si>
  <si>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</si>
  <si>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</si>
  <si>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</si>
  <si>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</si>
  <si>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</si>
  <si>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</si>
  <si>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</si>
  <si>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</si>
  <si>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</si>
  <si>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</si>
  <si>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</si>
  <si>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</si>
  <si>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</si>
  <si>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</si>
  <si>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</si>
  <si>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</si>
  <si>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</si>
  <si>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</si>
  <si>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</si>
  <si>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</si>
  <si>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Public Safety</t>
  </si>
  <si>
    <t>Law Enforcement</t>
  </si>
  <si>
    <t>Protective Inspections</t>
  </si>
  <si>
    <t>Transportation</t>
  </si>
  <si>
    <t>Road and Street Facilities</t>
  </si>
  <si>
    <t>Culture / Recreation</t>
  </si>
  <si>
    <t>Parks and Recreation</t>
  </si>
  <si>
    <t>2009 Municipal Population:</t>
  </si>
  <si>
    <t>Palm Shores Expenditures Reported by Account Code and Fund Type</t>
  </si>
  <si>
    <t>Local Fiscal Year Ended September 30, 2010</t>
  </si>
  <si>
    <t>Other General Government Services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</si>
  <si>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</si>
  <si>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</si>
  <si>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</si>
  <si>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</si>
  <si>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</si>
  <si>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</si>
  <si>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</si>
  <si>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</si>
  <si>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</si>
  <si>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</si>
  <si>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</si>
  <si>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Fire Control</t>
  </si>
  <si>
    <t>Other Transportation Systems / Services</t>
  </si>
  <si>
    <t>Other Uses and Non-Operating</t>
  </si>
  <si>
    <t>Inter-Fund Group Transfers Out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</si>
  <si>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</si>
  <si>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</si>
  <si>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</si>
  <si>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</si>
  <si>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</si>
  <si>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</si>
  <si>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</si>
  <si>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Installment Purchase Acquisitions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</si>
  <si>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</si>
  <si>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</si>
  <si>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</si>
  <si>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</si>
  <si>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</si>
  <si>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</si>
  <si>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</si>
  <si>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2017 Municipal Population:</t>
  </si>
  <si>
    <t>Local Fiscal Year Ended September 30, 2018</t>
  </si>
  <si>
    <t>Other Public Safety</t>
  </si>
  <si>
    <t>2018 Municipal Population:</t>
  </si>
  <si>
    <t>Local Fiscal Year Ended September 30, 2019</t>
  </si>
  <si>
    <t>Comprehensive Planning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</si>
  <si>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</si>
  <si>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</si>
  <si>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</si>
  <si>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</si>
  <si>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</si>
  <si>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</si>
  <si>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</si>
  <si>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</si>
  <si>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</si>
  <si>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Inter-fund Group Transfers Out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</si>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</sst>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330972</v>
      </c>
      <c r="E5" s="24">
        <f>SUM(E6:E10)</f>
        <v>11034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342006</v>
      </c>
      <c r="P5" s="30">
        <f>(O5/P$21)</f>
        <v>285.48080133555925</v>
      </c>
      <c r="Q5" s="6"/>
    </row>
    <row r="6" spans="1:134">
      <c r="A6" s="12"/>
      <c r="B6" s="42">
        <v>511</v>
      </c>
      <c r="C6" s="19" t="s">
        <v>19</v>
      </c>
      <c r="D6" s="46">
        <v>4236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4236</v>
      </c>
      <c r="P6" s="47">
        <f>(O6/P$21)</f>
        <v>3.5358931552587647</v>
      </c>
      <c r="Q6" s="9"/>
    </row>
    <row r="7" spans="1:134">
      <c r="A7" s="12"/>
      <c r="B7" s="42">
        <v>512</v>
      </c>
      <c r="C7" s="19" t="s">
        <v>20</v>
      </c>
      <c r="D7" s="46">
        <v>80539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80539</v>
      </c>
      <c r="P7" s="47">
        <f>(O7/P$21)</f>
        <v>67.227879799666113</v>
      </c>
      <c r="Q7" s="9"/>
    </row>
    <row r="8" spans="1:134">
      <c r="A8" s="12"/>
      <c r="B8" s="42">
        <v>513</v>
      </c>
      <c r="C8" s="19" t="s">
        <v>21</v>
      </c>
      <c r="D8" s="46">
        <v>149095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149095</v>
      </c>
      <c r="P8" s="47">
        <f>(O8/P$21)</f>
        <v>124.45325542570951</v>
      </c>
      <c r="Q8" s="9"/>
    </row>
    <row r="9" spans="1:134">
      <c r="A9" s="12"/>
      <c r="B9" s="42">
        <v>514</v>
      </c>
      <c r="C9" s="19" t="s">
        <v>22</v>
      </c>
      <c r="D9" s="46">
        <v>19627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19627</v>
      </c>
      <c r="P9" s="47">
        <f>(O9/P$21)</f>
        <v>16.383138564273789</v>
      </c>
      <c r="Q9" s="9"/>
    </row>
    <row r="10" spans="1:134">
      <c r="A10" s="12"/>
      <c r="B10" s="42">
        <v>519</v>
      </c>
      <c r="C10" s="19" t="s">
        <v>34</v>
      </c>
      <c r="D10" s="46">
        <v>77475</v>
      </c>
      <c r="E10" s="46">
        <v>11034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88509</v>
      </c>
      <c r="P10" s="47">
        <f>(O10/P$21)</f>
        <v>73.880634390651082</v>
      </c>
      <c r="Q10" s="9"/>
    </row>
    <row r="11" spans="1:134" ht="15.75">
      <c r="A11" s="26" t="s">
        <v>24</v>
      </c>
      <c r="B11" s="27"/>
      <c r="C11" s="28"/>
      <c r="D11" s="29">
        <f>SUM(D12:D12)</f>
        <v>26617</v>
      </c>
      <c r="E11" s="29">
        <f>SUM(E12:E12)</f>
        <v>0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40">
        <f>SUM(D11:N11)</f>
        <v>26617</v>
      </c>
      <c r="P11" s="41">
        <f>(O11/P$21)</f>
        <v>22.217863105175294</v>
      </c>
      <c r="Q11" s="10"/>
    </row>
    <row r="12" spans="1:134">
      <c r="A12" s="12"/>
      <c r="B12" s="42">
        <v>524</v>
      </c>
      <c r="C12" s="19" t="s">
        <v>26</v>
      </c>
      <c r="D12" s="46">
        <v>26617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" si="1">SUM(D12:N12)</f>
        <v>26617</v>
      </c>
      <c r="P12" s="47">
        <f>(O12/P$21)</f>
        <v>22.217863105175294</v>
      </c>
      <c r="Q12" s="9"/>
    </row>
    <row r="13" spans="1:134" ht="15.75">
      <c r="A13" s="26" t="s">
        <v>27</v>
      </c>
      <c r="B13" s="27"/>
      <c r="C13" s="28"/>
      <c r="D13" s="29">
        <f>SUM(D14:D14)</f>
        <v>62812</v>
      </c>
      <c r="E13" s="29">
        <f>SUM(E14:E14)</f>
        <v>0</v>
      </c>
      <c r="F13" s="29">
        <f>SUM(F14:F14)</f>
        <v>0</v>
      </c>
      <c r="G13" s="29">
        <f>SUM(G14:G14)</f>
        <v>0</v>
      </c>
      <c r="H13" s="29">
        <f>SUM(H14:H14)</f>
        <v>0</v>
      </c>
      <c r="I13" s="29">
        <f>SUM(I14:I14)</f>
        <v>0</v>
      </c>
      <c r="J13" s="29">
        <f>SUM(J14:J14)</f>
        <v>0</v>
      </c>
      <c r="K13" s="29">
        <f>SUM(K14:K14)</f>
        <v>0</v>
      </c>
      <c r="L13" s="29">
        <f>SUM(L14:L14)</f>
        <v>0</v>
      </c>
      <c r="M13" s="29">
        <f>SUM(M14:M14)</f>
        <v>0</v>
      </c>
      <c r="N13" s="29">
        <f>SUM(N14:N14)</f>
        <v>0</v>
      </c>
      <c r="O13" s="29">
        <f t="shared" ref="O13:O16" si="2">SUM(D13:N13)</f>
        <v>62812</v>
      </c>
      <c r="P13" s="41">
        <f>(O13/P$21)</f>
        <v>52.430717863105173</v>
      </c>
      <c r="Q13" s="10"/>
    </row>
    <row r="14" spans="1:134">
      <c r="A14" s="12"/>
      <c r="B14" s="42">
        <v>541</v>
      </c>
      <c r="C14" s="19" t="s">
        <v>28</v>
      </c>
      <c r="D14" s="46">
        <v>62812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62812</v>
      </c>
      <c r="P14" s="47">
        <f>(O14/P$21)</f>
        <v>52.430717863105173</v>
      </c>
      <c r="Q14" s="9"/>
    </row>
    <row r="15" spans="1:134" ht="15.75">
      <c r="A15" s="26" t="s">
        <v>29</v>
      </c>
      <c r="B15" s="27"/>
      <c r="C15" s="28"/>
      <c r="D15" s="29">
        <f>SUM(D16:D16)</f>
        <v>0</v>
      </c>
      <c r="E15" s="29">
        <f>SUM(E16:E16)</f>
        <v>24195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24195</v>
      </c>
      <c r="P15" s="41">
        <f>(O15/P$21)</f>
        <v>20.196160267111853</v>
      </c>
      <c r="Q15" s="9"/>
    </row>
    <row r="16" spans="1:134">
      <c r="A16" s="12"/>
      <c r="B16" s="42">
        <v>572</v>
      </c>
      <c r="C16" s="19" t="s">
        <v>30</v>
      </c>
      <c r="D16" s="46">
        <v>0</v>
      </c>
      <c r="E16" s="46">
        <v>24195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24195</v>
      </c>
      <c r="P16" s="47">
        <f>(O16/P$21)</f>
        <v>20.196160267111853</v>
      </c>
      <c r="Q16" s="9"/>
    </row>
    <row r="17" spans="1:120" ht="15.75">
      <c r="A17" s="26" t="s">
        <v>48</v>
      </c>
      <c r="B17" s="27"/>
      <c r="C17" s="28"/>
      <c r="D17" s="29">
        <f>SUM(D18:D18)</f>
        <v>7278</v>
      </c>
      <c r="E17" s="29">
        <f>SUM(E18:E18)</f>
        <v>4876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12154</v>
      </c>
      <c r="P17" s="41">
        <f>(O17/P$21)</f>
        <v>10.145242070116861</v>
      </c>
      <c r="Q17" s="9"/>
    </row>
    <row r="18" spans="1:120" ht="15.75" thickBot="1">
      <c r="A18" s="12"/>
      <c r="B18" s="42">
        <v>581</v>
      </c>
      <c r="C18" s="19" t="s">
        <v>80</v>
      </c>
      <c r="D18" s="46">
        <v>7278</v>
      </c>
      <c r="E18" s="46">
        <v>4876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12154</v>
      </c>
      <c r="P18" s="47">
        <f>(O18/P$21)</f>
        <v>10.145242070116861</v>
      </c>
      <c r="Q18" s="9"/>
    </row>
    <row r="19" spans="1:120" ht="16.5" thickBot="1">
      <c r="A19" s="13" t="s">
        <v>10</v>
      </c>
      <c r="B19" s="21"/>
      <c r="C19" s="20"/>
      <c r="D19" s="14">
        <f>SUM(D5,D11,D13,D15,D17)</f>
        <v>427679</v>
      </c>
      <c r="E19" s="14">
        <f t="shared" ref="E19:N19" si="3">SUM(E5,E11,E13,E15,E17)</f>
        <v>40105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>SUM(D19:N19)</f>
        <v>467784</v>
      </c>
      <c r="P19" s="35">
        <f>(O19/P$21)</f>
        <v>390.47078464106846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20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20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81</v>
      </c>
      <c r="N21" s="93"/>
      <c r="O21" s="93"/>
      <c r="P21" s="39">
        <v>1198</v>
      </c>
    </row>
    <row r="22" spans="1:120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20" ht="15.75" customHeight="1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215630</v>
      </c>
      <c r="E5" s="24">
        <f t="shared" si="0"/>
        <v>28117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243747</v>
      </c>
      <c r="O5" s="30">
        <f t="shared" ref="O5:O21" si="2">(N5/O$23)</f>
        <v>272.0390625</v>
      </c>
      <c r="P5" s="6"/>
    </row>
    <row r="6" spans="1:133">
      <c r="A6" s="12"/>
      <c r="B6" s="42">
        <v>511</v>
      </c>
      <c r="C6" s="19" t="s">
        <v>19</v>
      </c>
      <c r="D6" s="46">
        <v>3770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3770</v>
      </c>
      <c r="O6" s="47">
        <f t="shared" si="2"/>
        <v>4.2075892857142856</v>
      </c>
      <c r="P6" s="9"/>
    </row>
    <row r="7" spans="1:133">
      <c r="A7" s="12"/>
      <c r="B7" s="42">
        <v>512</v>
      </c>
      <c r="C7" s="19" t="s">
        <v>20</v>
      </c>
      <c r="D7" s="46">
        <v>39230</v>
      </c>
      <c r="E7" s="46">
        <v>22008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61238</v>
      </c>
      <c r="O7" s="47">
        <f t="shared" si="2"/>
        <v>68.345982142857139</v>
      </c>
      <c r="P7" s="9"/>
    </row>
    <row r="8" spans="1:133">
      <c r="A8" s="12"/>
      <c r="B8" s="42">
        <v>513</v>
      </c>
      <c r="C8" s="19" t="s">
        <v>21</v>
      </c>
      <c r="D8" s="46">
        <v>93619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93619</v>
      </c>
      <c r="O8" s="47">
        <f t="shared" si="2"/>
        <v>104.48549107142857</v>
      </c>
      <c r="P8" s="9"/>
    </row>
    <row r="9" spans="1:133">
      <c r="A9" s="12"/>
      <c r="B9" s="42">
        <v>514</v>
      </c>
      <c r="C9" s="19" t="s">
        <v>22</v>
      </c>
      <c r="D9" s="46">
        <v>7994</v>
      </c>
      <c r="E9" s="46">
        <v>4737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12731</v>
      </c>
      <c r="O9" s="47">
        <f t="shared" si="2"/>
        <v>14.208705357142858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33.415178571428569</v>
      </c>
      <c r="P10" s="9"/>
    </row>
    <row r="11" spans="1:133">
      <c r="A11" s="12"/>
      <c r="B11" s="42">
        <v>519</v>
      </c>
      <c r="C11" s="19" t="s">
        <v>34</v>
      </c>
      <c r="D11" s="46">
        <v>41077</v>
      </c>
      <c r="E11" s="46">
        <v>1372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42449</v>
      </c>
      <c r="O11" s="47">
        <f t="shared" si="2"/>
        <v>47.376116071428569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8815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8815</v>
      </c>
      <c r="O12" s="41">
        <f t="shared" si="2"/>
        <v>9.8381696428571423</v>
      </c>
      <c r="P12" s="10"/>
    </row>
    <row r="13" spans="1:133">
      <c r="A13" s="12"/>
      <c r="B13" s="42">
        <v>521</v>
      </c>
      <c r="C13" s="19" t="s">
        <v>25</v>
      </c>
      <c r="D13" s="46">
        <v>157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</v>
      </c>
      <c r="O13" s="47">
        <f t="shared" si="2"/>
        <v>0.17522321428571427</v>
      </c>
      <c r="P13" s="9"/>
    </row>
    <row r="14" spans="1:133">
      <c r="A14" s="12"/>
      <c r="B14" s="42">
        <v>524</v>
      </c>
      <c r="C14" s="19" t="s">
        <v>26</v>
      </c>
      <c r="D14" s="46">
        <v>8658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8658</v>
      </c>
      <c r="O14" s="47">
        <f t="shared" si="2"/>
        <v>9.6629464285714288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41081</v>
      </c>
      <c r="E15" s="29">
        <f t="shared" si="4"/>
        <v>22866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63947</v>
      </c>
      <c r="O15" s="41">
        <f t="shared" si="2"/>
        <v>71.369419642857139</v>
      </c>
      <c r="P15" s="10"/>
    </row>
    <row r="16" spans="1:133">
      <c r="A16" s="12"/>
      <c r="B16" s="42">
        <v>541</v>
      </c>
      <c r="C16" s="19" t="s">
        <v>28</v>
      </c>
      <c r="D16" s="46">
        <v>41081</v>
      </c>
      <c r="E16" s="46">
        <v>22866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63947</v>
      </c>
      <c r="O16" s="47">
        <f t="shared" si="2"/>
        <v>71.369419642857139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0</v>
      </c>
      <c r="E17" s="29">
        <f t="shared" si="5"/>
        <v>12103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12103</v>
      </c>
      <c r="O17" s="41">
        <f t="shared" si="2"/>
        <v>13.5078125</v>
      </c>
      <c r="P17" s="10"/>
    </row>
    <row r="18" spans="1:119">
      <c r="A18" s="43"/>
      <c r="B18" s="44">
        <v>559</v>
      </c>
      <c r="C18" s="45" t="s">
        <v>36</v>
      </c>
      <c r="D18" s="46">
        <v>0</v>
      </c>
      <c r="E18" s="46">
        <v>12103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12103</v>
      </c>
      <c r="O18" s="47">
        <f t="shared" si="2"/>
        <v>13.5078125</v>
      </c>
      <c r="P18" s="9"/>
    </row>
    <row r="19" spans="1:119" ht="15.75">
      <c r="A19" s="26" t="s">
        <v>29</v>
      </c>
      <c r="B19" s="27"/>
      <c r="C19" s="28"/>
      <c r="D19" s="29">
        <f t="shared" ref="D19:M19" si="6">SUM(D20:D20)</f>
        <v>980</v>
      </c>
      <c r="E19" s="29">
        <f t="shared" si="6"/>
        <v>3784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4764</v>
      </c>
      <c r="O19" s="41">
        <f t="shared" si="2"/>
        <v>5.3169642857142856</v>
      </c>
      <c r="P19" s="9"/>
    </row>
    <row r="20" spans="1:119" ht="15.75" thickBot="1">
      <c r="A20" s="12"/>
      <c r="B20" s="42">
        <v>572</v>
      </c>
      <c r="C20" s="19" t="s">
        <v>30</v>
      </c>
      <c r="D20" s="46">
        <v>980</v>
      </c>
      <c r="E20" s="46">
        <v>3784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4764</v>
      </c>
      <c r="O20" s="47">
        <f t="shared" si="2"/>
        <v>5.3169642857142856</v>
      </c>
      <c r="P20" s="9"/>
    </row>
    <row r="21" spans="1:119" ht="16.5" thickBot="1">
      <c r="A21" s="13" t="s">
        <v>10</v>
      </c>
      <c r="B21" s="21"/>
      <c r="C21" s="20"/>
      <c r="D21" s="14">
        <f>SUM(D5,D12,D15,D17,D19)</f>
        <v>266506</v>
      </c>
      <c r="E21" s="14">
        <f t="shared" ref="E21:M21" si="7">SUM(E5,E12,E15,E17,E19)</f>
        <v>66870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333376</v>
      </c>
      <c r="O21" s="35">
        <f t="shared" si="2"/>
        <v>372.07142857142856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44</v>
      </c>
      <c r="M23" s="93"/>
      <c r="N23" s="93"/>
      <c r="O23" s="39">
        <v>896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220969</v>
      </c>
      <c r="E5" s="24">
        <f t="shared" si="0"/>
        <v>34648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255617</v>
      </c>
      <c r="O5" s="30">
        <f t="shared" ref="O5:O19" si="2">(N5/O$21)</f>
        <v>287.21011235955058</v>
      </c>
      <c r="P5" s="6"/>
    </row>
    <row r="6" spans="1:133">
      <c r="A6" s="12"/>
      <c r="B6" s="42">
        <v>511</v>
      </c>
      <c r="C6" s="19" t="s">
        <v>19</v>
      </c>
      <c r="D6" s="46">
        <v>3999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3999</v>
      </c>
      <c r="O6" s="47">
        <f t="shared" si="2"/>
        <v>4.4932584269662925</v>
      </c>
      <c r="P6" s="9"/>
    </row>
    <row r="7" spans="1:133">
      <c r="A7" s="12"/>
      <c r="B7" s="42">
        <v>512</v>
      </c>
      <c r="C7" s="19" t="s">
        <v>20</v>
      </c>
      <c r="D7" s="46">
        <v>34561</v>
      </c>
      <c r="E7" s="46">
        <v>17186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51747</v>
      </c>
      <c r="O7" s="47">
        <f t="shared" si="2"/>
        <v>58.142696629213482</v>
      </c>
      <c r="P7" s="9"/>
    </row>
    <row r="8" spans="1:133">
      <c r="A8" s="12"/>
      <c r="B8" s="42">
        <v>513</v>
      </c>
      <c r="C8" s="19" t="s">
        <v>21</v>
      </c>
      <c r="D8" s="46">
        <v>99278</v>
      </c>
      <c r="E8" s="46">
        <v>7261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106539</v>
      </c>
      <c r="O8" s="47">
        <f t="shared" si="2"/>
        <v>119.70674157303371</v>
      </c>
      <c r="P8" s="9"/>
    </row>
    <row r="9" spans="1:133">
      <c r="A9" s="12"/>
      <c r="B9" s="42">
        <v>514</v>
      </c>
      <c r="C9" s="19" t="s">
        <v>22</v>
      </c>
      <c r="D9" s="46">
        <v>7325</v>
      </c>
      <c r="E9" s="46">
        <v>2162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9487</v>
      </c>
      <c r="O9" s="47">
        <f t="shared" si="2"/>
        <v>10.659550561797753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33.640449438202246</v>
      </c>
      <c r="P10" s="9"/>
    </row>
    <row r="11" spans="1:133">
      <c r="A11" s="12"/>
      <c r="B11" s="42">
        <v>519</v>
      </c>
      <c r="C11" s="19" t="s">
        <v>34</v>
      </c>
      <c r="D11" s="46">
        <v>45866</v>
      </c>
      <c r="E11" s="46">
        <v>8039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53905</v>
      </c>
      <c r="O11" s="47">
        <f t="shared" si="2"/>
        <v>60.567415730337082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6769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6769</v>
      </c>
      <c r="O12" s="41">
        <f t="shared" si="2"/>
        <v>7.6056179775280901</v>
      </c>
      <c r="P12" s="10"/>
    </row>
    <row r="13" spans="1:133">
      <c r="A13" s="12"/>
      <c r="B13" s="42">
        <v>521</v>
      </c>
      <c r="C13" s="19" t="s">
        <v>25</v>
      </c>
      <c r="D13" s="46">
        <v>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761</v>
      </c>
      <c r="O13" s="47">
        <f t="shared" si="2"/>
        <v>0.85505617977528092</v>
      </c>
      <c r="P13" s="9"/>
    </row>
    <row r="14" spans="1:133">
      <c r="A14" s="12"/>
      <c r="B14" s="42">
        <v>524</v>
      </c>
      <c r="C14" s="19" t="s">
        <v>26</v>
      </c>
      <c r="D14" s="46">
        <v>6008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6008</v>
      </c>
      <c r="O14" s="47">
        <f t="shared" si="2"/>
        <v>6.750561797752809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0</v>
      </c>
      <c r="E15" s="29">
        <f t="shared" si="4"/>
        <v>72990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72990</v>
      </c>
      <c r="O15" s="41">
        <f t="shared" si="2"/>
        <v>82.011235955056179</v>
      </c>
      <c r="P15" s="10"/>
    </row>
    <row r="16" spans="1:133">
      <c r="A16" s="12"/>
      <c r="B16" s="42">
        <v>541</v>
      </c>
      <c r="C16" s="19" t="s">
        <v>28</v>
      </c>
      <c r="D16" s="46">
        <v>0</v>
      </c>
      <c r="E16" s="46">
        <v>72990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72990</v>
      </c>
      <c r="O16" s="47">
        <f t="shared" si="2"/>
        <v>82.011235955056179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7</v>
      </c>
      <c r="E17" s="29">
        <f t="shared" si="5"/>
        <v>122778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122785</v>
      </c>
      <c r="O17" s="41">
        <f t="shared" si="2"/>
        <v>137.96067415730337</v>
      </c>
      <c r="P17" s="10"/>
    </row>
    <row r="18" spans="1:119" ht="15.75" thickBot="1">
      <c r="A18" s="43"/>
      <c r="B18" s="44">
        <v>559</v>
      </c>
      <c r="C18" s="45" t="s">
        <v>36</v>
      </c>
      <c r="D18" s="46">
        <v>7</v>
      </c>
      <c r="E18" s="46">
        <v>122778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122785</v>
      </c>
      <c r="O18" s="47">
        <f t="shared" si="2"/>
        <v>137.96067415730337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227745</v>
      </c>
      <c r="E19" s="14">
        <f t="shared" ref="E19:M19" si="6">SUM(E5,E12,E15,E17)</f>
        <v>230416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458161</v>
      </c>
      <c r="O19" s="35">
        <f t="shared" si="2"/>
        <v>514.78764044943819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42</v>
      </c>
      <c r="M21" s="93"/>
      <c r="N21" s="93"/>
      <c r="O21" s="39">
        <v>890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201046</v>
      </c>
      <c r="E5" s="24">
        <f t="shared" si="0"/>
        <v>16446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217492</v>
      </c>
      <c r="O5" s="30">
        <f t="shared" ref="O5:O19" si="2">(N5/O$21)</f>
        <v>248.2785388127854</v>
      </c>
      <c r="P5" s="6"/>
    </row>
    <row r="6" spans="1:133">
      <c r="A6" s="12"/>
      <c r="B6" s="42">
        <v>511</v>
      </c>
      <c r="C6" s="19" t="s">
        <v>19</v>
      </c>
      <c r="D6" s="46">
        <v>2166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2166</v>
      </c>
      <c r="O6" s="47">
        <f t="shared" si="2"/>
        <v>2.4726027397260273</v>
      </c>
      <c r="P6" s="9"/>
    </row>
    <row r="7" spans="1:133">
      <c r="A7" s="12"/>
      <c r="B7" s="42">
        <v>512</v>
      </c>
      <c r="C7" s="19" t="s">
        <v>20</v>
      </c>
      <c r="D7" s="46">
        <v>30845</v>
      </c>
      <c r="E7" s="46">
        <v>13846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44691</v>
      </c>
      <c r="O7" s="47">
        <f t="shared" si="2"/>
        <v>51.017123287671232</v>
      </c>
      <c r="P7" s="9"/>
    </row>
    <row r="8" spans="1:133">
      <c r="A8" s="12"/>
      <c r="B8" s="42">
        <v>513</v>
      </c>
      <c r="C8" s="19" t="s">
        <v>21</v>
      </c>
      <c r="D8" s="46">
        <v>85805</v>
      </c>
      <c r="E8" s="46">
        <v>2600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88405</v>
      </c>
      <c r="O8" s="47">
        <f t="shared" si="2"/>
        <v>100.9189497716895</v>
      </c>
      <c r="P8" s="9"/>
    </row>
    <row r="9" spans="1:133">
      <c r="A9" s="12"/>
      <c r="B9" s="42">
        <v>514</v>
      </c>
      <c r="C9" s="19" t="s">
        <v>22</v>
      </c>
      <c r="D9" s="46">
        <v>10499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10499</v>
      </c>
      <c r="O9" s="47">
        <f t="shared" si="2"/>
        <v>11.985159817351597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34.178082191780824</v>
      </c>
      <c r="P10" s="9"/>
    </row>
    <row r="11" spans="1:133">
      <c r="A11" s="12"/>
      <c r="B11" s="42">
        <v>519</v>
      </c>
      <c r="C11" s="19" t="s">
        <v>34</v>
      </c>
      <c r="D11" s="46">
        <v>41791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41791</v>
      </c>
      <c r="O11" s="47">
        <f t="shared" si="2"/>
        <v>47.706621004566209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6798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6798</v>
      </c>
      <c r="O12" s="41">
        <f t="shared" si="2"/>
        <v>7.7602739726027394</v>
      </c>
      <c r="P12" s="10"/>
    </row>
    <row r="13" spans="1:133">
      <c r="A13" s="12"/>
      <c r="B13" s="42">
        <v>521</v>
      </c>
      <c r="C13" s="19" t="s">
        <v>25</v>
      </c>
      <c r="D13" s="46">
        <v>973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973</v>
      </c>
      <c r="O13" s="47">
        <f t="shared" si="2"/>
        <v>1.110730593607306</v>
      </c>
      <c r="P13" s="9"/>
    </row>
    <row r="14" spans="1:133">
      <c r="A14" s="12"/>
      <c r="B14" s="42">
        <v>524</v>
      </c>
      <c r="C14" s="19" t="s">
        <v>26</v>
      </c>
      <c r="D14" s="46">
        <v>5825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5825</v>
      </c>
      <c r="O14" s="47">
        <f t="shared" si="2"/>
        <v>6.6495433789954337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626</v>
      </c>
      <c r="E15" s="29">
        <f t="shared" si="4"/>
        <v>60242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60868</v>
      </c>
      <c r="O15" s="41">
        <f t="shared" si="2"/>
        <v>69.484018264840188</v>
      </c>
      <c r="P15" s="10"/>
    </row>
    <row r="16" spans="1:133">
      <c r="A16" s="12"/>
      <c r="B16" s="42">
        <v>541</v>
      </c>
      <c r="C16" s="19" t="s">
        <v>28</v>
      </c>
      <c r="D16" s="46">
        <v>626</v>
      </c>
      <c r="E16" s="46">
        <v>60242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60868</v>
      </c>
      <c r="O16" s="47">
        <f t="shared" si="2"/>
        <v>69.484018264840188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0</v>
      </c>
      <c r="E17" s="29">
        <f t="shared" si="5"/>
        <v>53853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53853</v>
      </c>
      <c r="O17" s="41">
        <f t="shared" si="2"/>
        <v>61.476027397260275</v>
      </c>
      <c r="P17" s="10"/>
    </row>
    <row r="18" spans="1:119" ht="15.75" thickBot="1">
      <c r="A18" s="43"/>
      <c r="B18" s="44">
        <v>559</v>
      </c>
      <c r="C18" s="45" t="s">
        <v>36</v>
      </c>
      <c r="D18" s="46">
        <v>0</v>
      </c>
      <c r="E18" s="46">
        <v>53853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53853</v>
      </c>
      <c r="O18" s="47">
        <f t="shared" si="2"/>
        <v>61.476027397260275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208470</v>
      </c>
      <c r="E19" s="14">
        <f t="shared" ref="E19:M19" si="6">SUM(E5,E12,E15,E17)</f>
        <v>130541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339011</v>
      </c>
      <c r="O19" s="35">
        <f t="shared" si="2"/>
        <v>386.9988584474886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40</v>
      </c>
      <c r="M21" s="93"/>
      <c r="N21" s="93"/>
      <c r="O21" s="39">
        <v>876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229577</v>
      </c>
      <c r="E5" s="24">
        <f t="shared" si="0"/>
        <v>13481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243058</v>
      </c>
      <c r="O5" s="30">
        <f t="shared" ref="O5:O19" si="2">(N5/O$21)</f>
        <v>270.06444444444446</v>
      </c>
      <c r="P5" s="6"/>
    </row>
    <row r="6" spans="1:133">
      <c r="A6" s="12"/>
      <c r="B6" s="42">
        <v>511</v>
      </c>
      <c r="C6" s="19" t="s">
        <v>19</v>
      </c>
      <c r="D6" s="46">
        <v>4263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4263</v>
      </c>
      <c r="O6" s="47">
        <f t="shared" si="2"/>
        <v>4.7366666666666664</v>
      </c>
      <c r="P6" s="9"/>
    </row>
    <row r="7" spans="1:133">
      <c r="A7" s="12"/>
      <c r="B7" s="42">
        <v>512</v>
      </c>
      <c r="C7" s="19" t="s">
        <v>20</v>
      </c>
      <c r="D7" s="46">
        <v>44446</v>
      </c>
      <c r="E7" s="46">
        <v>3528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47974</v>
      </c>
      <c r="O7" s="47">
        <f t="shared" si="2"/>
        <v>53.304444444444442</v>
      </c>
      <c r="P7" s="9"/>
    </row>
    <row r="8" spans="1:133">
      <c r="A8" s="12"/>
      <c r="B8" s="42">
        <v>513</v>
      </c>
      <c r="C8" s="19" t="s">
        <v>21</v>
      </c>
      <c r="D8" s="46">
        <v>96156</v>
      </c>
      <c r="E8" s="46">
        <v>3024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99180</v>
      </c>
      <c r="O8" s="47">
        <f t="shared" si="2"/>
        <v>110.2</v>
      </c>
      <c r="P8" s="9"/>
    </row>
    <row r="9" spans="1:133">
      <c r="A9" s="12"/>
      <c r="B9" s="42">
        <v>514</v>
      </c>
      <c r="C9" s="19" t="s">
        <v>22</v>
      </c>
      <c r="D9" s="46">
        <v>7376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7376</v>
      </c>
      <c r="O9" s="47">
        <f t="shared" si="2"/>
        <v>8.1955555555555559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33.266666666666666</v>
      </c>
      <c r="P10" s="9"/>
    </row>
    <row r="11" spans="1:133">
      <c r="A11" s="12"/>
      <c r="B11" s="42">
        <v>519</v>
      </c>
      <c r="C11" s="19" t="s">
        <v>34</v>
      </c>
      <c r="D11" s="46">
        <v>47396</v>
      </c>
      <c r="E11" s="46">
        <v>6929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54325</v>
      </c>
      <c r="O11" s="47">
        <f t="shared" si="2"/>
        <v>60.361111111111114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5293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5293</v>
      </c>
      <c r="O12" s="41">
        <f t="shared" si="2"/>
        <v>5.8811111111111112</v>
      </c>
      <c r="P12" s="10"/>
    </row>
    <row r="13" spans="1:133">
      <c r="A13" s="12"/>
      <c r="B13" s="42">
        <v>521</v>
      </c>
      <c r="C13" s="19" t="s">
        <v>25</v>
      </c>
      <c r="D13" s="46">
        <v>869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869</v>
      </c>
      <c r="O13" s="47">
        <f t="shared" si="2"/>
        <v>0.9655555555555555</v>
      </c>
      <c r="P13" s="9"/>
    </row>
    <row r="14" spans="1:133">
      <c r="A14" s="12"/>
      <c r="B14" s="42">
        <v>524</v>
      </c>
      <c r="C14" s="19" t="s">
        <v>26</v>
      </c>
      <c r="D14" s="46">
        <v>4424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4424</v>
      </c>
      <c r="O14" s="47">
        <f t="shared" si="2"/>
        <v>4.9155555555555557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142</v>
      </c>
      <c r="E15" s="29">
        <f t="shared" si="4"/>
        <v>50372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50514</v>
      </c>
      <c r="O15" s="41">
        <f t="shared" si="2"/>
        <v>56.126666666666665</v>
      </c>
      <c r="P15" s="10"/>
    </row>
    <row r="16" spans="1:133">
      <c r="A16" s="12"/>
      <c r="B16" s="42">
        <v>541</v>
      </c>
      <c r="C16" s="19" t="s">
        <v>28</v>
      </c>
      <c r="D16" s="46">
        <v>142</v>
      </c>
      <c r="E16" s="46">
        <v>50372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50514</v>
      </c>
      <c r="O16" s="47">
        <f t="shared" si="2"/>
        <v>56.126666666666665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0</v>
      </c>
      <c r="E17" s="29">
        <f t="shared" si="5"/>
        <v>78824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78824</v>
      </c>
      <c r="O17" s="41">
        <f t="shared" si="2"/>
        <v>87.582222222222228</v>
      </c>
      <c r="P17" s="10"/>
    </row>
    <row r="18" spans="1:119" ht="15.75" thickBot="1">
      <c r="A18" s="43"/>
      <c r="B18" s="44">
        <v>559</v>
      </c>
      <c r="C18" s="45" t="s">
        <v>36</v>
      </c>
      <c r="D18" s="46">
        <v>0</v>
      </c>
      <c r="E18" s="46">
        <v>78824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78824</v>
      </c>
      <c r="O18" s="47">
        <f t="shared" si="2"/>
        <v>87.582222222222228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235012</v>
      </c>
      <c r="E19" s="14">
        <f t="shared" ref="E19:M19" si="6">SUM(E5,E12,E15,E17)</f>
        <v>142677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377689</v>
      </c>
      <c r="O19" s="35">
        <f t="shared" si="2"/>
        <v>419.65444444444444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37</v>
      </c>
      <c r="M21" s="93"/>
      <c r="N21" s="93"/>
      <c r="O21" s="39">
        <v>900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241351</v>
      </c>
      <c r="E5" s="24">
        <f t="shared" si="0"/>
        <v>31556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272907</v>
      </c>
      <c r="O5" s="30">
        <f t="shared" ref="O5:O18" si="2">(N5/O$20)</f>
        <v>286.96845425867508</v>
      </c>
      <c r="P5" s="6"/>
    </row>
    <row r="6" spans="1:133">
      <c r="A6" s="12"/>
      <c r="B6" s="42">
        <v>511</v>
      </c>
      <c r="C6" s="19" t="s">
        <v>19</v>
      </c>
      <c r="D6" s="46">
        <v>3898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3898</v>
      </c>
      <c r="O6" s="47">
        <f t="shared" si="2"/>
        <v>4.0988433228180865</v>
      </c>
      <c r="P6" s="9"/>
    </row>
    <row r="7" spans="1:133">
      <c r="A7" s="12"/>
      <c r="B7" s="42">
        <v>512</v>
      </c>
      <c r="C7" s="19" t="s">
        <v>20</v>
      </c>
      <c r="D7" s="46">
        <v>34999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34999</v>
      </c>
      <c r="O7" s="47">
        <f t="shared" si="2"/>
        <v>36.802313354363825</v>
      </c>
      <c r="P7" s="9"/>
    </row>
    <row r="8" spans="1:133">
      <c r="A8" s="12"/>
      <c r="B8" s="42">
        <v>513</v>
      </c>
      <c r="C8" s="19" t="s">
        <v>21</v>
      </c>
      <c r="D8" s="46">
        <v>170860</v>
      </c>
      <c r="E8" s="46">
        <v>31556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202416</v>
      </c>
      <c r="O8" s="47">
        <f t="shared" si="2"/>
        <v>212.84542586750788</v>
      </c>
      <c r="P8" s="9"/>
    </row>
    <row r="9" spans="1:133">
      <c r="A9" s="12"/>
      <c r="B9" s="42">
        <v>514</v>
      </c>
      <c r="C9" s="19" t="s">
        <v>22</v>
      </c>
      <c r="D9" s="46">
        <v>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3477</v>
      </c>
      <c r="O9" s="47">
        <f t="shared" si="2"/>
        <v>3.6561514195583595</v>
      </c>
      <c r="P9" s="9"/>
    </row>
    <row r="10" spans="1:133">
      <c r="A10" s="12"/>
      <c r="B10" s="42">
        <v>517</v>
      </c>
      <c r="C10" s="19" t="s">
        <v>23</v>
      </c>
      <c r="D10" s="46">
        <v>28117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28117</v>
      </c>
      <c r="O10" s="47">
        <f t="shared" si="2"/>
        <v>29.565720294426917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5917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5917</v>
      </c>
      <c r="O11" s="41">
        <f t="shared" si="2"/>
        <v>6.2218717139852791</v>
      </c>
      <c r="P11" s="10"/>
    </row>
    <row r="12" spans="1:133">
      <c r="A12" s="12"/>
      <c r="B12" s="42">
        <v>521</v>
      </c>
      <c r="C12" s="19" t="s">
        <v>25</v>
      </c>
      <c r="D12" s="46">
        <v>755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755</v>
      </c>
      <c r="O12" s="47">
        <f t="shared" si="2"/>
        <v>0.79390115667718186</v>
      </c>
      <c r="P12" s="9"/>
    </row>
    <row r="13" spans="1:133">
      <c r="A13" s="12"/>
      <c r="B13" s="42">
        <v>524</v>
      </c>
      <c r="C13" s="19" t="s">
        <v>26</v>
      </c>
      <c r="D13" s="46">
        <v>5162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5162</v>
      </c>
      <c r="O13" s="47">
        <f t="shared" si="2"/>
        <v>5.4279705573080967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0</v>
      </c>
      <c r="E14" s="29">
        <f t="shared" si="4"/>
        <v>187037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187037</v>
      </c>
      <c r="O14" s="41">
        <f t="shared" si="2"/>
        <v>196.67402733964249</v>
      </c>
      <c r="P14" s="10"/>
    </row>
    <row r="15" spans="1:133">
      <c r="A15" s="12"/>
      <c r="B15" s="42">
        <v>541</v>
      </c>
      <c r="C15" s="19" t="s">
        <v>28</v>
      </c>
      <c r="D15" s="46">
        <v>0</v>
      </c>
      <c r="E15" s="46">
        <v>187037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187037</v>
      </c>
      <c r="O15" s="47">
        <f t="shared" si="2"/>
        <v>196.67402733964249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30386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30386</v>
      </c>
      <c r="O16" s="41">
        <f t="shared" si="2"/>
        <v>31.951629863301786</v>
      </c>
      <c r="P16" s="9"/>
    </row>
    <row r="17" spans="1:119" ht="15.75" thickBot="1">
      <c r="A17" s="12"/>
      <c r="B17" s="42">
        <v>572</v>
      </c>
      <c r="C17" s="19" t="s">
        <v>30</v>
      </c>
      <c r="D17" s="46">
        <v>0</v>
      </c>
      <c r="E17" s="46">
        <v>30386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30386</v>
      </c>
      <c r="O17" s="47">
        <f t="shared" si="2"/>
        <v>31.951629863301786</v>
      </c>
      <c r="P17" s="9"/>
    </row>
    <row r="18" spans="1:119" ht="16.5" thickBot="1">
      <c r="A18" s="13" t="s">
        <v>10</v>
      </c>
      <c r="B18" s="21"/>
      <c r="C18" s="20"/>
      <c r="D18" s="14">
        <f>SUM(D5,D11,D14,D16)</f>
        <v>247268</v>
      </c>
      <c r="E18" s="14">
        <f t="shared" ref="E18:M18" si="6">SUM(E5,E11,E14,E16)</f>
        <v>248979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496247</v>
      </c>
      <c r="O18" s="35">
        <f t="shared" si="2"/>
        <v>521.81598317560463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951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thickBot="1">
      <c r="A22" s="97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229192</v>
      </c>
      <c r="E5" s="24">
        <f t="shared" si="0"/>
        <v>5802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234994</v>
      </c>
      <c r="O5" s="30">
        <f t="shared" ref="O5:O23" si="2">(N5/O$25)</f>
        <v>242.76239669421489</v>
      </c>
      <c r="P5" s="6"/>
    </row>
    <row r="6" spans="1:133">
      <c r="A6" s="12"/>
      <c r="B6" s="42">
        <v>511</v>
      </c>
      <c r="C6" s="19" t="s">
        <v>19</v>
      </c>
      <c r="D6" s="46">
        <v>6866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6866</v>
      </c>
      <c r="O6" s="47">
        <f t="shared" si="2"/>
        <v>7.0929752066115705</v>
      </c>
      <c r="P6" s="9"/>
    </row>
    <row r="7" spans="1:133">
      <c r="A7" s="12"/>
      <c r="B7" s="42">
        <v>512</v>
      </c>
      <c r="C7" s="19" t="s">
        <v>20</v>
      </c>
      <c r="D7" s="46">
        <v>34439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34439</v>
      </c>
      <c r="O7" s="47">
        <f t="shared" si="2"/>
        <v>35.577479338842977</v>
      </c>
      <c r="P7" s="9"/>
    </row>
    <row r="8" spans="1:133">
      <c r="A8" s="12"/>
      <c r="B8" s="42">
        <v>513</v>
      </c>
      <c r="C8" s="19" t="s">
        <v>21</v>
      </c>
      <c r="D8" s="46">
        <v>104060</v>
      </c>
      <c r="E8" s="46">
        <v>5802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109862</v>
      </c>
      <c r="O8" s="47">
        <f t="shared" si="2"/>
        <v>113.49380165289256</v>
      </c>
      <c r="P8" s="9"/>
    </row>
    <row r="9" spans="1:133">
      <c r="A9" s="12"/>
      <c r="B9" s="42">
        <v>514</v>
      </c>
      <c r="C9" s="19" t="s">
        <v>22</v>
      </c>
      <c r="D9" s="46">
        <v>2565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2565</v>
      </c>
      <c r="O9" s="47">
        <f t="shared" si="2"/>
        <v>2.6497933884297522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30.929752066115704</v>
      </c>
      <c r="P10" s="9"/>
    </row>
    <row r="11" spans="1:133">
      <c r="A11" s="12"/>
      <c r="B11" s="42">
        <v>519</v>
      </c>
      <c r="C11" s="19" t="s">
        <v>34</v>
      </c>
      <c r="D11" s="46">
        <v>51322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51322</v>
      </c>
      <c r="O11" s="47">
        <f t="shared" si="2"/>
        <v>53.018595041322314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13305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13305</v>
      </c>
      <c r="O12" s="41">
        <f t="shared" si="2"/>
        <v>13.744834710743802</v>
      </c>
      <c r="P12" s="10"/>
    </row>
    <row r="13" spans="1:133">
      <c r="A13" s="12"/>
      <c r="B13" s="42">
        <v>521</v>
      </c>
      <c r="C13" s="19" t="s">
        <v>25</v>
      </c>
      <c r="D13" s="46">
        <v>5620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5620</v>
      </c>
      <c r="O13" s="47">
        <f t="shared" si="2"/>
        <v>5.8057851239669418</v>
      </c>
      <c r="P13" s="9"/>
    </row>
    <row r="14" spans="1:133">
      <c r="A14" s="12"/>
      <c r="B14" s="42">
        <v>522</v>
      </c>
      <c r="C14" s="19" t="s">
        <v>46</v>
      </c>
      <c r="D14" s="46">
        <v>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652</v>
      </c>
      <c r="O14" s="47">
        <f t="shared" si="2"/>
        <v>0.67355371900826444</v>
      </c>
      <c r="P14" s="9"/>
    </row>
    <row r="15" spans="1:133">
      <c r="A15" s="12"/>
      <c r="B15" s="42">
        <v>524</v>
      </c>
      <c r="C15" s="19" t="s">
        <v>26</v>
      </c>
      <c r="D15" s="46">
        <v>7033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7033</v>
      </c>
      <c r="O15" s="47">
        <f t="shared" si="2"/>
        <v>7.2654958677685952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SUM(D17:D18)</f>
        <v>0</v>
      </c>
      <c r="E16" s="29">
        <f t="shared" si="4"/>
        <v>123947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123947</v>
      </c>
      <c r="O16" s="41">
        <f t="shared" si="2"/>
        <v>128.0444214876033</v>
      </c>
      <c r="P16" s="10"/>
    </row>
    <row r="17" spans="1:119">
      <c r="A17" s="12"/>
      <c r="B17" s="42">
        <v>541</v>
      </c>
      <c r="C17" s="19" t="s">
        <v>28</v>
      </c>
      <c r="D17" s="46">
        <v>0</v>
      </c>
      <c r="E17" s="46">
        <v>90829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90829</v>
      </c>
      <c r="O17" s="47">
        <f t="shared" si="2"/>
        <v>93.831611570247929</v>
      </c>
      <c r="P17" s="9"/>
    </row>
    <row r="18" spans="1:119">
      <c r="A18" s="12"/>
      <c r="B18" s="42">
        <v>549</v>
      </c>
      <c r="C18" s="19" t="s">
        <v>47</v>
      </c>
      <c r="D18" s="46">
        <v>0</v>
      </c>
      <c r="E18" s="46">
        <v>33118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33118</v>
      </c>
      <c r="O18" s="47">
        <f t="shared" si="2"/>
        <v>34.212809917355372</v>
      </c>
      <c r="P18" s="9"/>
    </row>
    <row r="19" spans="1:119" ht="15.75">
      <c r="A19" s="26" t="s">
        <v>29</v>
      </c>
      <c r="B19" s="27"/>
      <c r="C19" s="28"/>
      <c r="D19" s="29">
        <f t="shared" ref="D19:M19" si="5">SUM(D20:D20)</f>
        <v>0</v>
      </c>
      <c r="E19" s="29">
        <f t="shared" si="5"/>
        <v>103953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103953</v>
      </c>
      <c r="O19" s="41">
        <f t="shared" si="2"/>
        <v>107.38946280991736</v>
      </c>
      <c r="P19" s="9"/>
    </row>
    <row r="20" spans="1:119">
      <c r="A20" s="12"/>
      <c r="B20" s="42">
        <v>572</v>
      </c>
      <c r="C20" s="19" t="s">
        <v>30</v>
      </c>
      <c r="D20" s="46">
        <v>0</v>
      </c>
      <c r="E20" s="46">
        <v>103953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103953</v>
      </c>
      <c r="O20" s="47">
        <f t="shared" si="2"/>
        <v>107.38946280991736</v>
      </c>
      <c r="P20" s="9"/>
    </row>
    <row r="21" spans="1:119" ht="15.75">
      <c r="A21" s="26" t="s">
        <v>48</v>
      </c>
      <c r="B21" s="27"/>
      <c r="C21" s="28"/>
      <c r="D21" s="29">
        <f t="shared" ref="D21:M21" si="6">SUM(D22:D22)</f>
        <v>35663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35663</v>
      </c>
      <c r="O21" s="41">
        <f t="shared" si="2"/>
        <v>36.841942148760332</v>
      </c>
      <c r="P21" s="9"/>
    </row>
    <row r="22" spans="1:119" ht="15.75" thickBot="1">
      <c r="A22" s="12"/>
      <c r="B22" s="42">
        <v>581</v>
      </c>
      <c r="C22" s="19" t="s">
        <v>49</v>
      </c>
      <c r="D22" s="46">
        <v>35663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35663</v>
      </c>
      <c r="O22" s="47">
        <f t="shared" si="2"/>
        <v>36.841942148760332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278160</v>
      </c>
      <c r="E23" s="14">
        <f t="shared" ref="E23:M23" si="7">SUM(E5,E12,E16,E19,E21)</f>
        <v>233702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1"/>
        <v>511862</v>
      </c>
      <c r="O23" s="35">
        <f t="shared" si="2"/>
        <v>528.78305785123962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50</v>
      </c>
      <c r="M25" s="93"/>
      <c r="N25" s="93"/>
      <c r="O25" s="39">
        <v>968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225361</v>
      </c>
      <c r="E5" s="24">
        <f t="shared" si="0"/>
        <v>41031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266392</v>
      </c>
      <c r="O5" s="30">
        <f t="shared" ref="O5:O20" si="2">(N5/O$22)</f>
        <v>281.30095036958818</v>
      </c>
      <c r="P5" s="6"/>
    </row>
    <row r="6" spans="1:133">
      <c r="A6" s="12"/>
      <c r="B6" s="42">
        <v>511</v>
      </c>
      <c r="C6" s="19" t="s">
        <v>19</v>
      </c>
      <c r="D6" s="46">
        <v>4076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4076</v>
      </c>
      <c r="O6" s="47">
        <f t="shared" si="2"/>
        <v>4.3041182682154169</v>
      </c>
      <c r="P6" s="9"/>
    </row>
    <row r="7" spans="1:133">
      <c r="A7" s="12"/>
      <c r="B7" s="42">
        <v>512</v>
      </c>
      <c r="C7" s="19" t="s">
        <v>20</v>
      </c>
      <c r="D7" s="46">
        <v>31731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31731</v>
      </c>
      <c r="O7" s="47">
        <f t="shared" si="2"/>
        <v>33.506863780359026</v>
      </c>
      <c r="P7" s="9"/>
    </row>
    <row r="8" spans="1:133">
      <c r="A8" s="12"/>
      <c r="B8" s="42">
        <v>513</v>
      </c>
      <c r="C8" s="19" t="s">
        <v>21</v>
      </c>
      <c r="D8" s="46">
        <v>124722</v>
      </c>
      <c r="E8" s="46">
        <v>41031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165753</v>
      </c>
      <c r="O8" s="47">
        <f t="shared" si="2"/>
        <v>175.02956705385427</v>
      </c>
      <c r="P8" s="9"/>
    </row>
    <row r="9" spans="1:133">
      <c r="A9" s="12"/>
      <c r="B9" s="42">
        <v>514</v>
      </c>
      <c r="C9" s="19" t="s">
        <v>22</v>
      </c>
      <c r="D9" s="46">
        <v>2607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2607</v>
      </c>
      <c r="O9" s="47">
        <f t="shared" si="2"/>
        <v>2.7529039070749737</v>
      </c>
      <c r="P9" s="9"/>
    </row>
    <row r="10" spans="1:133">
      <c r="A10" s="12"/>
      <c r="B10" s="42">
        <v>517</v>
      </c>
      <c r="C10" s="19" t="s">
        <v>23</v>
      </c>
      <c r="D10" s="46">
        <v>29940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29940</v>
      </c>
      <c r="O10" s="47">
        <f t="shared" si="2"/>
        <v>31.615628299894404</v>
      </c>
      <c r="P10" s="9"/>
    </row>
    <row r="11" spans="1:133">
      <c r="A11" s="12"/>
      <c r="B11" s="42">
        <v>519</v>
      </c>
      <c r="C11" s="19" t="s">
        <v>34</v>
      </c>
      <c r="D11" s="46">
        <v>32285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32285</v>
      </c>
      <c r="O11" s="47">
        <f t="shared" si="2"/>
        <v>34.091869060190071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14997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14997</v>
      </c>
      <c r="O12" s="41">
        <f t="shared" si="2"/>
        <v>15.836325237592398</v>
      </c>
      <c r="P12" s="10"/>
    </row>
    <row r="13" spans="1:133">
      <c r="A13" s="12"/>
      <c r="B13" s="42">
        <v>521</v>
      </c>
      <c r="C13" s="19" t="s">
        <v>25</v>
      </c>
      <c r="D13" s="46">
        <v>765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765</v>
      </c>
      <c r="O13" s="47">
        <f t="shared" si="2"/>
        <v>0.80781414994720169</v>
      </c>
      <c r="P13" s="9"/>
    </row>
    <row r="14" spans="1:133">
      <c r="A14" s="12"/>
      <c r="B14" s="42">
        <v>522</v>
      </c>
      <c r="C14" s="19" t="s">
        <v>46</v>
      </c>
      <c r="D14" s="46">
        <v>1360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1360</v>
      </c>
      <c r="O14" s="47">
        <f t="shared" si="2"/>
        <v>1.4361140443505809</v>
      </c>
      <c r="P14" s="9"/>
    </row>
    <row r="15" spans="1:133">
      <c r="A15" s="12"/>
      <c r="B15" s="42">
        <v>524</v>
      </c>
      <c r="C15" s="19" t="s">
        <v>26</v>
      </c>
      <c r="D15" s="46">
        <v>12872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12872</v>
      </c>
      <c r="O15" s="47">
        <f t="shared" si="2"/>
        <v>13.592397043294614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SUM(D17:D17)</f>
        <v>35361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35361</v>
      </c>
      <c r="O16" s="41">
        <f t="shared" si="2"/>
        <v>37.340021119324184</v>
      </c>
      <c r="P16" s="10"/>
    </row>
    <row r="17" spans="1:119">
      <c r="A17" s="12"/>
      <c r="B17" s="42">
        <v>541</v>
      </c>
      <c r="C17" s="19" t="s">
        <v>28</v>
      </c>
      <c r="D17" s="46">
        <v>35361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35361</v>
      </c>
      <c r="O17" s="47">
        <f t="shared" si="2"/>
        <v>37.340021119324184</v>
      </c>
      <c r="P17" s="9"/>
    </row>
    <row r="18" spans="1:119" ht="15.75">
      <c r="A18" s="26" t="s">
        <v>48</v>
      </c>
      <c r="B18" s="27"/>
      <c r="C18" s="28"/>
      <c r="D18" s="29">
        <f t="shared" ref="D18:M18" si="5">SUM(D19:D19)</f>
        <v>3171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3171</v>
      </c>
      <c r="O18" s="41">
        <f t="shared" si="2"/>
        <v>3.3484688489968319</v>
      </c>
      <c r="P18" s="9"/>
    </row>
    <row r="19" spans="1:119" ht="15.75" thickBot="1">
      <c r="A19" s="12"/>
      <c r="B19" s="42">
        <v>583</v>
      </c>
      <c r="C19" s="19" t="s">
        <v>57</v>
      </c>
      <c r="D19" s="46">
        <v>3171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3171</v>
      </c>
      <c r="O19" s="47">
        <f t="shared" si="2"/>
        <v>3.3484688489968319</v>
      </c>
      <c r="P19" s="9"/>
    </row>
    <row r="20" spans="1:119" ht="16.5" thickBot="1">
      <c r="A20" s="13" t="s">
        <v>10</v>
      </c>
      <c r="B20" s="21"/>
      <c r="C20" s="20"/>
      <c r="D20" s="14">
        <f>SUM(D5,D12,D16,D18)</f>
        <v>278890</v>
      </c>
      <c r="E20" s="14">
        <f t="shared" ref="E20:M20" si="6">SUM(E5,E12,E16,E18)</f>
        <v>41031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1"/>
        <v>319921</v>
      </c>
      <c r="O20" s="35">
        <f t="shared" si="2"/>
        <v>337.82576557550158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58</v>
      </c>
      <c r="M22" s="93"/>
      <c r="N22" s="93"/>
      <c r="O22" s="39">
        <v>947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306403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306403</v>
      </c>
      <c r="P5" s="30">
        <f t="shared" ref="P5:P17" si="2">(O5/P$19)</f>
        <v>254.69908561928511</v>
      </c>
      <c r="Q5" s="6"/>
    </row>
    <row r="6" spans="1:134">
      <c r="A6" s="12"/>
      <c r="B6" s="42">
        <v>511</v>
      </c>
      <c r="C6" s="19" t="s">
        <v>19</v>
      </c>
      <c r="D6" s="46">
        <v>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700</v>
      </c>
      <c r="P6" s="47">
        <f t="shared" si="2"/>
        <v>0.58187863674147966</v>
      </c>
      <c r="Q6" s="9"/>
    </row>
    <row r="7" spans="1:134">
      <c r="A7" s="12"/>
      <c r="B7" s="42">
        <v>512</v>
      </c>
      <c r="C7" s="19" t="s">
        <v>20</v>
      </c>
      <c r="D7" s="46">
        <v>80027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80027</v>
      </c>
      <c r="P7" s="47">
        <f t="shared" si="2"/>
        <v>66.522859517871993</v>
      </c>
      <c r="Q7" s="9"/>
    </row>
    <row r="8" spans="1:134">
      <c r="A8" s="12"/>
      <c r="B8" s="42">
        <v>513</v>
      </c>
      <c r="C8" s="19" t="s">
        <v>21</v>
      </c>
      <c r="D8" s="46">
        <v>149935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149935</v>
      </c>
      <c r="P8" s="47">
        <f t="shared" si="2"/>
        <v>124.63424771404821</v>
      </c>
      <c r="Q8" s="9"/>
    </row>
    <row r="9" spans="1:134">
      <c r="A9" s="12"/>
      <c r="B9" s="42">
        <v>514</v>
      </c>
      <c r="C9" s="19" t="s">
        <v>22</v>
      </c>
      <c r="D9" s="46">
        <v>10551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10551</v>
      </c>
      <c r="P9" s="47">
        <f t="shared" si="2"/>
        <v>8.7705735660847886</v>
      </c>
      <c r="Q9" s="9"/>
    </row>
    <row r="10" spans="1:134">
      <c r="A10" s="12"/>
      <c r="B10" s="42">
        <v>519</v>
      </c>
      <c r="C10" s="19" t="s">
        <v>34</v>
      </c>
      <c r="D10" s="46">
        <v>65190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65190</v>
      </c>
      <c r="P10" s="47">
        <f t="shared" si="2"/>
        <v>54.18952618453865</v>
      </c>
      <c r="Q10" s="9"/>
    </row>
    <row r="11" spans="1:134" ht="15.75">
      <c r="A11" s="26" t="s">
        <v>24</v>
      </c>
      <c r="B11" s="27"/>
      <c r="C11" s="28"/>
      <c r="D11" s="29">
        <f t="shared" ref="D11:N11" si="3">SUM(D12:D12)</f>
        <v>17977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17977</v>
      </c>
      <c r="P11" s="41">
        <f t="shared" si="2"/>
        <v>14.943474646716542</v>
      </c>
      <c r="Q11" s="10"/>
    </row>
    <row r="12" spans="1:134">
      <c r="A12" s="12"/>
      <c r="B12" s="42">
        <v>524</v>
      </c>
      <c r="C12" s="19" t="s">
        <v>26</v>
      </c>
      <c r="D12" s="46">
        <v>17977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17977</v>
      </c>
      <c r="P12" s="47">
        <f t="shared" si="2"/>
        <v>14.943474646716542</v>
      </c>
      <c r="Q12" s="9"/>
    </row>
    <row r="13" spans="1:134" ht="15.75">
      <c r="A13" s="26" t="s">
        <v>27</v>
      </c>
      <c r="B13" s="27"/>
      <c r="C13" s="28"/>
      <c r="D13" s="29">
        <f t="shared" ref="D13:N13" si="4">SUM(D14:D14)</f>
        <v>85436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29">
        <f t="shared" si="1"/>
        <v>85436</v>
      </c>
      <c r="P13" s="41">
        <f t="shared" si="2"/>
        <v>71.019118869492928</v>
      </c>
      <c r="Q13" s="10"/>
    </row>
    <row r="14" spans="1:134">
      <c r="A14" s="12"/>
      <c r="B14" s="42">
        <v>541</v>
      </c>
      <c r="C14" s="19" t="s">
        <v>28</v>
      </c>
      <c r="D14" s="46">
        <v>85436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85436</v>
      </c>
      <c r="P14" s="47">
        <f t="shared" si="2"/>
        <v>71.019118869492928</v>
      </c>
      <c r="Q14" s="9"/>
    </row>
    <row r="15" spans="1:134" ht="15.75">
      <c r="A15" s="26" t="s">
        <v>29</v>
      </c>
      <c r="B15" s="27"/>
      <c r="C15" s="28"/>
      <c r="D15" s="29">
        <f t="shared" ref="D15:N15" si="5">SUM(D16:D16)</f>
        <v>1282</v>
      </c>
      <c r="E15" s="29">
        <f t="shared" si="5"/>
        <v>72113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73395</v>
      </c>
      <c r="P15" s="41">
        <f t="shared" si="2"/>
        <v>61.009975062344139</v>
      </c>
      <c r="Q15" s="9"/>
    </row>
    <row r="16" spans="1:134" ht="15.75" thickBot="1">
      <c r="A16" s="12"/>
      <c r="B16" s="42">
        <v>572</v>
      </c>
      <c r="C16" s="19" t="s">
        <v>30</v>
      </c>
      <c r="D16" s="46">
        <v>1282</v>
      </c>
      <c r="E16" s="46">
        <v>72113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73395</v>
      </c>
      <c r="P16" s="47">
        <f t="shared" si="2"/>
        <v>61.009975062344139</v>
      </c>
      <c r="Q16" s="9"/>
    </row>
    <row r="17" spans="1:120" ht="16.5" thickBot="1">
      <c r="A17" s="13" t="s">
        <v>10</v>
      </c>
      <c r="B17" s="21"/>
      <c r="C17" s="20"/>
      <c r="D17" s="14">
        <f>SUM(D5,D11,D13,D15)</f>
        <v>411098</v>
      </c>
      <c r="E17" s="14">
        <f t="shared" ref="E17:N17" si="6">SUM(E5,E11,E13,E15)</f>
        <v>72113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6"/>
        <v>0</v>
      </c>
      <c r="O17" s="14">
        <f t="shared" si="1"/>
        <v>483211</v>
      </c>
      <c r="P17" s="35">
        <f t="shared" si="2"/>
        <v>401.67165419783873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3" t="s">
        <v>78</v>
      </c>
      <c r="N19" s="93"/>
      <c r="O19" s="93"/>
      <c r="P19" s="39">
        <v>1203</v>
      </c>
    </row>
    <row r="20" spans="1:120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20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310079</v>
      </c>
      <c r="E5" s="24">
        <f t="shared" si="0"/>
        <v>2534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312613</v>
      </c>
      <c r="O5" s="30">
        <f t="shared" ref="O5:O17" si="2">(N5/O$19)</f>
        <v>274.94547053649956</v>
      </c>
      <c r="P5" s="6"/>
    </row>
    <row r="6" spans="1:133">
      <c r="A6" s="12"/>
      <c r="B6" s="42">
        <v>511</v>
      </c>
      <c r="C6" s="19" t="s">
        <v>19</v>
      </c>
      <c r="D6" s="46">
        <v>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455</v>
      </c>
      <c r="O6" s="47">
        <f t="shared" si="2"/>
        <v>0.40017590149516269</v>
      </c>
      <c r="P6" s="9"/>
    </row>
    <row r="7" spans="1:133">
      <c r="A7" s="12"/>
      <c r="B7" s="42">
        <v>512</v>
      </c>
      <c r="C7" s="19" t="s">
        <v>20</v>
      </c>
      <c r="D7" s="46">
        <v>77691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77691</v>
      </c>
      <c r="O7" s="47">
        <f t="shared" si="2"/>
        <v>68.329815303430081</v>
      </c>
      <c r="P7" s="9"/>
    </row>
    <row r="8" spans="1:133">
      <c r="A8" s="12"/>
      <c r="B8" s="42">
        <v>513</v>
      </c>
      <c r="C8" s="19" t="s">
        <v>21</v>
      </c>
      <c r="D8" s="46">
        <v>142400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142400</v>
      </c>
      <c r="O8" s="47">
        <f t="shared" si="2"/>
        <v>125.24186455584872</v>
      </c>
      <c r="P8" s="9"/>
    </row>
    <row r="9" spans="1:133">
      <c r="A9" s="12"/>
      <c r="B9" s="42">
        <v>514</v>
      </c>
      <c r="C9" s="19" t="s">
        <v>22</v>
      </c>
      <c r="D9" s="46">
        <v>10212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10212</v>
      </c>
      <c r="O9" s="47">
        <f t="shared" si="2"/>
        <v>8.9815303430079148</v>
      </c>
      <c r="P9" s="9"/>
    </row>
    <row r="10" spans="1:133">
      <c r="A10" s="12"/>
      <c r="B10" s="42">
        <v>519</v>
      </c>
      <c r="C10" s="19" t="s">
        <v>52</v>
      </c>
      <c r="D10" s="46">
        <v>79321</v>
      </c>
      <c r="E10" s="46">
        <v>2534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81855</v>
      </c>
      <c r="O10" s="47">
        <f t="shared" si="2"/>
        <v>71.992084432717675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19503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19503</v>
      </c>
      <c r="O11" s="41">
        <f t="shared" si="2"/>
        <v>17.153034300791557</v>
      </c>
      <c r="P11" s="10"/>
    </row>
    <row r="12" spans="1:133">
      <c r="A12" s="12"/>
      <c r="B12" s="42">
        <v>524</v>
      </c>
      <c r="C12" s="19" t="s">
        <v>26</v>
      </c>
      <c r="D12" s="46">
        <v>19503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19503</v>
      </c>
      <c r="O12" s="47">
        <f t="shared" si="2"/>
        <v>17.153034300791557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52009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52009</v>
      </c>
      <c r="O13" s="41">
        <f t="shared" si="2"/>
        <v>45.742304309586629</v>
      </c>
      <c r="P13" s="10"/>
    </row>
    <row r="14" spans="1:133">
      <c r="A14" s="12"/>
      <c r="B14" s="42">
        <v>541</v>
      </c>
      <c r="C14" s="19" t="s">
        <v>53</v>
      </c>
      <c r="D14" s="46">
        <v>52009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52009</v>
      </c>
      <c r="O14" s="47">
        <f t="shared" si="2"/>
        <v>45.742304309586629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2810</v>
      </c>
      <c r="E15" s="29">
        <f t="shared" si="5"/>
        <v>9097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11907</v>
      </c>
      <c r="O15" s="41">
        <f t="shared" si="2"/>
        <v>10.472295514511874</v>
      </c>
      <c r="P15" s="9"/>
    </row>
    <row r="16" spans="1:133" ht="15.75" thickBot="1">
      <c r="A16" s="12"/>
      <c r="B16" s="42">
        <v>572</v>
      </c>
      <c r="C16" s="19" t="s">
        <v>54</v>
      </c>
      <c r="D16" s="46">
        <v>2810</v>
      </c>
      <c r="E16" s="46">
        <v>9097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11907</v>
      </c>
      <c r="O16" s="47">
        <f t="shared" si="2"/>
        <v>10.472295514511874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384401</v>
      </c>
      <c r="E17" s="14">
        <f t="shared" ref="E17:M17" si="6">SUM(E5,E11,E13,E15)</f>
        <v>11631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396032</v>
      </c>
      <c r="O17" s="35">
        <f t="shared" si="2"/>
        <v>348.31310466138962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73</v>
      </c>
      <c r="M19" s="93"/>
      <c r="N19" s="93"/>
      <c r="O19" s="39">
        <v>1137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342779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342779</v>
      </c>
      <c r="O5" s="30">
        <f t="shared" ref="O5:O18" si="2">(N5/O$20)</f>
        <v>302.80830388692578</v>
      </c>
      <c r="P5" s="6"/>
    </row>
    <row r="6" spans="1:133">
      <c r="A6" s="12"/>
      <c r="B6" s="42">
        <v>511</v>
      </c>
      <c r="C6" s="19" t="s">
        <v>19</v>
      </c>
      <c r="D6" s="46">
        <v>2963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2963</v>
      </c>
      <c r="O6" s="47">
        <f t="shared" si="2"/>
        <v>2.6174911660777385</v>
      </c>
      <c r="P6" s="9"/>
    </row>
    <row r="7" spans="1:133">
      <c r="A7" s="12"/>
      <c r="B7" s="42">
        <v>512</v>
      </c>
      <c r="C7" s="19" t="s">
        <v>20</v>
      </c>
      <c r="D7" s="46">
        <v>78668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78668</v>
      </c>
      <c r="O7" s="47">
        <f t="shared" si="2"/>
        <v>69.494699646643113</v>
      </c>
      <c r="P7" s="9"/>
    </row>
    <row r="8" spans="1:133">
      <c r="A8" s="12"/>
      <c r="B8" s="42">
        <v>513</v>
      </c>
      <c r="C8" s="19" t="s">
        <v>21</v>
      </c>
      <c r="D8" s="46">
        <v>135177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135177</v>
      </c>
      <c r="O8" s="47">
        <f t="shared" si="2"/>
        <v>119.41431095406361</v>
      </c>
      <c r="P8" s="9"/>
    </row>
    <row r="9" spans="1:133">
      <c r="A9" s="12"/>
      <c r="B9" s="42">
        <v>514</v>
      </c>
      <c r="C9" s="19" t="s">
        <v>22</v>
      </c>
      <c r="D9" s="46">
        <v>23475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23475</v>
      </c>
      <c r="O9" s="47">
        <f t="shared" si="2"/>
        <v>20.737632508833922</v>
      </c>
      <c r="P9" s="9"/>
    </row>
    <row r="10" spans="1:133">
      <c r="A10" s="12"/>
      <c r="B10" s="42">
        <v>515</v>
      </c>
      <c r="C10" s="19" t="s">
        <v>70</v>
      </c>
      <c r="D10" s="46">
        <v>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</v>
      </c>
      <c r="O10" s="47">
        <f t="shared" si="2"/>
        <v>0.13692579505300354</v>
      </c>
      <c r="P10" s="9"/>
    </row>
    <row r="11" spans="1:133">
      <c r="A11" s="12"/>
      <c r="B11" s="42">
        <v>519</v>
      </c>
      <c r="C11" s="19" t="s">
        <v>52</v>
      </c>
      <c r="D11" s="46">
        <v>102341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102341</v>
      </c>
      <c r="O11" s="47">
        <f t="shared" si="2"/>
        <v>90.407243816254422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21548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21548</v>
      </c>
      <c r="O12" s="41">
        <f t="shared" si="2"/>
        <v>19.035335689045937</v>
      </c>
      <c r="P12" s="10"/>
    </row>
    <row r="13" spans="1:133">
      <c r="A13" s="12"/>
      <c r="B13" s="42">
        <v>524</v>
      </c>
      <c r="C13" s="19" t="s">
        <v>26</v>
      </c>
      <c r="D13" s="46">
        <v>21548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21548</v>
      </c>
      <c r="O13" s="47">
        <f t="shared" si="2"/>
        <v>19.035335689045937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58700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58700</v>
      </c>
      <c r="O14" s="41">
        <f t="shared" si="2"/>
        <v>51.85512367491166</v>
      </c>
      <c r="P14" s="10"/>
    </row>
    <row r="15" spans="1:133">
      <c r="A15" s="12"/>
      <c r="B15" s="42">
        <v>541</v>
      </c>
      <c r="C15" s="19" t="s">
        <v>53</v>
      </c>
      <c r="D15" s="46">
        <v>58700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58700</v>
      </c>
      <c r="O15" s="47">
        <f t="shared" si="2"/>
        <v>51.85512367491166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1946</v>
      </c>
      <c r="E16" s="29">
        <f t="shared" si="5"/>
        <v>1840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3786</v>
      </c>
      <c r="O16" s="41">
        <f t="shared" si="2"/>
        <v>3.3445229681978796</v>
      </c>
      <c r="P16" s="9"/>
    </row>
    <row r="17" spans="1:119" ht="15.75" thickBot="1">
      <c r="A17" s="12"/>
      <c r="B17" s="42">
        <v>572</v>
      </c>
      <c r="C17" s="19" t="s">
        <v>54</v>
      </c>
      <c r="D17" s="46">
        <v>1946</v>
      </c>
      <c r="E17" s="46">
        <v>1840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3786</v>
      </c>
      <c r="O17" s="47">
        <f t="shared" si="2"/>
        <v>3.3445229681978796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424973</v>
      </c>
      <c r="E18" s="14">
        <f t="shared" ref="E18:M18" si="6">SUM(E5,E12,E14,E16)</f>
        <v>1840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426813</v>
      </c>
      <c r="O18" s="35">
        <f t="shared" si="2"/>
        <v>377.04328621908127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71</v>
      </c>
      <c r="M20" s="93"/>
      <c r="N20" s="93"/>
      <c r="O20" s="39">
        <v>1132</v>
      </c>
    </row>
    <row r="21" spans="1:119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19" ht="15.75" customHeight="1" thickBot="1">
      <c r="A22" s="97" t="s">
        <v>38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357699</v>
      </c>
      <c r="E5" s="24">
        <f t="shared" si="0"/>
        <v>11371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369070</v>
      </c>
      <c r="O5" s="30">
        <f t="shared" ref="O5:O21" si="2">(N5/O$23)</f>
        <v>333.0956678700361</v>
      </c>
      <c r="P5" s="6"/>
    </row>
    <row r="6" spans="1:133">
      <c r="A6" s="12"/>
      <c r="B6" s="42">
        <v>511</v>
      </c>
      <c r="C6" s="19" t="s">
        <v>19</v>
      </c>
      <c r="D6" s="46">
        <v>3346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3346</v>
      </c>
      <c r="O6" s="47">
        <f t="shared" si="2"/>
        <v>3.0198555956678699</v>
      </c>
      <c r="P6" s="9"/>
    </row>
    <row r="7" spans="1:133">
      <c r="A7" s="12"/>
      <c r="B7" s="42">
        <v>512</v>
      </c>
      <c r="C7" s="19" t="s">
        <v>20</v>
      </c>
      <c r="D7" s="46">
        <v>80133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80133</v>
      </c>
      <c r="O7" s="47">
        <f t="shared" si="2"/>
        <v>72.322202166064983</v>
      </c>
      <c r="P7" s="9"/>
    </row>
    <row r="8" spans="1:133">
      <c r="A8" s="12"/>
      <c r="B8" s="42">
        <v>513</v>
      </c>
      <c r="C8" s="19" t="s">
        <v>21</v>
      </c>
      <c r="D8" s="46">
        <v>144746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144746</v>
      </c>
      <c r="O8" s="47">
        <f t="shared" si="2"/>
        <v>130.63718411552347</v>
      </c>
      <c r="P8" s="9"/>
    </row>
    <row r="9" spans="1:133">
      <c r="A9" s="12"/>
      <c r="B9" s="42">
        <v>514</v>
      </c>
      <c r="C9" s="19" t="s">
        <v>22</v>
      </c>
      <c r="D9" s="46">
        <v>25064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25064</v>
      </c>
      <c r="O9" s="47">
        <f t="shared" si="2"/>
        <v>22.620938628158846</v>
      </c>
      <c r="P9" s="9"/>
    </row>
    <row r="10" spans="1:133">
      <c r="A10" s="12"/>
      <c r="B10" s="42">
        <v>519</v>
      </c>
      <c r="C10" s="19" t="s">
        <v>52</v>
      </c>
      <c r="D10" s="46">
        <v>104410</v>
      </c>
      <c r="E10" s="46">
        <v>11371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115781</v>
      </c>
      <c r="O10" s="47">
        <f t="shared" si="2"/>
        <v>104.49548736462094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29972</v>
      </c>
      <c r="E11" s="29">
        <f t="shared" si="3"/>
        <v>1949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31921</v>
      </c>
      <c r="O11" s="41">
        <f t="shared" si="2"/>
        <v>28.809566787003611</v>
      </c>
      <c r="P11" s="10"/>
    </row>
    <row r="12" spans="1:133">
      <c r="A12" s="12"/>
      <c r="B12" s="42">
        <v>521</v>
      </c>
      <c r="C12" s="19" t="s">
        <v>25</v>
      </c>
      <c r="D12" s="46">
        <v>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</v>
      </c>
      <c r="O12" s="47">
        <f t="shared" si="2"/>
        <v>0.1759927797833935</v>
      </c>
      <c r="P12" s="9"/>
    </row>
    <row r="13" spans="1:133">
      <c r="A13" s="12"/>
      <c r="B13" s="42">
        <v>524</v>
      </c>
      <c r="C13" s="19" t="s">
        <v>26</v>
      </c>
      <c r="D13" s="46">
        <v>13061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13061</v>
      </c>
      <c r="O13" s="47">
        <f t="shared" si="2"/>
        <v>11.787906137184116</v>
      </c>
      <c r="P13" s="9"/>
    </row>
    <row r="14" spans="1:133">
      <c r="A14" s="12"/>
      <c r="B14" s="42">
        <v>529</v>
      </c>
      <c r="C14" s="19" t="s">
        <v>67</v>
      </c>
      <c r="D14" s="46">
        <v>16716</v>
      </c>
      <c r="E14" s="46">
        <v>1949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18665</v>
      </c>
      <c r="O14" s="47">
        <f t="shared" si="2"/>
        <v>16.845667870036102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SUM(D16:D16)</f>
        <v>64020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64020</v>
      </c>
      <c r="O15" s="41">
        <f t="shared" si="2"/>
        <v>57.779783393501802</v>
      </c>
      <c r="P15" s="10"/>
    </row>
    <row r="16" spans="1:133">
      <c r="A16" s="12"/>
      <c r="B16" s="42">
        <v>541</v>
      </c>
      <c r="C16" s="19" t="s">
        <v>53</v>
      </c>
      <c r="D16" s="46">
        <v>64020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64020</v>
      </c>
      <c r="O16" s="47">
        <f t="shared" si="2"/>
        <v>57.779783393501802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0</v>
      </c>
      <c r="E17" s="29">
        <f t="shared" si="5"/>
        <v>99398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99398</v>
      </c>
      <c r="O17" s="41">
        <f t="shared" si="2"/>
        <v>89.709386281588451</v>
      </c>
      <c r="P17" s="10"/>
    </row>
    <row r="18" spans="1:119">
      <c r="A18" s="43"/>
      <c r="B18" s="44">
        <v>559</v>
      </c>
      <c r="C18" s="45" t="s">
        <v>36</v>
      </c>
      <c r="D18" s="46">
        <v>0</v>
      </c>
      <c r="E18" s="46">
        <v>99398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99398</v>
      </c>
      <c r="O18" s="47">
        <f t="shared" si="2"/>
        <v>89.709386281588451</v>
      </c>
      <c r="P18" s="9"/>
    </row>
    <row r="19" spans="1:119" ht="15.75">
      <c r="A19" s="26" t="s">
        <v>29</v>
      </c>
      <c r="B19" s="27"/>
      <c r="C19" s="28"/>
      <c r="D19" s="29">
        <f t="shared" ref="D19:M19" si="6">SUM(D20:D20)</f>
        <v>2165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2165</v>
      </c>
      <c r="O19" s="41">
        <f t="shared" si="2"/>
        <v>1.953971119133574</v>
      </c>
      <c r="P19" s="9"/>
    </row>
    <row r="20" spans="1:119" ht="15.75" thickBot="1">
      <c r="A20" s="12"/>
      <c r="B20" s="42">
        <v>572</v>
      </c>
      <c r="C20" s="19" t="s">
        <v>54</v>
      </c>
      <c r="D20" s="46">
        <v>2165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2165</v>
      </c>
      <c r="O20" s="47">
        <f t="shared" si="2"/>
        <v>1.953971119133574</v>
      </c>
      <c r="P20" s="9"/>
    </row>
    <row r="21" spans="1:119" ht="16.5" thickBot="1">
      <c r="A21" s="13" t="s">
        <v>10</v>
      </c>
      <c r="B21" s="21"/>
      <c r="C21" s="20"/>
      <c r="D21" s="14">
        <f>SUM(D5,D11,D15,D17,D19)</f>
        <v>453856</v>
      </c>
      <c r="E21" s="14">
        <f t="shared" ref="E21:M21" si="7">SUM(E5,E11,E15,E17,E19)</f>
        <v>112718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0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566574</v>
      </c>
      <c r="O21" s="35">
        <f t="shared" si="2"/>
        <v>511.34837545126356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68</v>
      </c>
      <c r="M23" s="93"/>
      <c r="N23" s="93"/>
      <c r="O23" s="39">
        <v>1108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411594</v>
      </c>
      <c r="E5" s="24">
        <f t="shared" si="0"/>
        <v>27707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439301</v>
      </c>
      <c r="O5" s="30">
        <f t="shared" ref="O5:O20" si="2">(N5/O$22)</f>
        <v>394.34560143626572</v>
      </c>
      <c r="P5" s="6"/>
    </row>
    <row r="6" spans="1:133">
      <c r="A6" s="12"/>
      <c r="B6" s="42">
        <v>511</v>
      </c>
      <c r="C6" s="19" t="s">
        <v>19</v>
      </c>
      <c r="D6" s="46">
        <v>1895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1895</v>
      </c>
      <c r="O6" s="47">
        <f t="shared" si="2"/>
        <v>1.7010771992818672</v>
      </c>
      <c r="P6" s="9"/>
    </row>
    <row r="7" spans="1:133">
      <c r="A7" s="12"/>
      <c r="B7" s="42">
        <v>512</v>
      </c>
      <c r="C7" s="19" t="s">
        <v>20</v>
      </c>
      <c r="D7" s="46">
        <v>78611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78611</v>
      </c>
      <c r="O7" s="47">
        <f t="shared" si="2"/>
        <v>70.566427289048477</v>
      </c>
      <c r="P7" s="9"/>
    </row>
    <row r="8" spans="1:133">
      <c r="A8" s="12"/>
      <c r="B8" s="42">
        <v>513</v>
      </c>
      <c r="C8" s="19" t="s">
        <v>21</v>
      </c>
      <c r="D8" s="46">
        <v>129371</v>
      </c>
      <c r="E8" s="46">
        <v>1863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131234</v>
      </c>
      <c r="O8" s="47">
        <f t="shared" si="2"/>
        <v>117.80430879712746</v>
      </c>
      <c r="P8" s="9"/>
    </row>
    <row r="9" spans="1:133">
      <c r="A9" s="12"/>
      <c r="B9" s="42">
        <v>514</v>
      </c>
      <c r="C9" s="19" t="s">
        <v>22</v>
      </c>
      <c r="D9" s="46">
        <v>19118</v>
      </c>
      <c r="E9" s="46">
        <v>725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19843</v>
      </c>
      <c r="O9" s="47">
        <f t="shared" si="2"/>
        <v>17.812387791741472</v>
      </c>
      <c r="P9" s="9"/>
    </row>
    <row r="10" spans="1:133">
      <c r="A10" s="12"/>
      <c r="B10" s="42">
        <v>519</v>
      </c>
      <c r="C10" s="19" t="s">
        <v>52</v>
      </c>
      <c r="D10" s="46">
        <v>182599</v>
      </c>
      <c r="E10" s="46">
        <v>25119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207718</v>
      </c>
      <c r="O10" s="47">
        <f t="shared" si="2"/>
        <v>186.46140035906643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SUM(D12:D13)</f>
        <v>20521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20521</v>
      </c>
      <c r="O11" s="41">
        <f t="shared" si="2"/>
        <v>18.421005385996409</v>
      </c>
      <c r="P11" s="10"/>
    </row>
    <row r="12" spans="1:133">
      <c r="A12" s="12"/>
      <c r="B12" s="42">
        <v>524</v>
      </c>
      <c r="C12" s="19" t="s">
        <v>26</v>
      </c>
      <c r="D12" s="46">
        <v>12907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12907</v>
      </c>
      <c r="O12" s="47">
        <f t="shared" si="2"/>
        <v>11.586175942549371</v>
      </c>
      <c r="P12" s="9"/>
    </row>
    <row r="13" spans="1:133">
      <c r="A13" s="12"/>
      <c r="B13" s="42">
        <v>525</v>
      </c>
      <c r="C13" s="19" t="s">
        <v>64</v>
      </c>
      <c r="D13" s="46">
        <v>7614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7614</v>
      </c>
      <c r="O13" s="47">
        <f t="shared" si="2"/>
        <v>6.8348294434470374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SUM(D15:D15)</f>
        <v>41057</v>
      </c>
      <c r="E14" s="29">
        <f t="shared" si="4"/>
        <v>11329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52386</v>
      </c>
      <c r="O14" s="41">
        <f t="shared" si="2"/>
        <v>47.025134649910235</v>
      </c>
      <c r="P14" s="10"/>
    </row>
    <row r="15" spans="1:133">
      <c r="A15" s="12"/>
      <c r="B15" s="42">
        <v>541</v>
      </c>
      <c r="C15" s="19" t="s">
        <v>53</v>
      </c>
      <c r="D15" s="46">
        <v>41057</v>
      </c>
      <c r="E15" s="46">
        <v>11329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52386</v>
      </c>
      <c r="O15" s="47">
        <f t="shared" si="2"/>
        <v>47.025134649910235</v>
      </c>
      <c r="P15" s="9"/>
    </row>
    <row r="16" spans="1:133" ht="15.75">
      <c r="A16" s="26" t="s">
        <v>35</v>
      </c>
      <c r="B16" s="27"/>
      <c r="C16" s="28"/>
      <c r="D16" s="29">
        <f t="shared" ref="D16:M16" si="5">SUM(D17:D17)</f>
        <v>0</v>
      </c>
      <c r="E16" s="29">
        <f t="shared" si="5"/>
        <v>12156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12156</v>
      </c>
      <c r="O16" s="41">
        <f t="shared" si="2"/>
        <v>10.912028725314183</v>
      </c>
      <c r="P16" s="10"/>
    </row>
    <row r="17" spans="1:119">
      <c r="A17" s="43"/>
      <c r="B17" s="44">
        <v>559</v>
      </c>
      <c r="C17" s="45" t="s">
        <v>36</v>
      </c>
      <c r="D17" s="46">
        <v>0</v>
      </c>
      <c r="E17" s="46">
        <v>12156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12156</v>
      </c>
      <c r="O17" s="47">
        <f t="shared" si="2"/>
        <v>10.912028725314183</v>
      </c>
      <c r="P17" s="9"/>
    </row>
    <row r="18" spans="1:119" ht="15.75">
      <c r="A18" s="26" t="s">
        <v>29</v>
      </c>
      <c r="B18" s="27"/>
      <c r="C18" s="28"/>
      <c r="D18" s="29">
        <f t="shared" ref="D18:M18" si="6">SUM(D19:D19)</f>
        <v>226</v>
      </c>
      <c r="E18" s="29">
        <f t="shared" si="6"/>
        <v>26756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26982</v>
      </c>
      <c r="O18" s="41">
        <f t="shared" si="2"/>
        <v>24.220825852782763</v>
      </c>
      <c r="P18" s="9"/>
    </row>
    <row r="19" spans="1:119" ht="15.75" thickBot="1">
      <c r="A19" s="12"/>
      <c r="B19" s="42">
        <v>572</v>
      </c>
      <c r="C19" s="19" t="s">
        <v>54</v>
      </c>
      <c r="D19" s="46">
        <v>226</v>
      </c>
      <c r="E19" s="46">
        <v>26756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26982</v>
      </c>
      <c r="O19" s="47">
        <f t="shared" si="2"/>
        <v>24.220825852782763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473398</v>
      </c>
      <c r="E20" s="14">
        <f t="shared" ref="E20:M20" si="7">SUM(E5,E11,E14,E16,E18)</f>
        <v>77948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551346</v>
      </c>
      <c r="O20" s="35">
        <f t="shared" si="2"/>
        <v>494.92459605026932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65</v>
      </c>
      <c r="M22" s="93"/>
      <c r="N22" s="93"/>
      <c r="O22" s="39">
        <v>1114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250869</v>
      </c>
      <c r="E5" s="24">
        <f t="shared" si="0"/>
        <v>42053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292922</v>
      </c>
      <c r="O5" s="30">
        <f t="shared" ref="O5:O17" si="2">(N5/O$19)</f>
        <v>299.20531154239018</v>
      </c>
      <c r="P5" s="6"/>
    </row>
    <row r="6" spans="1:133">
      <c r="A6" s="12"/>
      <c r="B6" s="42">
        <v>511</v>
      </c>
      <c r="C6" s="19" t="s">
        <v>19</v>
      </c>
      <c r="D6" s="46">
        <v>3575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3575</v>
      </c>
      <c r="O6" s="47">
        <f t="shared" si="2"/>
        <v>3.6516853932584268</v>
      </c>
      <c r="P6" s="9"/>
    </row>
    <row r="7" spans="1:133">
      <c r="A7" s="12"/>
      <c r="B7" s="42">
        <v>512</v>
      </c>
      <c r="C7" s="19" t="s">
        <v>20</v>
      </c>
      <c r="D7" s="46">
        <v>59069</v>
      </c>
      <c r="E7" s="46">
        <v>17629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76698</v>
      </c>
      <c r="O7" s="47">
        <f t="shared" si="2"/>
        <v>78.343207354443308</v>
      </c>
      <c r="P7" s="9"/>
    </row>
    <row r="8" spans="1:133">
      <c r="A8" s="12"/>
      <c r="B8" s="42">
        <v>513</v>
      </c>
      <c r="C8" s="19" t="s">
        <v>21</v>
      </c>
      <c r="D8" s="46">
        <v>179182</v>
      </c>
      <c r="E8" s="46">
        <v>4367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183549</v>
      </c>
      <c r="O8" s="47">
        <f t="shared" si="2"/>
        <v>187.48621041879468</v>
      </c>
      <c r="P8" s="9"/>
    </row>
    <row r="9" spans="1:133">
      <c r="A9" s="12"/>
      <c r="B9" s="42">
        <v>514</v>
      </c>
      <c r="C9" s="19" t="s">
        <v>22</v>
      </c>
      <c r="D9" s="46">
        <v>9043</v>
      </c>
      <c r="E9" s="46">
        <v>725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9768</v>
      </c>
      <c r="O9" s="47">
        <f t="shared" si="2"/>
        <v>9.97752808988764</v>
      </c>
      <c r="P9" s="9"/>
    </row>
    <row r="10" spans="1:133">
      <c r="A10" s="12"/>
      <c r="B10" s="42">
        <v>519</v>
      </c>
      <c r="C10" s="19" t="s">
        <v>52</v>
      </c>
      <c r="D10" s="46">
        <v>0</v>
      </c>
      <c r="E10" s="46">
        <v>19332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19332</v>
      </c>
      <c r="O10" s="47">
        <f t="shared" si="2"/>
        <v>19.746680286006129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34495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34495</v>
      </c>
      <c r="O11" s="41">
        <f t="shared" si="2"/>
        <v>35.234933605720123</v>
      </c>
      <c r="P11" s="10"/>
    </row>
    <row r="12" spans="1:133">
      <c r="A12" s="12"/>
      <c r="B12" s="42">
        <v>524</v>
      </c>
      <c r="C12" s="19" t="s">
        <v>26</v>
      </c>
      <c r="D12" s="46">
        <v>34495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34495</v>
      </c>
      <c r="O12" s="47">
        <f t="shared" si="2"/>
        <v>35.234933605720123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39592</v>
      </c>
      <c r="E13" s="29">
        <f t="shared" si="4"/>
        <v>13587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53179</v>
      </c>
      <c r="O13" s="41">
        <f t="shared" si="2"/>
        <v>54.319713993871297</v>
      </c>
      <c r="P13" s="10"/>
    </row>
    <row r="14" spans="1:133">
      <c r="A14" s="12"/>
      <c r="B14" s="42">
        <v>541</v>
      </c>
      <c r="C14" s="19" t="s">
        <v>53</v>
      </c>
      <c r="D14" s="46">
        <v>39592</v>
      </c>
      <c r="E14" s="46">
        <v>13587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53179</v>
      </c>
      <c r="O14" s="47">
        <f t="shared" si="2"/>
        <v>54.319713993871297</v>
      </c>
      <c r="P14" s="9"/>
    </row>
    <row r="15" spans="1:133" ht="15.75">
      <c r="A15" s="26" t="s">
        <v>35</v>
      </c>
      <c r="B15" s="27"/>
      <c r="C15" s="28"/>
      <c r="D15" s="29">
        <f t="shared" ref="D15:M15" si="5">SUM(D16:D16)</f>
        <v>30</v>
      </c>
      <c r="E15" s="29">
        <f t="shared" si="5"/>
        <v>33487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33517</v>
      </c>
      <c r="O15" s="41">
        <f t="shared" si="2"/>
        <v>34.235955056179776</v>
      </c>
      <c r="P15" s="10"/>
    </row>
    <row r="16" spans="1:133" ht="15.75" thickBot="1">
      <c r="A16" s="43"/>
      <c r="B16" s="44">
        <v>559</v>
      </c>
      <c r="C16" s="45" t="s">
        <v>36</v>
      </c>
      <c r="D16" s="46">
        <v>30</v>
      </c>
      <c r="E16" s="46">
        <v>33487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33517</v>
      </c>
      <c r="O16" s="47">
        <f t="shared" si="2"/>
        <v>34.235955056179776</v>
      </c>
      <c r="P16" s="9"/>
    </row>
    <row r="17" spans="1:119" ht="16.5" thickBot="1">
      <c r="A17" s="13" t="s">
        <v>10</v>
      </c>
      <c r="B17" s="21"/>
      <c r="C17" s="20"/>
      <c r="D17" s="14">
        <f>SUM(D5,D11,D13,D15)</f>
        <v>324986</v>
      </c>
      <c r="E17" s="14">
        <f t="shared" ref="E17:M17" si="6">SUM(E5,E11,E13,E15)</f>
        <v>89127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414113</v>
      </c>
      <c r="O17" s="35">
        <f t="shared" si="2"/>
        <v>422.99591419816142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3" t="s">
        <v>62</v>
      </c>
      <c r="M19" s="93"/>
      <c r="N19" s="93"/>
      <c r="O19" s="39">
        <v>979</v>
      </c>
    </row>
    <row r="20" spans="1:119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  <row r="21" spans="1:119" ht="15.75" customHeight="1" thickBot="1">
      <c r="A21" s="97" t="s">
        <v>38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235613</v>
      </c>
      <c r="E5" s="24">
        <f t="shared" si="0"/>
        <v>42699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278312</v>
      </c>
      <c r="O5" s="30">
        <f t="shared" ref="O5:O19" si="2">(N5/O$21)</f>
        <v>285.44820512820513</v>
      </c>
      <c r="P5" s="6"/>
    </row>
    <row r="6" spans="1:133">
      <c r="A6" s="12"/>
      <c r="B6" s="42">
        <v>511</v>
      </c>
      <c r="C6" s="19" t="s">
        <v>19</v>
      </c>
      <c r="D6" s="46">
        <v>3196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3196</v>
      </c>
      <c r="O6" s="47">
        <f t="shared" si="2"/>
        <v>3.2779487179487181</v>
      </c>
      <c r="P6" s="9"/>
    </row>
    <row r="7" spans="1:133">
      <c r="A7" s="12"/>
      <c r="B7" s="42">
        <v>512</v>
      </c>
      <c r="C7" s="19" t="s">
        <v>20</v>
      </c>
      <c r="D7" s="46">
        <v>58655</v>
      </c>
      <c r="E7" s="46">
        <v>16848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75503</v>
      </c>
      <c r="O7" s="47">
        <f t="shared" si="2"/>
        <v>77.438974358974363</v>
      </c>
      <c r="P7" s="9"/>
    </row>
    <row r="8" spans="1:133">
      <c r="A8" s="12"/>
      <c r="B8" s="42">
        <v>513</v>
      </c>
      <c r="C8" s="19" t="s">
        <v>21</v>
      </c>
      <c r="D8" s="46">
        <v>162283</v>
      </c>
      <c r="E8" s="46">
        <v>25501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187784</v>
      </c>
      <c r="O8" s="47">
        <f t="shared" si="2"/>
        <v>192.59897435897435</v>
      </c>
      <c r="P8" s="9"/>
    </row>
    <row r="9" spans="1:133">
      <c r="A9" s="12"/>
      <c r="B9" s="42">
        <v>514</v>
      </c>
      <c r="C9" s="19" t="s">
        <v>22</v>
      </c>
      <c r="D9" s="46">
        <v>11479</v>
      </c>
      <c r="E9" s="46">
        <v>350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11829</v>
      </c>
      <c r="O9" s="47">
        <f t="shared" si="2"/>
        <v>12.132307692307693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SUM(D11:D12)</f>
        <v>13545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13545</v>
      </c>
      <c r="O10" s="41">
        <f t="shared" si="2"/>
        <v>13.892307692307693</v>
      </c>
      <c r="P10" s="10"/>
    </row>
    <row r="11" spans="1:133">
      <c r="A11" s="12"/>
      <c r="B11" s="42">
        <v>521</v>
      </c>
      <c r="C11" s="19" t="s">
        <v>25</v>
      </c>
      <c r="D11" s="46">
        <v>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</v>
      </c>
      <c r="O11" s="47">
        <f t="shared" si="2"/>
        <v>0.12307692307692308</v>
      </c>
      <c r="P11" s="9"/>
    </row>
    <row r="12" spans="1:133">
      <c r="A12" s="12"/>
      <c r="B12" s="42">
        <v>524</v>
      </c>
      <c r="C12" s="19" t="s">
        <v>26</v>
      </c>
      <c r="D12" s="46">
        <v>13425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13425</v>
      </c>
      <c r="O12" s="47">
        <f t="shared" si="2"/>
        <v>13.76923076923077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37024</v>
      </c>
      <c r="E13" s="29">
        <f t="shared" si="4"/>
        <v>16087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53111</v>
      </c>
      <c r="O13" s="41">
        <f t="shared" si="2"/>
        <v>54.472820512820512</v>
      </c>
      <c r="P13" s="10"/>
    </row>
    <row r="14" spans="1:133">
      <c r="A14" s="12"/>
      <c r="B14" s="42">
        <v>541</v>
      </c>
      <c r="C14" s="19" t="s">
        <v>53</v>
      </c>
      <c r="D14" s="46">
        <v>37024</v>
      </c>
      <c r="E14" s="46">
        <v>16087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53111</v>
      </c>
      <c r="O14" s="47">
        <f t="shared" si="2"/>
        <v>54.472820512820512</v>
      </c>
      <c r="P14" s="9"/>
    </row>
    <row r="15" spans="1:133" ht="15.75">
      <c r="A15" s="26" t="s">
        <v>35</v>
      </c>
      <c r="B15" s="27"/>
      <c r="C15" s="28"/>
      <c r="D15" s="29">
        <f t="shared" ref="D15:M15" si="5">SUM(D16:D16)</f>
        <v>1009</v>
      </c>
      <c r="E15" s="29">
        <f t="shared" si="5"/>
        <v>20485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21494</v>
      </c>
      <c r="O15" s="41">
        <f t="shared" si="2"/>
        <v>22.045128205128204</v>
      </c>
      <c r="P15" s="10"/>
    </row>
    <row r="16" spans="1:133">
      <c r="A16" s="43"/>
      <c r="B16" s="44">
        <v>559</v>
      </c>
      <c r="C16" s="45" t="s">
        <v>36</v>
      </c>
      <c r="D16" s="46">
        <v>1009</v>
      </c>
      <c r="E16" s="46">
        <v>20485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21494</v>
      </c>
      <c r="O16" s="47">
        <f t="shared" si="2"/>
        <v>22.045128205128204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130</v>
      </c>
      <c r="E17" s="29">
        <f t="shared" si="6"/>
        <v>2592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2722</v>
      </c>
      <c r="O17" s="41">
        <f t="shared" si="2"/>
        <v>2.7917948717948717</v>
      </c>
      <c r="P17" s="9"/>
    </row>
    <row r="18" spans="1:119" ht="15.75" thickBot="1">
      <c r="A18" s="12"/>
      <c r="B18" s="42">
        <v>572</v>
      </c>
      <c r="C18" s="19" t="s">
        <v>54</v>
      </c>
      <c r="D18" s="46">
        <v>130</v>
      </c>
      <c r="E18" s="46">
        <v>2592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2722</v>
      </c>
      <c r="O18" s="47">
        <f t="shared" si="2"/>
        <v>2.7917948717948717</v>
      </c>
      <c r="P18" s="9"/>
    </row>
    <row r="19" spans="1:119" ht="16.5" thickBot="1">
      <c r="A19" s="13" t="s">
        <v>10</v>
      </c>
      <c r="B19" s="21"/>
      <c r="C19" s="20"/>
      <c r="D19" s="14">
        <f>SUM(D5,D10,D13,D15,D17)</f>
        <v>287321</v>
      </c>
      <c r="E19" s="14">
        <f t="shared" ref="E19:M19" si="7">SUM(E5,E10,E13,E15,E17)</f>
        <v>81863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369184</v>
      </c>
      <c r="O19" s="35">
        <f t="shared" si="2"/>
        <v>378.65025641025642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60</v>
      </c>
      <c r="M21" s="93"/>
      <c r="N21" s="93"/>
      <c r="O21" s="39">
        <v>975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266938</v>
      </c>
      <c r="E5" s="59">
        <f t="shared" si="0"/>
        <v>41097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1" si="1">SUM(D5:M5)</f>
        <v>308035</v>
      </c>
      <c r="O5" s="61">
        <f t="shared" ref="O5:O21" si="2">(N5/O$23)</f>
        <v>334.09436008676789</v>
      </c>
      <c r="P5" s="62"/>
    </row>
    <row r="6" spans="1:133">
      <c r="A6" s="64"/>
      <c r="B6" s="65">
        <v>511</v>
      </c>
      <c r="C6" s="66" t="s">
        <v>19</v>
      </c>
      <c r="D6" s="67">
        <v>3136</v>
      </c>
      <c r="E6" s="67">
        <v>48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3184</v>
      </c>
      <c r="O6" s="68">
        <f t="shared" si="2"/>
        <v>3.4533622559652928</v>
      </c>
      <c r="P6" s="69"/>
    </row>
    <row r="7" spans="1:133">
      <c r="A7" s="64"/>
      <c r="B7" s="65">
        <v>512</v>
      </c>
      <c r="C7" s="66" t="s">
        <v>20</v>
      </c>
      <c r="D7" s="67">
        <v>50903</v>
      </c>
      <c r="E7" s="67">
        <v>14987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65890</v>
      </c>
      <c r="O7" s="68">
        <f t="shared" si="2"/>
        <v>71.464208242950107</v>
      </c>
      <c r="P7" s="69"/>
    </row>
    <row r="8" spans="1:133">
      <c r="A8" s="64"/>
      <c r="B8" s="65">
        <v>513</v>
      </c>
      <c r="C8" s="66" t="s">
        <v>21</v>
      </c>
      <c r="D8" s="67">
        <v>108873</v>
      </c>
      <c r="E8" s="67">
        <v>6393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115266</v>
      </c>
      <c r="O8" s="68">
        <f t="shared" si="2"/>
        <v>125.0173535791757</v>
      </c>
      <c r="P8" s="69"/>
    </row>
    <row r="9" spans="1:133">
      <c r="A9" s="64"/>
      <c r="B9" s="65">
        <v>514</v>
      </c>
      <c r="C9" s="66" t="s">
        <v>22</v>
      </c>
      <c r="D9" s="67">
        <v>10506</v>
      </c>
      <c r="E9" s="67">
        <v>763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11269</v>
      </c>
      <c r="O9" s="68">
        <f t="shared" si="2"/>
        <v>12.22234273318872</v>
      </c>
      <c r="P9" s="69"/>
    </row>
    <row r="10" spans="1:133">
      <c r="A10" s="64"/>
      <c r="B10" s="65">
        <v>517</v>
      </c>
      <c r="C10" s="66" t="s">
        <v>23</v>
      </c>
      <c r="D10" s="67">
        <v>46828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46828</v>
      </c>
      <c r="O10" s="68">
        <f t="shared" si="2"/>
        <v>50.789587852494577</v>
      </c>
      <c r="P10" s="69"/>
    </row>
    <row r="11" spans="1:133">
      <c r="A11" s="64"/>
      <c r="B11" s="65">
        <v>519</v>
      </c>
      <c r="C11" s="66" t="s">
        <v>52</v>
      </c>
      <c r="D11" s="67">
        <v>46692</v>
      </c>
      <c r="E11" s="67">
        <v>18906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65598</v>
      </c>
      <c r="O11" s="68">
        <f t="shared" si="2"/>
        <v>71.14750542299349</v>
      </c>
      <c r="P11" s="69"/>
    </row>
    <row r="12" spans="1:133" ht="15.75">
      <c r="A12" s="70" t="s">
        <v>24</v>
      </c>
      <c r="B12" s="71"/>
      <c r="C12" s="72"/>
      <c r="D12" s="73">
        <f t="shared" ref="D12:M12" si="3">SUM(D13:D14)</f>
        <v>15043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15043</v>
      </c>
      <c r="O12" s="75">
        <f t="shared" si="2"/>
        <v>16.315618221258134</v>
      </c>
      <c r="P12" s="76"/>
    </row>
    <row r="13" spans="1:133">
      <c r="A13" s="64"/>
      <c r="B13" s="65">
        <v>521</v>
      </c>
      <c r="C13" s="66" t="s">
        <v>25</v>
      </c>
      <c r="D13" s="67">
        <v>184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184</v>
      </c>
      <c r="O13" s="68">
        <f t="shared" si="2"/>
        <v>0.19956616052060738</v>
      </c>
      <c r="P13" s="69"/>
    </row>
    <row r="14" spans="1:133">
      <c r="A14" s="64"/>
      <c r="B14" s="65">
        <v>524</v>
      </c>
      <c r="C14" s="66" t="s">
        <v>26</v>
      </c>
      <c r="D14" s="67">
        <v>14859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14859</v>
      </c>
      <c r="O14" s="68">
        <f t="shared" si="2"/>
        <v>16.116052060737527</v>
      </c>
      <c r="P14" s="69"/>
    </row>
    <row r="15" spans="1:133" ht="15.75">
      <c r="A15" s="70" t="s">
        <v>27</v>
      </c>
      <c r="B15" s="71"/>
      <c r="C15" s="72"/>
      <c r="D15" s="73">
        <f t="shared" ref="D15:M15" si="4">SUM(D16:D16)</f>
        <v>36664</v>
      </c>
      <c r="E15" s="73">
        <f t="shared" si="4"/>
        <v>17156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3">
        <f t="shared" si="1"/>
        <v>53820</v>
      </c>
      <c r="O15" s="75">
        <f t="shared" si="2"/>
        <v>58.373101952277658</v>
      </c>
      <c r="P15" s="76"/>
    </row>
    <row r="16" spans="1:133">
      <c r="A16" s="64"/>
      <c r="B16" s="65">
        <v>541</v>
      </c>
      <c r="C16" s="66" t="s">
        <v>53</v>
      </c>
      <c r="D16" s="67">
        <v>36664</v>
      </c>
      <c r="E16" s="67">
        <v>17156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53820</v>
      </c>
      <c r="O16" s="68">
        <f t="shared" si="2"/>
        <v>58.373101952277658</v>
      </c>
      <c r="P16" s="69"/>
    </row>
    <row r="17" spans="1:119" ht="15.75">
      <c r="A17" s="70" t="s">
        <v>35</v>
      </c>
      <c r="B17" s="71"/>
      <c r="C17" s="72"/>
      <c r="D17" s="73">
        <f t="shared" ref="D17:M17" si="5">SUM(D18:D18)</f>
        <v>1282</v>
      </c>
      <c r="E17" s="73">
        <f t="shared" si="5"/>
        <v>30666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31948</v>
      </c>
      <c r="O17" s="75">
        <f t="shared" si="2"/>
        <v>34.65075921908894</v>
      </c>
      <c r="P17" s="76"/>
    </row>
    <row r="18" spans="1:119">
      <c r="A18" s="64"/>
      <c r="B18" s="65">
        <v>559</v>
      </c>
      <c r="C18" s="66" t="s">
        <v>36</v>
      </c>
      <c r="D18" s="67">
        <v>1282</v>
      </c>
      <c r="E18" s="67">
        <v>30666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31948</v>
      </c>
      <c r="O18" s="68">
        <f t="shared" si="2"/>
        <v>34.65075921908894</v>
      </c>
      <c r="P18" s="69"/>
    </row>
    <row r="19" spans="1:119" ht="15.75">
      <c r="A19" s="70" t="s">
        <v>29</v>
      </c>
      <c r="B19" s="71"/>
      <c r="C19" s="72"/>
      <c r="D19" s="73">
        <f t="shared" ref="D19:M19" si="6">SUM(D20:D20)</f>
        <v>1105</v>
      </c>
      <c r="E19" s="73">
        <f t="shared" si="6"/>
        <v>3441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4546</v>
      </c>
      <c r="O19" s="75">
        <f t="shared" si="2"/>
        <v>4.9305856832971804</v>
      </c>
      <c r="P19" s="69"/>
    </row>
    <row r="20" spans="1:119" ht="15.75" thickBot="1">
      <c r="A20" s="64"/>
      <c r="B20" s="65">
        <v>572</v>
      </c>
      <c r="C20" s="66" t="s">
        <v>54</v>
      </c>
      <c r="D20" s="67">
        <v>1105</v>
      </c>
      <c r="E20" s="67">
        <v>3441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4546</v>
      </c>
      <c r="O20" s="68">
        <f t="shared" si="2"/>
        <v>4.9305856832971804</v>
      </c>
      <c r="P20" s="69"/>
    </row>
    <row r="21" spans="1:119" ht="16.5" thickBot="1">
      <c r="A21" s="77" t="s">
        <v>10</v>
      </c>
      <c r="B21" s="78"/>
      <c r="C21" s="79"/>
      <c r="D21" s="80">
        <f>SUM(D5,D12,D15,D17,D19)</f>
        <v>321032</v>
      </c>
      <c r="E21" s="80">
        <f t="shared" ref="E21:M21" si="7">SUM(E5,E12,E15,E17,E19)</f>
        <v>92360</v>
      </c>
      <c r="F21" s="80">
        <f t="shared" si="7"/>
        <v>0</v>
      </c>
      <c r="G21" s="80">
        <f t="shared" si="7"/>
        <v>0</v>
      </c>
      <c r="H21" s="80">
        <f t="shared" si="7"/>
        <v>0</v>
      </c>
      <c r="I21" s="80">
        <f t="shared" si="7"/>
        <v>0</v>
      </c>
      <c r="J21" s="80">
        <f t="shared" si="7"/>
        <v>0</v>
      </c>
      <c r="K21" s="80">
        <f t="shared" si="7"/>
        <v>0</v>
      </c>
      <c r="L21" s="80">
        <f t="shared" si="7"/>
        <v>0</v>
      </c>
      <c r="M21" s="80">
        <f t="shared" si="7"/>
        <v>0</v>
      </c>
      <c r="N21" s="80">
        <f t="shared" si="1"/>
        <v>413392</v>
      </c>
      <c r="O21" s="81">
        <f t="shared" si="2"/>
        <v>448.36442516268983</v>
      </c>
      <c r="P21" s="62"/>
      <c r="Q21" s="8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</row>
    <row r="22" spans="1:119">
      <c r="A22" s="84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</row>
    <row r="23" spans="1:119">
      <c r="A23" s="88"/>
      <c r="B23" s="89"/>
      <c r="C23" s="89"/>
      <c r="D23" s="90"/>
      <c r="E23" s="90"/>
      <c r="F23" s="90"/>
      <c r="G23" s="90"/>
      <c r="H23" s="90"/>
      <c r="I23" s="90"/>
      <c r="J23" s="90"/>
      <c r="K23" s="90"/>
      <c r="L23" s="117" t="s">
        <v>55</v>
      </c>
      <c r="M23" s="117"/>
      <c r="N23" s="117"/>
      <c r="O23" s="91">
        <v>922</v>
      </c>
    </row>
    <row r="24" spans="1:119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19" ht="15.75" customHeight="1" thickBo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2023-08-21T16:51:30Z</cp:lastPrinted>
  <dcterms:created xsi:type="dcterms:W3CDTF">2000-08-31T21:26:31Z</dcterms:created>
  <dcterms:modified xsi:type="dcterms:W3CDTF">2023-08-21T16:51:40Z</dcterms:modified>
</cp:coreProperties>
</file>