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9" r:id="rId1"/>
    <sheet name="2021" sheetId="48" r:id="rId2"/>
    <sheet name="2020" sheetId="47" r:id="rId3"/>
    <sheet name="2019" sheetId="46" r:id="rId4"/>
    <sheet name="2018" sheetId="45" r:id="rId5"/>
    <sheet name="2017" sheetId="44" r:id="rId6"/>
    <sheet name="2016" sheetId="43" r:id="rId7"/>
    <sheet name="2015" sheetId="42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  <sheet name="2007" sheetId="40" r:id="rId16"/>
  </sheets>
  <definedNames>
    <definedName name="_xlnm.Print_Area" localSheetId="15">'2007'!$A$1:$O$37</definedName>
    <definedName name="_xlnm.Print_Area" localSheetId="14">'2008'!$A$1:$O$36</definedName>
    <definedName name="_xlnm.Print_Area" localSheetId="13">'2009'!$A$1:$O$37</definedName>
    <definedName name="_xlnm.Print_Area" localSheetId="12">'2010'!$A$1:$O$38</definedName>
    <definedName name="_xlnm.Print_Area" localSheetId="11">'2011'!$A$1:$O$37</definedName>
    <definedName name="_xlnm.Print_Area" localSheetId="10">'2012'!$A$1:$O$37</definedName>
    <definedName name="_xlnm.Print_Area" localSheetId="9">'2013'!$A$1:$O$37</definedName>
    <definedName name="_xlnm.Print_Area" localSheetId="8">'2014'!$A$1:$O$38</definedName>
    <definedName name="_xlnm.Print_Area" localSheetId="7">'2015'!$A$1:$O$39</definedName>
    <definedName name="_xlnm.Print_Area" localSheetId="6">'2016'!$A$1:$O$38</definedName>
    <definedName name="_xlnm.Print_Area" localSheetId="5">'2017'!$A$1:$O$38</definedName>
    <definedName name="_xlnm.Print_Area" localSheetId="4">'2018'!$A$1:$O$37</definedName>
    <definedName name="_xlnm.Print_Area" localSheetId="3">'2019'!$A$1:$O$37</definedName>
    <definedName name="_xlnm.Print_Area" localSheetId="2">'2020'!$A$1:$O$37</definedName>
    <definedName name="_xlnm.Print_Area" localSheetId="1">'2021'!$A$1:$P$38</definedName>
    <definedName name="_xlnm.Print_Area" localSheetId="0">'2022'!$A$1:$P$38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 fullCalcOnLoad="1"/>
</workbook>
</file>

<file path=xl/calcChain.xml><?xml version="1.0" encoding="utf-8"?>
<calcChain xmlns="http://schemas.openxmlformats.org/spreadsheetml/2006/main">
  <c r="E34" i="49" l="1"/>
  <c r="F34" i="49"/>
  <c r="G34" i="49"/>
  <c r="H34" i="49"/>
  <c r="I34" i="49"/>
  <c r="J34" i="49"/>
  <c r="K34" i="49"/>
  <c r="L34" i="49"/>
  <c r="M34" i="49"/>
  <c r="N34" i="49"/>
  <c r="D34" i="49"/>
  <c r="O33" i="49"/>
  <c r="P33" i="49"/>
  <c r="O32" i="49"/>
  <c r="P32" i="49"/>
  <c r="N31" i="49"/>
  <c r="M31" i="49"/>
  <c r="L31" i="49"/>
  <c r="K31" i="49"/>
  <c r="J31" i="49"/>
  <c r="I31" i="49"/>
  <c r="H31" i="49"/>
  <c r="G31" i="49"/>
  <c r="F31" i="49"/>
  <c r="E31" i="49"/>
  <c r="D31" i="49"/>
  <c r="O30" i="49"/>
  <c r="P30" i="49"/>
  <c r="N29" i="49"/>
  <c r="M29" i="49"/>
  <c r="L29" i="49"/>
  <c r="K29" i="49"/>
  <c r="J29" i="49"/>
  <c r="I29" i="49"/>
  <c r="H29" i="49"/>
  <c r="G29" i="49"/>
  <c r="F29" i="49"/>
  <c r="E29" i="49"/>
  <c r="D29" i="49"/>
  <c r="O28" i="49"/>
  <c r="P28" i="49"/>
  <c r="N27" i="49"/>
  <c r="M27" i="49"/>
  <c r="L27" i="49"/>
  <c r="K27" i="49"/>
  <c r="J27" i="49"/>
  <c r="I27" i="49"/>
  <c r="H27" i="49"/>
  <c r="G27" i="49"/>
  <c r="F27" i="49"/>
  <c r="E27" i="49"/>
  <c r="D27" i="49"/>
  <c r="O26" i="49"/>
  <c r="P26" i="49"/>
  <c r="N25" i="49"/>
  <c r="M25" i="49"/>
  <c r="L25" i="49"/>
  <c r="K25" i="49"/>
  <c r="J25" i="49"/>
  <c r="I25" i="49"/>
  <c r="H25" i="49"/>
  <c r="G25" i="49"/>
  <c r="F25" i="49"/>
  <c r="E25" i="49"/>
  <c r="D25" i="49"/>
  <c r="O24" i="49"/>
  <c r="P24" i="49"/>
  <c r="O23" i="49"/>
  <c r="P23" i="49"/>
  <c r="O22" i="49"/>
  <c r="P22" i="49"/>
  <c r="O21" i="49"/>
  <c r="P21" i="49"/>
  <c r="O20" i="49"/>
  <c r="P20" i="49"/>
  <c r="O19" i="49"/>
  <c r="P19" i="49"/>
  <c r="N18" i="49"/>
  <c r="M18" i="49"/>
  <c r="L18" i="49"/>
  <c r="K18" i="49"/>
  <c r="J18" i="49"/>
  <c r="I18" i="49"/>
  <c r="H18" i="49"/>
  <c r="G18" i="49"/>
  <c r="F18" i="49"/>
  <c r="E18" i="49"/>
  <c r="D18" i="49"/>
  <c r="O17" i="49"/>
  <c r="P17" i="49"/>
  <c r="O16" i="49"/>
  <c r="P16" i="49"/>
  <c r="O15" i="49"/>
  <c r="P15" i="49"/>
  <c r="N14" i="49"/>
  <c r="M14" i="49"/>
  <c r="L14" i="49"/>
  <c r="K14" i="49"/>
  <c r="J14" i="49"/>
  <c r="I14" i="49"/>
  <c r="H14" i="49"/>
  <c r="G14" i="49"/>
  <c r="F14" i="49"/>
  <c r="E14" i="49"/>
  <c r="D14" i="49"/>
  <c r="O13" i="49"/>
  <c r="P13" i="49"/>
  <c r="O12" i="49"/>
  <c r="P12" i="49"/>
  <c r="O11" i="49"/>
  <c r="P11" i="49"/>
  <c r="O10" i="49"/>
  <c r="P10" i="49"/>
  <c r="O9" i="49"/>
  <c r="P9" i="49"/>
  <c r="O8" i="49"/>
  <c r="P8" i="49"/>
  <c r="O7" i="49"/>
  <c r="P7" i="49"/>
  <c r="O6" i="49"/>
  <c r="P6" i="49"/>
  <c r="N5" i="49"/>
  <c r="M5" i="49"/>
  <c r="L5" i="49"/>
  <c r="K5" i="49"/>
  <c r="J5" i="49"/>
  <c r="I5" i="49"/>
  <c r="H5" i="49"/>
  <c r="G5" i="49"/>
  <c r="F5" i="49"/>
  <c r="E5" i="49"/>
  <c r="D5" i="49"/>
  <c r="E34" i="48"/>
  <c r="F34" i="48"/>
  <c r="G34" i="48"/>
  <c r="H34" i="48"/>
  <c r="I34" i="48"/>
  <c r="J34" i="48"/>
  <c r="K34" i="48"/>
  <c r="L34" i="48"/>
  <c r="M34" i="48"/>
  <c r="N34" i="48"/>
  <c r="D34" i="48"/>
  <c r="O33" i="48"/>
  <c r="P33" i="48"/>
  <c r="O32" i="48"/>
  <c r="P32" i="48"/>
  <c r="N31" i="48"/>
  <c r="M31" i="48"/>
  <c r="L31" i="48"/>
  <c r="K31" i="48"/>
  <c r="J31" i="48"/>
  <c r="I31" i="48"/>
  <c r="H31" i="48"/>
  <c r="G31" i="48"/>
  <c r="F31" i="48"/>
  <c r="E31" i="48"/>
  <c r="D31" i="48"/>
  <c r="O30" i="48"/>
  <c r="P30" i="48"/>
  <c r="N29" i="48"/>
  <c r="M29" i="48"/>
  <c r="L29" i="48"/>
  <c r="K29" i="48"/>
  <c r="J29" i="48"/>
  <c r="I29" i="48"/>
  <c r="H29" i="48"/>
  <c r="G29" i="48"/>
  <c r="F29" i="48"/>
  <c r="E29" i="48"/>
  <c r="D29" i="48"/>
  <c r="O28" i="48"/>
  <c r="P28" i="48"/>
  <c r="N27" i="48"/>
  <c r="M27" i="48"/>
  <c r="L27" i="48"/>
  <c r="K27" i="48"/>
  <c r="J27" i="48"/>
  <c r="I27" i="48"/>
  <c r="H27" i="48"/>
  <c r="G27" i="48"/>
  <c r="F27" i="48"/>
  <c r="E27" i="48"/>
  <c r="D27" i="48"/>
  <c r="O26" i="48"/>
  <c r="P26" i="48"/>
  <c r="N25" i="48"/>
  <c r="M25" i="48"/>
  <c r="L25" i="48"/>
  <c r="K25" i="48"/>
  <c r="J25" i="48"/>
  <c r="I25" i="48"/>
  <c r="H25" i="48"/>
  <c r="G25" i="48"/>
  <c r="F25" i="48"/>
  <c r="E25" i="48"/>
  <c r="D25" i="48"/>
  <c r="O24" i="48"/>
  <c r="P24" i="48"/>
  <c r="O23" i="48"/>
  <c r="P23" i="48"/>
  <c r="O22" i="48"/>
  <c r="P22" i="48"/>
  <c r="O21" i="48"/>
  <c r="P21" i="48"/>
  <c r="O20" i="48"/>
  <c r="P20" i="48"/>
  <c r="O19" i="48"/>
  <c r="P19" i="48"/>
  <c r="N18" i="48"/>
  <c r="M18" i="48"/>
  <c r="L18" i="48"/>
  <c r="K18" i="48"/>
  <c r="J18" i="48"/>
  <c r="I18" i="48"/>
  <c r="H18" i="48"/>
  <c r="G18" i="48"/>
  <c r="F18" i="48"/>
  <c r="E18" i="48"/>
  <c r="D18" i="48"/>
  <c r="O17" i="48"/>
  <c r="P17" i="48"/>
  <c r="O16" i="48"/>
  <c r="P16" i="48"/>
  <c r="O15" i="48"/>
  <c r="P15" i="48"/>
  <c r="O14" i="48"/>
  <c r="P14" i="48"/>
  <c r="N13" i="48"/>
  <c r="M13" i="48"/>
  <c r="L13" i="48"/>
  <c r="K13" i="48"/>
  <c r="J13" i="48"/>
  <c r="I13" i="48"/>
  <c r="H13" i="48"/>
  <c r="G13" i="48"/>
  <c r="F13" i="48"/>
  <c r="E13" i="48"/>
  <c r="D13" i="48"/>
  <c r="O12" i="48"/>
  <c r="P12" i="48"/>
  <c r="O11" i="48"/>
  <c r="P11" i="48"/>
  <c r="O10" i="48"/>
  <c r="P10" i="48"/>
  <c r="O9" i="48"/>
  <c r="P9" i="48"/>
  <c r="O8" i="48"/>
  <c r="P8" i="48"/>
  <c r="O7" i="48"/>
  <c r="P7" i="48"/>
  <c r="O6" i="48"/>
  <c r="P6" i="48"/>
  <c r="N5" i="48"/>
  <c r="M5" i="48"/>
  <c r="L5" i="48"/>
  <c r="K5" i="48"/>
  <c r="J5" i="48"/>
  <c r="I5" i="48"/>
  <c r="H5" i="48"/>
  <c r="G5" i="48"/>
  <c r="F5" i="48"/>
  <c r="E5" i="48"/>
  <c r="D5" i="48"/>
  <c r="E33" i="47"/>
  <c r="F33" i="47"/>
  <c r="G33" i="47"/>
  <c r="H33" i="47"/>
  <c r="I33" i="47"/>
  <c r="J33" i="47"/>
  <c r="K33" i="47"/>
  <c r="L33" i="47"/>
  <c r="M33" i="47"/>
  <c r="D33" i="47"/>
  <c r="N32" i="47"/>
  <c r="O32" i="47"/>
  <c r="N31" i="47"/>
  <c r="O31" i="47"/>
  <c r="M30" i="47"/>
  <c r="L30" i="47"/>
  <c r="K30" i="47"/>
  <c r="J30" i="47"/>
  <c r="I30" i="47"/>
  <c r="H30" i="47"/>
  <c r="G30" i="47"/>
  <c r="F30" i="47"/>
  <c r="E30" i="47"/>
  <c r="D30" i="47"/>
  <c r="N29" i="47"/>
  <c r="O29" i="47"/>
  <c r="M28" i="47"/>
  <c r="L28" i="47"/>
  <c r="K28" i="47"/>
  <c r="J28" i="47"/>
  <c r="I28" i="47"/>
  <c r="H28" i="47"/>
  <c r="G28" i="47"/>
  <c r="F28" i="47"/>
  <c r="E28" i="47"/>
  <c r="D28" i="47"/>
  <c r="N27" i="47"/>
  <c r="O27" i="47"/>
  <c r="M26" i="47"/>
  <c r="L26" i="47"/>
  <c r="K26" i="47"/>
  <c r="J26" i="47"/>
  <c r="I26" i="47"/>
  <c r="H26" i="47"/>
  <c r="G26" i="47"/>
  <c r="F26" i="47"/>
  <c r="E26" i="47"/>
  <c r="D26" i="47"/>
  <c r="N25" i="47"/>
  <c r="O25" i="47"/>
  <c r="M24" i="47"/>
  <c r="L24" i="47"/>
  <c r="K24" i="47"/>
  <c r="J24" i="47"/>
  <c r="I24" i="47"/>
  <c r="H24" i="47"/>
  <c r="G24" i="47"/>
  <c r="F24" i="47"/>
  <c r="E24" i="47"/>
  <c r="D24" i="47"/>
  <c r="N23" i="47"/>
  <c r="O23" i="47"/>
  <c r="N22" i="47"/>
  <c r="O22" i="47"/>
  <c r="N21" i="47"/>
  <c r="O21" i="47"/>
  <c r="N20" i="47"/>
  <c r="O20" i="47"/>
  <c r="N19" i="47"/>
  <c r="O19" i="47"/>
  <c r="N18" i="47"/>
  <c r="O18" i="47"/>
  <c r="M17" i="47"/>
  <c r="L17" i="47"/>
  <c r="K17" i="47"/>
  <c r="J17" i="47"/>
  <c r="I17" i="47"/>
  <c r="H17" i="47"/>
  <c r="G17" i="47"/>
  <c r="F17" i="47"/>
  <c r="E17" i="47"/>
  <c r="D17" i="47"/>
  <c r="N16" i="47"/>
  <c r="O16" i="47"/>
  <c r="N15" i="47"/>
  <c r="O15" i="47"/>
  <c r="N14" i="47"/>
  <c r="O14" i="47"/>
  <c r="M13" i="47"/>
  <c r="L13" i="47"/>
  <c r="K13" i="47"/>
  <c r="J13" i="47"/>
  <c r="I13" i="47"/>
  <c r="H13" i="47"/>
  <c r="G13" i="47"/>
  <c r="F13" i="47"/>
  <c r="E13" i="47"/>
  <c r="D13" i="47"/>
  <c r="N12" i="47"/>
  <c r="O12" i="47"/>
  <c r="N11" i="47"/>
  <c r="O11" i="47"/>
  <c r="N10" i="47"/>
  <c r="O10" i="47"/>
  <c r="N9" i="47"/>
  <c r="O9" i="47"/>
  <c r="N8" i="47"/>
  <c r="O8" i="47"/>
  <c r="N7" i="47"/>
  <c r="O7" i="47"/>
  <c r="N6" i="47"/>
  <c r="O6" i="47"/>
  <c r="M5" i="47"/>
  <c r="L5" i="47"/>
  <c r="K5" i="47"/>
  <c r="J5" i="47"/>
  <c r="I5" i="47"/>
  <c r="H5" i="47"/>
  <c r="G5" i="47"/>
  <c r="F5" i="47"/>
  <c r="E5" i="47"/>
  <c r="D5" i="47"/>
  <c r="E33" i="46"/>
  <c r="F33" i="46"/>
  <c r="G33" i="46"/>
  <c r="H33" i="46"/>
  <c r="I33" i="46"/>
  <c r="J33" i="46"/>
  <c r="K33" i="46"/>
  <c r="L33" i="46"/>
  <c r="M33" i="46"/>
  <c r="D33" i="46"/>
  <c r="N32" i="46"/>
  <c r="O32" i="46"/>
  <c r="N31" i="46"/>
  <c r="O31" i="46"/>
  <c r="M30" i="46"/>
  <c r="L30" i="46"/>
  <c r="K30" i="46"/>
  <c r="J30" i="46"/>
  <c r="I30" i="46"/>
  <c r="H30" i="46"/>
  <c r="G30" i="46"/>
  <c r="F30" i="46"/>
  <c r="E30" i="46"/>
  <c r="D30" i="46"/>
  <c r="N29" i="46"/>
  <c r="O29" i="46"/>
  <c r="M28" i="46"/>
  <c r="L28" i="46"/>
  <c r="K28" i="46"/>
  <c r="J28" i="46"/>
  <c r="I28" i="46"/>
  <c r="H28" i="46"/>
  <c r="G28" i="46"/>
  <c r="F28" i="46"/>
  <c r="E28" i="46"/>
  <c r="D28" i="46"/>
  <c r="N27" i="46"/>
  <c r="O27" i="46"/>
  <c r="M26" i="46"/>
  <c r="L26" i="46"/>
  <c r="K26" i="46"/>
  <c r="J26" i="46"/>
  <c r="I26" i="46"/>
  <c r="H26" i="46"/>
  <c r="G26" i="46"/>
  <c r="F26" i="46"/>
  <c r="E26" i="46"/>
  <c r="D26" i="46"/>
  <c r="N25" i="46"/>
  <c r="O25" i="46"/>
  <c r="M24" i="46"/>
  <c r="L24" i="46"/>
  <c r="K24" i="46"/>
  <c r="J24" i="46"/>
  <c r="I24" i="46"/>
  <c r="H24" i="46"/>
  <c r="G24" i="46"/>
  <c r="F24" i="46"/>
  <c r="E24" i="46"/>
  <c r="D24" i="46"/>
  <c r="N23" i="46"/>
  <c r="O23" i="46"/>
  <c r="N22" i="46"/>
  <c r="O22" i="46"/>
  <c r="N21" i="46"/>
  <c r="O21" i="46"/>
  <c r="N20" i="46"/>
  <c r="O20" i="46"/>
  <c r="N19" i="46"/>
  <c r="O19" i="46"/>
  <c r="N18" i="46"/>
  <c r="O18" i="46"/>
  <c r="M17" i="46"/>
  <c r="L17" i="46"/>
  <c r="K17" i="46"/>
  <c r="J17" i="46"/>
  <c r="I17" i="46"/>
  <c r="H17" i="46"/>
  <c r="G17" i="46"/>
  <c r="F17" i="46"/>
  <c r="E17" i="46"/>
  <c r="D17" i="46"/>
  <c r="N16" i="46"/>
  <c r="O16" i="46"/>
  <c r="N15" i="46"/>
  <c r="O15" i="46"/>
  <c r="N14" i="46"/>
  <c r="O14" i="46"/>
  <c r="M13" i="46"/>
  <c r="L13" i="46"/>
  <c r="K13" i="46"/>
  <c r="J13" i="46"/>
  <c r="I13" i="46"/>
  <c r="H13" i="46"/>
  <c r="G13" i="46"/>
  <c r="F13" i="46"/>
  <c r="E13" i="46"/>
  <c r="D13" i="46"/>
  <c r="N12" i="46"/>
  <c r="O12" i="46"/>
  <c r="N11" i="46"/>
  <c r="O11" i="46"/>
  <c r="N10" i="46"/>
  <c r="O10" i="46"/>
  <c r="N9" i="46"/>
  <c r="O9" i="46"/>
  <c r="N8" i="46"/>
  <c r="O8" i="46"/>
  <c r="N7" i="46"/>
  <c r="O7" i="46"/>
  <c r="N6" i="46"/>
  <c r="O6" i="46"/>
  <c r="M5" i="46"/>
  <c r="L5" i="46"/>
  <c r="K5" i="46"/>
  <c r="J5" i="46"/>
  <c r="I5" i="46"/>
  <c r="H5" i="46"/>
  <c r="G5" i="46"/>
  <c r="F5" i="46"/>
  <c r="E5" i="46"/>
  <c r="D5" i="46"/>
  <c r="E33" i="45"/>
  <c r="F33" i="45"/>
  <c r="G33" i="45"/>
  <c r="H33" i="45"/>
  <c r="I33" i="45"/>
  <c r="J33" i="45"/>
  <c r="K33" i="45"/>
  <c r="L33" i="45"/>
  <c r="M33" i="45"/>
  <c r="D33" i="45"/>
  <c r="N32" i="45"/>
  <c r="O32" i="45"/>
  <c r="N31" i="45"/>
  <c r="O31" i="45"/>
  <c r="M30" i="45"/>
  <c r="L30" i="45"/>
  <c r="K30" i="45"/>
  <c r="J30" i="45"/>
  <c r="I30" i="45"/>
  <c r="H30" i="45"/>
  <c r="G30" i="45"/>
  <c r="F30" i="45"/>
  <c r="E30" i="45"/>
  <c r="D30" i="45"/>
  <c r="N29" i="45"/>
  <c r="O29" i="45"/>
  <c r="M28" i="45"/>
  <c r="L28" i="45"/>
  <c r="K28" i="45"/>
  <c r="J28" i="45"/>
  <c r="I28" i="45"/>
  <c r="H28" i="45"/>
  <c r="G28" i="45"/>
  <c r="F28" i="45"/>
  <c r="E28" i="45"/>
  <c r="D28" i="45"/>
  <c r="N27" i="45"/>
  <c r="O27" i="45"/>
  <c r="M26" i="45"/>
  <c r="L26" i="45"/>
  <c r="K26" i="45"/>
  <c r="J26" i="45"/>
  <c r="I26" i="45"/>
  <c r="H26" i="45"/>
  <c r="G26" i="45"/>
  <c r="F26" i="45"/>
  <c r="E26" i="45"/>
  <c r="D26" i="45"/>
  <c r="N25" i="45"/>
  <c r="O25" i="45"/>
  <c r="M24" i="45"/>
  <c r="L24" i="45"/>
  <c r="K24" i="45"/>
  <c r="J24" i="45"/>
  <c r="I24" i="45"/>
  <c r="H24" i="45"/>
  <c r="G24" i="45"/>
  <c r="F24" i="45"/>
  <c r="E24" i="45"/>
  <c r="D24" i="45"/>
  <c r="N23" i="45"/>
  <c r="O23" i="45"/>
  <c r="N22" i="45"/>
  <c r="O22" i="45"/>
  <c r="N21" i="45"/>
  <c r="O21" i="45"/>
  <c r="N20" i="45"/>
  <c r="O20" i="45"/>
  <c r="N19" i="45"/>
  <c r="O19" i="45"/>
  <c r="N18" i="45"/>
  <c r="O18" i="45"/>
  <c r="M17" i="45"/>
  <c r="L17" i="45"/>
  <c r="K17" i="45"/>
  <c r="J17" i="45"/>
  <c r="I17" i="45"/>
  <c r="H17" i="45"/>
  <c r="G17" i="45"/>
  <c r="F17" i="45"/>
  <c r="E17" i="45"/>
  <c r="D17" i="45"/>
  <c r="N16" i="45"/>
  <c r="O16" i="45"/>
  <c r="N15" i="45"/>
  <c r="O15" i="45"/>
  <c r="N14" i="45"/>
  <c r="O14" i="45"/>
  <c r="M13" i="45"/>
  <c r="L13" i="45"/>
  <c r="K13" i="45"/>
  <c r="J13" i="45"/>
  <c r="I13" i="45"/>
  <c r="H13" i="45"/>
  <c r="G13" i="45"/>
  <c r="F13" i="45"/>
  <c r="E13" i="45"/>
  <c r="D13" i="45"/>
  <c r="N12" i="45"/>
  <c r="O12" i="45"/>
  <c r="N11" i="45"/>
  <c r="O11" i="45"/>
  <c r="N10" i="45"/>
  <c r="O10" i="45"/>
  <c r="N9" i="45"/>
  <c r="O9" i="45"/>
  <c r="N8" i="45"/>
  <c r="O8" i="45"/>
  <c r="N7" i="45"/>
  <c r="O7" i="45"/>
  <c r="N6" i="45"/>
  <c r="O6" i="45"/>
  <c r="M5" i="45"/>
  <c r="L5" i="45"/>
  <c r="K5" i="45"/>
  <c r="J5" i="45"/>
  <c r="I5" i="45"/>
  <c r="H5" i="45"/>
  <c r="G5" i="45"/>
  <c r="F5" i="45"/>
  <c r="E5" i="45"/>
  <c r="D5" i="45"/>
  <c r="E34" i="44"/>
  <c r="F34" i="44"/>
  <c r="G34" i="44"/>
  <c r="H34" i="44"/>
  <c r="I34" i="44"/>
  <c r="J34" i="44"/>
  <c r="K34" i="44"/>
  <c r="L34" i="44"/>
  <c r="M34" i="44"/>
  <c r="D34" i="44"/>
  <c r="N33" i="44"/>
  <c r="O33" i="44"/>
  <c r="N32" i="44"/>
  <c r="O32" i="44"/>
  <c r="M31" i="44"/>
  <c r="L31" i="44"/>
  <c r="K31" i="44"/>
  <c r="J31" i="44"/>
  <c r="I31" i="44"/>
  <c r="H31" i="44"/>
  <c r="G31" i="44"/>
  <c r="F31" i="44"/>
  <c r="E31" i="44"/>
  <c r="D31" i="44"/>
  <c r="N30" i="44"/>
  <c r="O30" i="44"/>
  <c r="M29" i="44"/>
  <c r="L29" i="44"/>
  <c r="K29" i="44"/>
  <c r="J29" i="44"/>
  <c r="I29" i="44"/>
  <c r="H29" i="44"/>
  <c r="G29" i="44"/>
  <c r="F29" i="44"/>
  <c r="E29" i="44"/>
  <c r="D29" i="44"/>
  <c r="N28" i="44"/>
  <c r="O28" i="44"/>
  <c r="M27" i="44"/>
  <c r="L27" i="44"/>
  <c r="K27" i="44"/>
  <c r="J27" i="44"/>
  <c r="I27" i="44"/>
  <c r="H27" i="44"/>
  <c r="G27" i="44"/>
  <c r="F27" i="44"/>
  <c r="E27" i="44"/>
  <c r="D27" i="44"/>
  <c r="N26" i="44"/>
  <c r="O26" i="44"/>
  <c r="N25" i="44"/>
  <c r="O25" i="44"/>
  <c r="M24" i="44"/>
  <c r="L24" i="44"/>
  <c r="K24" i="44"/>
  <c r="J24" i="44"/>
  <c r="I24" i="44"/>
  <c r="H24" i="44"/>
  <c r="G24" i="44"/>
  <c r="F24" i="44"/>
  <c r="E24" i="44"/>
  <c r="D24" i="44"/>
  <c r="N23" i="44"/>
  <c r="O23" i="44"/>
  <c r="N22" i="44"/>
  <c r="O22" i="44"/>
  <c r="N21" i="44"/>
  <c r="O21" i="44"/>
  <c r="N20" i="44"/>
  <c r="O20" i="44"/>
  <c r="N19" i="44"/>
  <c r="O19" i="44"/>
  <c r="N18" i="44"/>
  <c r="O18" i="44"/>
  <c r="M17" i="44"/>
  <c r="L17" i="44"/>
  <c r="K17" i="44"/>
  <c r="J17" i="44"/>
  <c r="I17" i="44"/>
  <c r="H17" i="44"/>
  <c r="G17" i="44"/>
  <c r="F17" i="44"/>
  <c r="E17" i="44"/>
  <c r="D17" i="44"/>
  <c r="N16" i="44"/>
  <c r="O16" i="44"/>
  <c r="N15" i="44"/>
  <c r="O15" i="44"/>
  <c r="N14" i="44"/>
  <c r="O14" i="44"/>
  <c r="M13" i="44"/>
  <c r="L13" i="44"/>
  <c r="K13" i="44"/>
  <c r="J13" i="44"/>
  <c r="I13" i="44"/>
  <c r="H13" i="44"/>
  <c r="G13" i="44"/>
  <c r="F13" i="44"/>
  <c r="E13" i="44"/>
  <c r="D13" i="44"/>
  <c r="N12" i="44"/>
  <c r="O12" i="44"/>
  <c r="N11" i="44"/>
  <c r="O11" i="44"/>
  <c r="N10" i="44"/>
  <c r="O10" i="44"/>
  <c r="N9" i="44"/>
  <c r="O9" i="44"/>
  <c r="N8" i="44"/>
  <c r="O8" i="44"/>
  <c r="N7" i="44"/>
  <c r="O7" i="44"/>
  <c r="N6" i="44"/>
  <c r="O6" i="44"/>
  <c r="M5" i="44"/>
  <c r="L5" i="44"/>
  <c r="K5" i="44"/>
  <c r="J5" i="44"/>
  <c r="I5" i="44"/>
  <c r="H5" i="44"/>
  <c r="G5" i="44"/>
  <c r="F5" i="44"/>
  <c r="E5" i="44"/>
  <c r="D5" i="44"/>
  <c r="E34" i="43"/>
  <c r="F34" i="43"/>
  <c r="G34" i="43"/>
  <c r="H34" i="43"/>
  <c r="I34" i="43"/>
  <c r="J34" i="43"/>
  <c r="K34" i="43"/>
  <c r="L34" i="43"/>
  <c r="M34" i="43"/>
  <c r="D34" i="43"/>
  <c r="N33" i="43"/>
  <c r="O33" i="43"/>
  <c r="N32" i="43"/>
  <c r="O32" i="43"/>
  <c r="M31" i="43"/>
  <c r="L31" i="43"/>
  <c r="K31" i="43"/>
  <c r="J31" i="43"/>
  <c r="I31" i="43"/>
  <c r="H31" i="43"/>
  <c r="G31" i="43"/>
  <c r="F31" i="43"/>
  <c r="E31" i="43"/>
  <c r="D31" i="43"/>
  <c r="N30" i="43"/>
  <c r="O30" i="43"/>
  <c r="M29" i="43"/>
  <c r="L29" i="43"/>
  <c r="K29" i="43"/>
  <c r="J29" i="43"/>
  <c r="I29" i="43"/>
  <c r="H29" i="43"/>
  <c r="G29" i="43"/>
  <c r="F29" i="43"/>
  <c r="E29" i="43"/>
  <c r="D29" i="43"/>
  <c r="N28" i="43"/>
  <c r="O28" i="43"/>
  <c r="M27" i="43"/>
  <c r="L27" i="43"/>
  <c r="K27" i="43"/>
  <c r="J27" i="43"/>
  <c r="I27" i="43"/>
  <c r="H27" i="43"/>
  <c r="G27" i="43"/>
  <c r="F27" i="43"/>
  <c r="E27" i="43"/>
  <c r="D27" i="43"/>
  <c r="N26" i="43"/>
  <c r="O26" i="43"/>
  <c r="N25" i="43"/>
  <c r="O25" i="43"/>
  <c r="M24" i="43"/>
  <c r="L24" i="43"/>
  <c r="K24" i="43"/>
  <c r="J24" i="43"/>
  <c r="I24" i="43"/>
  <c r="H24" i="43"/>
  <c r="G24" i="43"/>
  <c r="F24" i="43"/>
  <c r="E24" i="43"/>
  <c r="D24" i="43"/>
  <c r="N23" i="43"/>
  <c r="O23" i="43"/>
  <c r="N22" i="43"/>
  <c r="O22" i="43"/>
  <c r="N21" i="43"/>
  <c r="O21" i="43"/>
  <c r="N20" i="43"/>
  <c r="O20" i="43"/>
  <c r="N19" i="43"/>
  <c r="O19" i="43"/>
  <c r="N18" i="43"/>
  <c r="O18" i="43"/>
  <c r="M17" i="43"/>
  <c r="L17" i="43"/>
  <c r="K17" i="43"/>
  <c r="J17" i="43"/>
  <c r="I17" i="43"/>
  <c r="H17" i="43"/>
  <c r="G17" i="43"/>
  <c r="F17" i="43"/>
  <c r="E17" i="43"/>
  <c r="D17" i="43"/>
  <c r="N16" i="43"/>
  <c r="O16" i="43"/>
  <c r="N15" i="43"/>
  <c r="O15" i="43"/>
  <c r="N14" i="43"/>
  <c r="O14" i="43"/>
  <c r="M13" i="43"/>
  <c r="L13" i="43"/>
  <c r="K13" i="43"/>
  <c r="J13" i="43"/>
  <c r="I13" i="43"/>
  <c r="H13" i="43"/>
  <c r="G13" i="43"/>
  <c r="F13" i="43"/>
  <c r="E13" i="43"/>
  <c r="D13" i="43"/>
  <c r="N12" i="43"/>
  <c r="O12" i="43"/>
  <c r="N11" i="43"/>
  <c r="O11" i="43"/>
  <c r="N10" i="43"/>
  <c r="O10" i="43"/>
  <c r="N9" i="43"/>
  <c r="O9" i="43"/>
  <c r="N8" i="43"/>
  <c r="O8" i="43"/>
  <c r="N7" i="43"/>
  <c r="O7" i="43"/>
  <c r="N6" i="43"/>
  <c r="O6" i="43"/>
  <c r="M5" i="43"/>
  <c r="L5" i="43"/>
  <c r="K5" i="43"/>
  <c r="J5" i="43"/>
  <c r="I5" i="43"/>
  <c r="H5" i="43"/>
  <c r="G5" i="43"/>
  <c r="F5" i="43"/>
  <c r="E5" i="43"/>
  <c r="D5" i="43"/>
  <c r="E33" i="40"/>
  <c r="F33" i="40"/>
  <c r="G33" i="40"/>
  <c r="H33" i="40"/>
  <c r="I33" i="40"/>
  <c r="J33" i="40"/>
  <c r="K33" i="40"/>
  <c r="L33" i="40"/>
  <c r="M33" i="40"/>
  <c r="D33" i="40"/>
  <c r="D13" i="40"/>
  <c r="E35" i="42"/>
  <c r="F35" i="42"/>
  <c r="G35" i="42"/>
  <c r="H35" i="42"/>
  <c r="I35" i="42"/>
  <c r="J35" i="42"/>
  <c r="K35" i="42"/>
  <c r="L35" i="42"/>
  <c r="M35" i="42"/>
  <c r="D35" i="42"/>
  <c r="N34" i="42"/>
  <c r="O34" i="42"/>
  <c r="N33" i="42"/>
  <c r="O33" i="42"/>
  <c r="N32" i="42"/>
  <c r="O32" i="42"/>
  <c r="M31" i="42"/>
  <c r="L31" i="42"/>
  <c r="K31" i="42"/>
  <c r="J31" i="42"/>
  <c r="I31" i="42"/>
  <c r="H31" i="42"/>
  <c r="G31" i="42"/>
  <c r="F31" i="42"/>
  <c r="E31" i="42"/>
  <c r="D31" i="42"/>
  <c r="N30" i="42"/>
  <c r="O30" i="42"/>
  <c r="N29" i="42"/>
  <c r="O29" i="42"/>
  <c r="M28" i="42"/>
  <c r="L28" i="42"/>
  <c r="K28" i="42"/>
  <c r="J28" i="42"/>
  <c r="I28" i="42"/>
  <c r="H28" i="42"/>
  <c r="G28" i="42"/>
  <c r="F28" i="42"/>
  <c r="E28" i="42"/>
  <c r="D28" i="42"/>
  <c r="N27" i="42"/>
  <c r="O27" i="42"/>
  <c r="M26" i="42"/>
  <c r="L26" i="42"/>
  <c r="K26" i="42"/>
  <c r="J26" i="42"/>
  <c r="I26" i="42"/>
  <c r="H26" i="42"/>
  <c r="G26" i="42"/>
  <c r="F26" i="42"/>
  <c r="E26" i="42"/>
  <c r="D26" i="42"/>
  <c r="N25" i="42"/>
  <c r="O25" i="42"/>
  <c r="M24" i="42"/>
  <c r="L24" i="42"/>
  <c r="K24" i="42"/>
  <c r="J24" i="42"/>
  <c r="I24" i="42"/>
  <c r="H24" i="42"/>
  <c r="G24" i="42"/>
  <c r="F24" i="42"/>
  <c r="E24" i="42"/>
  <c r="D24" i="42"/>
  <c r="N23" i="42"/>
  <c r="O23" i="42"/>
  <c r="N22" i="42"/>
  <c r="O22" i="42"/>
  <c r="N21" i="42"/>
  <c r="O21" i="42"/>
  <c r="N20" i="42"/>
  <c r="O20" i="42"/>
  <c r="N19" i="42"/>
  <c r="O19" i="42"/>
  <c r="N18" i="42"/>
  <c r="O18" i="42"/>
  <c r="M17" i="42"/>
  <c r="L17" i="42"/>
  <c r="K17" i="42"/>
  <c r="J17" i="42"/>
  <c r="I17" i="42"/>
  <c r="H17" i="42"/>
  <c r="G17" i="42"/>
  <c r="F17" i="42"/>
  <c r="E17" i="42"/>
  <c r="D17" i="42"/>
  <c r="N16" i="42"/>
  <c r="O16" i="42"/>
  <c r="N15" i="42"/>
  <c r="O15" i="42"/>
  <c r="N14" i="42"/>
  <c r="O14" i="42"/>
  <c r="M13" i="42"/>
  <c r="L13" i="42"/>
  <c r="K13" i="42"/>
  <c r="J13" i="42"/>
  <c r="I13" i="42"/>
  <c r="H13" i="42"/>
  <c r="G13" i="42"/>
  <c r="F13" i="42"/>
  <c r="E13" i="42"/>
  <c r="D13" i="42"/>
  <c r="N12" i="42"/>
  <c r="O12" i="42"/>
  <c r="N11" i="42"/>
  <c r="O11" i="42"/>
  <c r="N10" i="42"/>
  <c r="O10" i="42"/>
  <c r="N9" i="42"/>
  <c r="O9" i="42"/>
  <c r="N8" i="42"/>
  <c r="O8" i="42"/>
  <c r="N7" i="42"/>
  <c r="O7" i="42"/>
  <c r="N6" i="42"/>
  <c r="O6" i="42"/>
  <c r="M5" i="42"/>
  <c r="L5" i="42"/>
  <c r="K5" i="42"/>
  <c r="J5" i="42"/>
  <c r="I5" i="42"/>
  <c r="H5" i="42"/>
  <c r="G5" i="42"/>
  <c r="F5" i="42"/>
  <c r="E5" i="42"/>
  <c r="D5" i="42"/>
  <c r="N32" i="40"/>
  <c r="O32" i="40"/>
  <c r="N31" i="40"/>
  <c r="O31" i="40"/>
  <c r="M30" i="40"/>
  <c r="L30" i="40"/>
  <c r="K30" i="40"/>
  <c r="J30" i="40"/>
  <c r="I30" i="40"/>
  <c r="H30" i="40"/>
  <c r="G30" i="40"/>
  <c r="F30" i="40"/>
  <c r="E30" i="40"/>
  <c r="D30" i="40"/>
  <c r="N29" i="40"/>
  <c r="O29" i="40"/>
  <c r="M28" i="40"/>
  <c r="L28" i="40"/>
  <c r="K28" i="40"/>
  <c r="J28" i="40"/>
  <c r="I28" i="40"/>
  <c r="H28" i="40"/>
  <c r="G28" i="40"/>
  <c r="F28" i="40"/>
  <c r="E28" i="40"/>
  <c r="D28" i="40"/>
  <c r="N27" i="40"/>
  <c r="O27" i="40"/>
  <c r="M26" i="40"/>
  <c r="L26" i="40"/>
  <c r="K26" i="40"/>
  <c r="J26" i="40"/>
  <c r="I26" i="40"/>
  <c r="H26" i="40"/>
  <c r="G26" i="40"/>
  <c r="F26" i="40"/>
  <c r="E26" i="40"/>
  <c r="D26" i="40"/>
  <c r="N25" i="40"/>
  <c r="O25" i="40"/>
  <c r="M24" i="40"/>
  <c r="L24" i="40"/>
  <c r="K24" i="40"/>
  <c r="J24" i="40"/>
  <c r="I24" i="40"/>
  <c r="H24" i="40"/>
  <c r="G24" i="40"/>
  <c r="F24" i="40"/>
  <c r="E24" i="40"/>
  <c r="D24" i="40"/>
  <c r="N23" i="40"/>
  <c r="O23" i="40"/>
  <c r="N22" i="40"/>
  <c r="O22" i="40"/>
  <c r="N21" i="40"/>
  <c r="O21" i="40"/>
  <c r="N20" i="40"/>
  <c r="O20" i="40"/>
  <c r="N19" i="40"/>
  <c r="O19" i="40"/>
  <c r="N18" i="40"/>
  <c r="O18" i="40"/>
  <c r="M17" i="40"/>
  <c r="L17" i="40"/>
  <c r="K17" i="40"/>
  <c r="J17" i="40"/>
  <c r="I17" i="40"/>
  <c r="H17" i="40"/>
  <c r="G17" i="40"/>
  <c r="F17" i="40"/>
  <c r="E17" i="40"/>
  <c r="D17" i="40"/>
  <c r="N16" i="40"/>
  <c r="O16" i="40"/>
  <c r="N15" i="40"/>
  <c r="O15" i="40"/>
  <c r="N14" i="40"/>
  <c r="O14" i="40"/>
  <c r="M13" i="40"/>
  <c r="L13" i="40"/>
  <c r="K13" i="40"/>
  <c r="J13" i="40"/>
  <c r="I13" i="40"/>
  <c r="H13" i="40"/>
  <c r="G13" i="40"/>
  <c r="F13" i="40"/>
  <c r="E13" i="40"/>
  <c r="N12" i="40"/>
  <c r="O12" i="40"/>
  <c r="N11" i="40"/>
  <c r="O11" i="40"/>
  <c r="N10" i="40"/>
  <c r="O10" i="40"/>
  <c r="N9" i="40"/>
  <c r="O9" i="40"/>
  <c r="N8" i="40"/>
  <c r="O8" i="40"/>
  <c r="N7" i="40"/>
  <c r="O7" i="40"/>
  <c r="N6" i="40"/>
  <c r="O6" i="40"/>
  <c r="M5" i="40"/>
  <c r="L5" i="40"/>
  <c r="K5" i="40"/>
  <c r="J5" i="40"/>
  <c r="I5" i="40"/>
  <c r="H5" i="40"/>
  <c r="G5" i="40"/>
  <c r="F5" i="40"/>
  <c r="E5" i="40"/>
  <c r="D5" i="40"/>
  <c r="I34" i="39"/>
  <c r="N33" i="39"/>
  <c r="O33" i="39"/>
  <c r="N32" i="39"/>
  <c r="O32" i="39"/>
  <c r="M31" i="39"/>
  <c r="L31" i="39"/>
  <c r="K31" i="39"/>
  <c r="J31" i="39"/>
  <c r="I31" i="39"/>
  <c r="H31" i="39"/>
  <c r="G31" i="39"/>
  <c r="F31" i="39"/>
  <c r="N31" i="39"/>
  <c r="O31" i="39"/>
  <c r="E31" i="39"/>
  <c r="D31" i="39"/>
  <c r="N30" i="39"/>
  <c r="O30" i="39"/>
  <c r="M29" i="39"/>
  <c r="L29" i="39"/>
  <c r="K29" i="39"/>
  <c r="J29" i="39"/>
  <c r="I29" i="39"/>
  <c r="H29" i="39"/>
  <c r="G29" i="39"/>
  <c r="F29" i="39"/>
  <c r="E29" i="39"/>
  <c r="D29" i="39"/>
  <c r="N28" i="39"/>
  <c r="O28" i="39"/>
  <c r="M27" i="39"/>
  <c r="L27" i="39"/>
  <c r="K27" i="39"/>
  <c r="J27" i="39"/>
  <c r="I27" i="39"/>
  <c r="H27" i="39"/>
  <c r="G27" i="39"/>
  <c r="F27" i="39"/>
  <c r="N27" i="39"/>
  <c r="O27" i="39"/>
  <c r="E27" i="39"/>
  <c r="D27" i="39"/>
  <c r="N26" i="39"/>
  <c r="O26" i="39"/>
  <c r="M25" i="39"/>
  <c r="L25" i="39"/>
  <c r="K25" i="39"/>
  <c r="J25" i="39"/>
  <c r="I25" i="39"/>
  <c r="H25" i="39"/>
  <c r="G25" i="39"/>
  <c r="F25" i="39"/>
  <c r="E25" i="39"/>
  <c r="D25" i="39"/>
  <c r="N24" i="39"/>
  <c r="O24" i="39"/>
  <c r="N23" i="39"/>
  <c r="O23" i="39"/>
  <c r="N22" i="39"/>
  <c r="O22" i="39"/>
  <c r="N21" i="39"/>
  <c r="O21" i="39"/>
  <c r="N20" i="39"/>
  <c r="O20" i="39"/>
  <c r="N19" i="39"/>
  <c r="O19" i="39"/>
  <c r="M18" i="39"/>
  <c r="M34" i="39"/>
  <c r="L18" i="39"/>
  <c r="K18" i="39"/>
  <c r="J18" i="39"/>
  <c r="I18" i="39"/>
  <c r="H18" i="39"/>
  <c r="G18" i="39"/>
  <c r="F18" i="39"/>
  <c r="E18" i="39"/>
  <c r="E34" i="39"/>
  <c r="D18" i="39"/>
  <c r="N18" i="39"/>
  <c r="O18" i="39"/>
  <c r="N17" i="39"/>
  <c r="O17" i="39"/>
  <c r="N16" i="39"/>
  <c r="O16" i="39"/>
  <c r="N15" i="39"/>
  <c r="O15" i="39"/>
  <c r="N14" i="39"/>
  <c r="O14" i="39"/>
  <c r="M13" i="39"/>
  <c r="L13" i="39"/>
  <c r="K13" i="39"/>
  <c r="J13" i="39"/>
  <c r="I13" i="39"/>
  <c r="H13" i="39"/>
  <c r="G13" i="39"/>
  <c r="F13" i="39"/>
  <c r="E13" i="39"/>
  <c r="D13" i="39"/>
  <c r="N12" i="39"/>
  <c r="O12" i="39"/>
  <c r="N11" i="39"/>
  <c r="O11" i="39"/>
  <c r="N10" i="39"/>
  <c r="O10" i="39"/>
  <c r="N9" i="39"/>
  <c r="O9" i="39"/>
  <c r="N8" i="39"/>
  <c r="O8" i="39"/>
  <c r="N7" i="39"/>
  <c r="O7" i="39"/>
  <c r="N6" i="39"/>
  <c r="O6" i="39"/>
  <c r="M5" i="39"/>
  <c r="L5" i="39"/>
  <c r="K5" i="39"/>
  <c r="K34" i="39"/>
  <c r="J5" i="39"/>
  <c r="J34" i="39"/>
  <c r="I5" i="39"/>
  <c r="H5" i="39"/>
  <c r="G5" i="39"/>
  <c r="G34" i="39"/>
  <c r="F5" i="39"/>
  <c r="N5" i="39"/>
  <c r="O5" i="39"/>
  <c r="E5" i="39"/>
  <c r="D5" i="39"/>
  <c r="N32" i="38"/>
  <c r="O32" i="38"/>
  <c r="N31" i="38"/>
  <c r="O31" i="38"/>
  <c r="M30" i="38"/>
  <c r="L30" i="38"/>
  <c r="K30" i="38"/>
  <c r="J30" i="38"/>
  <c r="I30" i="38"/>
  <c r="H30" i="38"/>
  <c r="G30" i="38"/>
  <c r="F30" i="38"/>
  <c r="E30" i="38"/>
  <c r="D30" i="38"/>
  <c r="N30" i="38"/>
  <c r="O30" i="38"/>
  <c r="N29" i="38"/>
  <c r="O29" i="38"/>
  <c r="M28" i="38"/>
  <c r="L28" i="38"/>
  <c r="K28" i="38"/>
  <c r="J28" i="38"/>
  <c r="I28" i="38"/>
  <c r="H28" i="38"/>
  <c r="G28" i="38"/>
  <c r="F28" i="38"/>
  <c r="E28" i="38"/>
  <c r="D28" i="38"/>
  <c r="N27" i="38"/>
  <c r="O27" i="38"/>
  <c r="M26" i="38"/>
  <c r="L26" i="38"/>
  <c r="K26" i="38"/>
  <c r="J26" i="38"/>
  <c r="I26" i="38"/>
  <c r="H26" i="38"/>
  <c r="G26" i="38"/>
  <c r="F26" i="38"/>
  <c r="E26" i="38"/>
  <c r="D26" i="38"/>
  <c r="N25" i="38"/>
  <c r="O25" i="38"/>
  <c r="M24" i="38"/>
  <c r="L24" i="38"/>
  <c r="K24" i="38"/>
  <c r="J24" i="38"/>
  <c r="I24" i="38"/>
  <c r="H24" i="38"/>
  <c r="G24" i="38"/>
  <c r="F24" i="38"/>
  <c r="E24" i="38"/>
  <c r="N24" i="38"/>
  <c r="O24" i="38"/>
  <c r="D24" i="38"/>
  <c r="N23" i="38"/>
  <c r="O23" i="38"/>
  <c r="N22" i="38"/>
  <c r="O22" i="38"/>
  <c r="N21" i="38"/>
  <c r="O21" i="38"/>
  <c r="N20" i="38"/>
  <c r="O20" i="38"/>
  <c r="N19" i="38"/>
  <c r="O19" i="38"/>
  <c r="N18" i="38"/>
  <c r="O18" i="38"/>
  <c r="M17" i="38"/>
  <c r="L17" i="38"/>
  <c r="K17" i="38"/>
  <c r="J17" i="38"/>
  <c r="I17" i="38"/>
  <c r="I33" i="38"/>
  <c r="H17" i="38"/>
  <c r="G17" i="38"/>
  <c r="F17" i="38"/>
  <c r="E17" i="38"/>
  <c r="N17" i="38"/>
  <c r="O17" i="38"/>
  <c r="D17" i="38"/>
  <c r="N16" i="38"/>
  <c r="O16" i="38"/>
  <c r="N15" i="38"/>
  <c r="O15" i="38"/>
  <c r="N14" i="38"/>
  <c r="O14" i="38"/>
  <c r="M13" i="38"/>
  <c r="L13" i="38"/>
  <c r="K13" i="38"/>
  <c r="J13" i="38"/>
  <c r="I13" i="38"/>
  <c r="H13" i="38"/>
  <c r="G13" i="38"/>
  <c r="F13" i="38"/>
  <c r="E13" i="38"/>
  <c r="D13" i="38"/>
  <c r="N13" i="38"/>
  <c r="O13" i="38"/>
  <c r="N12" i="38"/>
  <c r="O12" i="38"/>
  <c r="N11" i="38"/>
  <c r="O11" i="38"/>
  <c r="N10" i="38"/>
  <c r="O10" i="38"/>
  <c r="N9" i="38"/>
  <c r="O9" i="38"/>
  <c r="N8" i="38"/>
  <c r="O8" i="38"/>
  <c r="N7" i="38"/>
  <c r="O7" i="38"/>
  <c r="N6" i="38"/>
  <c r="O6" i="38"/>
  <c r="M5" i="38"/>
  <c r="L5" i="38"/>
  <c r="K5" i="38"/>
  <c r="K33" i="38"/>
  <c r="J5" i="38"/>
  <c r="J33" i="38"/>
  <c r="I5" i="38"/>
  <c r="H5" i="38"/>
  <c r="H33" i="38"/>
  <c r="G5" i="38"/>
  <c r="G33" i="38"/>
  <c r="F5" i="38"/>
  <c r="F33" i="38"/>
  <c r="E5" i="38"/>
  <c r="D5" i="38"/>
  <c r="D33" i="38"/>
  <c r="N31" i="37"/>
  <c r="O31" i="37"/>
  <c r="N30" i="37"/>
  <c r="O30" i="37"/>
  <c r="M29" i="37"/>
  <c r="L29" i="37"/>
  <c r="K29" i="37"/>
  <c r="J29" i="37"/>
  <c r="I29" i="37"/>
  <c r="H29" i="37"/>
  <c r="G29" i="37"/>
  <c r="F29" i="37"/>
  <c r="E29" i="37"/>
  <c r="D29" i="37"/>
  <c r="N29" i="37"/>
  <c r="O29" i="37"/>
  <c r="N28" i="37"/>
  <c r="O28" i="37"/>
  <c r="M27" i="37"/>
  <c r="L27" i="37"/>
  <c r="K27" i="37"/>
  <c r="J27" i="37"/>
  <c r="I27" i="37"/>
  <c r="H27" i="37"/>
  <c r="G27" i="37"/>
  <c r="F27" i="37"/>
  <c r="E27" i="37"/>
  <c r="D27" i="37"/>
  <c r="N27" i="37"/>
  <c r="O27" i="37"/>
  <c r="N26" i="37"/>
  <c r="O26" i="37"/>
  <c r="M25" i="37"/>
  <c r="L25" i="37"/>
  <c r="K25" i="37"/>
  <c r="J25" i="37"/>
  <c r="I25" i="37"/>
  <c r="H25" i="37"/>
  <c r="G25" i="37"/>
  <c r="F25" i="37"/>
  <c r="E25" i="37"/>
  <c r="D25" i="37"/>
  <c r="N24" i="37"/>
  <c r="O24" i="37"/>
  <c r="M23" i="37"/>
  <c r="L23" i="37"/>
  <c r="K23" i="37"/>
  <c r="J23" i="37"/>
  <c r="I23" i="37"/>
  <c r="I32" i="37"/>
  <c r="H23" i="37"/>
  <c r="G23" i="37"/>
  <c r="F23" i="37"/>
  <c r="E23" i="37"/>
  <c r="N23" i="37"/>
  <c r="O23" i="37"/>
  <c r="D23" i="37"/>
  <c r="N22" i="37"/>
  <c r="O22" i="37"/>
  <c r="N21" i="37"/>
  <c r="O21" i="37"/>
  <c r="N20" i="37"/>
  <c r="O20" i="37"/>
  <c r="N19" i="37"/>
  <c r="O19" i="37"/>
  <c r="N18" i="37"/>
  <c r="O18" i="37"/>
  <c r="M17" i="37"/>
  <c r="L17" i="37"/>
  <c r="K17" i="37"/>
  <c r="J17" i="37"/>
  <c r="I17" i="37"/>
  <c r="H17" i="37"/>
  <c r="G17" i="37"/>
  <c r="F17" i="37"/>
  <c r="E17" i="37"/>
  <c r="N17" i="37"/>
  <c r="O17" i="37"/>
  <c r="D17" i="37"/>
  <c r="N16" i="37"/>
  <c r="O16" i="37"/>
  <c r="N15" i="37"/>
  <c r="O15" i="37"/>
  <c r="N14" i="37"/>
  <c r="O14" i="37"/>
  <c r="M13" i="37"/>
  <c r="L13" i="37"/>
  <c r="K13" i="37"/>
  <c r="K32" i="37"/>
  <c r="J13" i="37"/>
  <c r="I13" i="37"/>
  <c r="H13" i="37"/>
  <c r="G13" i="37"/>
  <c r="G32" i="37"/>
  <c r="F13" i="37"/>
  <c r="F32" i="37"/>
  <c r="E13" i="37"/>
  <c r="D13" i="37"/>
  <c r="N12" i="37"/>
  <c r="O12" i="37"/>
  <c r="N11" i="37"/>
  <c r="O11" i="37"/>
  <c r="N10" i="37"/>
  <c r="O10" i="37"/>
  <c r="N9" i="37"/>
  <c r="O9" i="37"/>
  <c r="N8" i="37"/>
  <c r="O8" i="37"/>
  <c r="N7" i="37"/>
  <c r="O7" i="37"/>
  <c r="N6" i="37"/>
  <c r="O6" i="37"/>
  <c r="M5" i="37"/>
  <c r="L5" i="37"/>
  <c r="L32" i="37"/>
  <c r="K5" i="37"/>
  <c r="J5" i="37"/>
  <c r="I5" i="37"/>
  <c r="H5" i="37"/>
  <c r="H32" i="37"/>
  <c r="G5" i="37"/>
  <c r="F5" i="37"/>
  <c r="E5" i="37"/>
  <c r="D5" i="37"/>
  <c r="N32" i="36"/>
  <c r="O32" i="36"/>
  <c r="N31" i="36"/>
  <c r="O31" i="36"/>
  <c r="M30" i="36"/>
  <c r="L30" i="36"/>
  <c r="K30" i="36"/>
  <c r="J30" i="36"/>
  <c r="I30" i="36"/>
  <c r="H30" i="36"/>
  <c r="G30" i="36"/>
  <c r="F30" i="36"/>
  <c r="E30" i="36"/>
  <c r="D30" i="36"/>
  <c r="N29" i="36"/>
  <c r="O29" i="36"/>
  <c r="M28" i="36"/>
  <c r="L28" i="36"/>
  <c r="K28" i="36"/>
  <c r="J28" i="36"/>
  <c r="I28" i="36"/>
  <c r="H28" i="36"/>
  <c r="G28" i="36"/>
  <c r="F28" i="36"/>
  <c r="E28" i="36"/>
  <c r="D28" i="36"/>
  <c r="N27" i="36"/>
  <c r="O27" i="36"/>
  <c r="M26" i="36"/>
  <c r="L26" i="36"/>
  <c r="K26" i="36"/>
  <c r="J26" i="36"/>
  <c r="I26" i="36"/>
  <c r="H26" i="36"/>
  <c r="G26" i="36"/>
  <c r="F26" i="36"/>
  <c r="E26" i="36"/>
  <c r="D26" i="36"/>
  <c r="N25" i="36"/>
  <c r="O25" i="36"/>
  <c r="M24" i="36"/>
  <c r="L24" i="36"/>
  <c r="K24" i="36"/>
  <c r="J24" i="36"/>
  <c r="J33" i="36"/>
  <c r="I24" i="36"/>
  <c r="H24" i="36"/>
  <c r="G24" i="36"/>
  <c r="F24" i="36"/>
  <c r="E24" i="36"/>
  <c r="D24" i="36"/>
  <c r="N23" i="36"/>
  <c r="O23" i="36"/>
  <c r="N22" i="36"/>
  <c r="O22" i="36"/>
  <c r="N21" i="36"/>
  <c r="O21" i="36"/>
  <c r="N20" i="36"/>
  <c r="O20" i="36"/>
  <c r="N19" i="36"/>
  <c r="O19" i="36"/>
  <c r="N18" i="36"/>
  <c r="O18" i="36"/>
  <c r="M17" i="36"/>
  <c r="L17" i="36"/>
  <c r="K17" i="36"/>
  <c r="J17" i="36"/>
  <c r="I17" i="36"/>
  <c r="H17" i="36"/>
  <c r="G17" i="36"/>
  <c r="N17" i="36"/>
  <c r="O17" i="36"/>
  <c r="F17" i="36"/>
  <c r="E17" i="36"/>
  <c r="D17" i="36"/>
  <c r="N16" i="36"/>
  <c r="O16" i="36"/>
  <c r="N15" i="36"/>
  <c r="O15" i="36"/>
  <c r="N14" i="36"/>
  <c r="O14" i="36"/>
  <c r="M13" i="36"/>
  <c r="L13" i="36"/>
  <c r="L33" i="36"/>
  <c r="K13" i="36"/>
  <c r="J13" i="36"/>
  <c r="I13" i="36"/>
  <c r="H13" i="36"/>
  <c r="G13" i="36"/>
  <c r="F13" i="36"/>
  <c r="E13" i="36"/>
  <c r="E33" i="36"/>
  <c r="D13" i="36"/>
  <c r="N13" i="36"/>
  <c r="O13" i="36"/>
  <c r="N12" i="36"/>
  <c r="O12" i="36"/>
  <c r="N11" i="36"/>
  <c r="O11" i="36"/>
  <c r="N10" i="36"/>
  <c r="O10" i="36"/>
  <c r="N9" i="36"/>
  <c r="O9" i="36"/>
  <c r="N8" i="36"/>
  <c r="O8" i="36"/>
  <c r="N7" i="36"/>
  <c r="O7" i="36"/>
  <c r="N6" i="36"/>
  <c r="O6" i="36"/>
  <c r="M5" i="36"/>
  <c r="M33" i="36"/>
  <c r="L5" i="36"/>
  <c r="K5" i="36"/>
  <c r="K33" i="36"/>
  <c r="J5" i="36"/>
  <c r="I5" i="36"/>
  <c r="H5" i="36"/>
  <c r="G5" i="36"/>
  <c r="F5" i="36"/>
  <c r="F33" i="36"/>
  <c r="E5" i="36"/>
  <c r="D5" i="36"/>
  <c r="D33" i="36"/>
  <c r="N32" i="35"/>
  <c r="O32" i="35"/>
  <c r="N31" i="35"/>
  <c r="O31" i="35"/>
  <c r="M30" i="35"/>
  <c r="M33" i="35"/>
  <c r="L30" i="35"/>
  <c r="K30" i="35"/>
  <c r="J30" i="35"/>
  <c r="I30" i="35"/>
  <c r="H30" i="35"/>
  <c r="G30" i="35"/>
  <c r="F30" i="35"/>
  <c r="E30" i="35"/>
  <c r="E33" i="35"/>
  <c r="D30" i="35"/>
  <c r="N29" i="35"/>
  <c r="O29" i="35"/>
  <c r="M28" i="35"/>
  <c r="L28" i="35"/>
  <c r="K28" i="35"/>
  <c r="J28" i="35"/>
  <c r="I28" i="35"/>
  <c r="H28" i="35"/>
  <c r="G28" i="35"/>
  <c r="F28" i="35"/>
  <c r="E28" i="35"/>
  <c r="D28" i="35"/>
  <c r="N27" i="35"/>
  <c r="O27" i="35"/>
  <c r="M26" i="35"/>
  <c r="L26" i="35"/>
  <c r="K26" i="35"/>
  <c r="J26" i="35"/>
  <c r="I26" i="35"/>
  <c r="H26" i="35"/>
  <c r="G26" i="35"/>
  <c r="F26" i="35"/>
  <c r="E26" i="35"/>
  <c r="D26" i="35"/>
  <c r="N26" i="35"/>
  <c r="O26" i="35"/>
  <c r="N25" i="35"/>
  <c r="O25" i="35"/>
  <c r="M24" i="35"/>
  <c r="L24" i="35"/>
  <c r="K24" i="35"/>
  <c r="J24" i="35"/>
  <c r="I24" i="35"/>
  <c r="H24" i="35"/>
  <c r="G24" i="35"/>
  <c r="F24" i="35"/>
  <c r="E24" i="35"/>
  <c r="D24" i="35"/>
  <c r="N24" i="35"/>
  <c r="O24" i="35"/>
  <c r="N23" i="35"/>
  <c r="O23" i="35"/>
  <c r="N22" i="35"/>
  <c r="O22" i="35"/>
  <c r="N21" i="35"/>
  <c r="O21" i="35"/>
  <c r="N20" i="35"/>
  <c r="O20" i="35"/>
  <c r="N19" i="35"/>
  <c r="O19" i="35"/>
  <c r="N18" i="35"/>
  <c r="O18" i="35"/>
  <c r="M17" i="35"/>
  <c r="L17" i="35"/>
  <c r="K17" i="35"/>
  <c r="J17" i="35"/>
  <c r="I17" i="35"/>
  <c r="H17" i="35"/>
  <c r="G17" i="35"/>
  <c r="N17" i="35"/>
  <c r="O17" i="35"/>
  <c r="F17" i="35"/>
  <c r="E17" i="35"/>
  <c r="D17" i="35"/>
  <c r="N16" i="35"/>
  <c r="O16" i="35"/>
  <c r="N15" i="35"/>
  <c r="O15" i="35"/>
  <c r="N14" i="35"/>
  <c r="O14" i="35"/>
  <c r="M13" i="35"/>
  <c r="L13" i="35"/>
  <c r="K13" i="35"/>
  <c r="J13" i="35"/>
  <c r="I13" i="35"/>
  <c r="H13" i="35"/>
  <c r="G13" i="35"/>
  <c r="F13" i="35"/>
  <c r="E13" i="35"/>
  <c r="D13" i="35"/>
  <c r="N13" i="35"/>
  <c r="O13" i="35"/>
  <c r="N12" i="35"/>
  <c r="O12" i="35"/>
  <c r="N11" i="35"/>
  <c r="O11" i="35"/>
  <c r="N10" i="35"/>
  <c r="O10" i="35"/>
  <c r="N9" i="35"/>
  <c r="O9" i="35"/>
  <c r="N8" i="35"/>
  <c r="O8" i="35"/>
  <c r="N7" i="35"/>
  <c r="O7" i="35"/>
  <c r="N6" i="35"/>
  <c r="O6" i="35"/>
  <c r="M5" i="35"/>
  <c r="L5" i="35"/>
  <c r="L33" i="35"/>
  <c r="K5" i="35"/>
  <c r="J5" i="35"/>
  <c r="J33" i="35"/>
  <c r="I5" i="35"/>
  <c r="I33" i="35"/>
  <c r="H5" i="35"/>
  <c r="G5" i="35"/>
  <c r="F5" i="35"/>
  <c r="F33" i="35"/>
  <c r="E5" i="35"/>
  <c r="D5" i="35"/>
  <c r="N33" i="34"/>
  <c r="O33" i="34"/>
  <c r="N32" i="34"/>
  <c r="O32" i="34"/>
  <c r="M31" i="34"/>
  <c r="L31" i="34"/>
  <c r="K31" i="34"/>
  <c r="J31" i="34"/>
  <c r="I31" i="34"/>
  <c r="H31" i="34"/>
  <c r="G31" i="34"/>
  <c r="F31" i="34"/>
  <c r="N31" i="34"/>
  <c r="O31" i="34"/>
  <c r="E31" i="34"/>
  <c r="D31" i="34"/>
  <c r="N30" i="34"/>
  <c r="O30" i="34"/>
  <c r="M29" i="34"/>
  <c r="L29" i="34"/>
  <c r="K29" i="34"/>
  <c r="J29" i="34"/>
  <c r="I29" i="34"/>
  <c r="H29" i="34"/>
  <c r="G29" i="34"/>
  <c r="F29" i="34"/>
  <c r="E29" i="34"/>
  <c r="N29" i="34"/>
  <c r="O29" i="34"/>
  <c r="D29" i="34"/>
  <c r="N28" i="34"/>
  <c r="O28" i="34"/>
  <c r="N27" i="34"/>
  <c r="O27" i="34"/>
  <c r="M26" i="34"/>
  <c r="L26" i="34"/>
  <c r="K26" i="34"/>
  <c r="J26" i="34"/>
  <c r="I26" i="34"/>
  <c r="H26" i="34"/>
  <c r="G26" i="34"/>
  <c r="F26" i="34"/>
  <c r="E26" i="34"/>
  <c r="N26" i="34"/>
  <c r="O26" i="34"/>
  <c r="D26" i="34"/>
  <c r="N25" i="34"/>
  <c r="O25" i="34"/>
  <c r="M24" i="34"/>
  <c r="L24" i="34"/>
  <c r="K24" i="34"/>
  <c r="J24" i="34"/>
  <c r="I24" i="34"/>
  <c r="H24" i="34"/>
  <c r="G24" i="34"/>
  <c r="F24" i="34"/>
  <c r="N24" i="34"/>
  <c r="O24" i="34"/>
  <c r="E24" i="34"/>
  <c r="D24" i="34"/>
  <c r="N23" i="34"/>
  <c r="O23" i="34"/>
  <c r="N22" i="34"/>
  <c r="O22" i="34"/>
  <c r="N21" i="34"/>
  <c r="O21" i="34"/>
  <c r="N20" i="34"/>
  <c r="O20" i="34"/>
  <c r="N19" i="34"/>
  <c r="O19" i="34"/>
  <c r="N18" i="34"/>
  <c r="O18" i="34"/>
  <c r="M17" i="34"/>
  <c r="L17" i="34"/>
  <c r="K17" i="34"/>
  <c r="K34" i="34"/>
  <c r="J17" i="34"/>
  <c r="I17" i="34"/>
  <c r="H17" i="34"/>
  <c r="H34" i="34"/>
  <c r="G17" i="34"/>
  <c r="F17" i="34"/>
  <c r="E17" i="34"/>
  <c r="D17" i="34"/>
  <c r="N17" i="34"/>
  <c r="O17" i="34"/>
  <c r="N16" i="34"/>
  <c r="O16" i="34"/>
  <c r="N15" i="34"/>
  <c r="O15" i="34"/>
  <c r="N14" i="34"/>
  <c r="O14" i="34"/>
  <c r="M13" i="34"/>
  <c r="L13" i="34"/>
  <c r="K13" i="34"/>
  <c r="J13" i="34"/>
  <c r="I13" i="34"/>
  <c r="H13" i="34"/>
  <c r="G13" i="34"/>
  <c r="F13" i="34"/>
  <c r="E13" i="34"/>
  <c r="N13" i="34"/>
  <c r="O13" i="34"/>
  <c r="D13" i="34"/>
  <c r="N12" i="34"/>
  <c r="O12" i="34"/>
  <c r="N11" i="34"/>
  <c r="O11" i="34"/>
  <c r="N10" i="34"/>
  <c r="O10" i="34"/>
  <c r="N9" i="34"/>
  <c r="O9" i="34"/>
  <c r="N8" i="34"/>
  <c r="O8" i="34"/>
  <c r="N7" i="34"/>
  <c r="O7" i="34"/>
  <c r="N6" i="34"/>
  <c r="O6" i="34"/>
  <c r="M5" i="34"/>
  <c r="L5" i="34"/>
  <c r="L34" i="34"/>
  <c r="K5" i="34"/>
  <c r="J5" i="34"/>
  <c r="J34" i="34"/>
  <c r="I5" i="34"/>
  <c r="H5" i="34"/>
  <c r="G5" i="34"/>
  <c r="N5" i="34"/>
  <c r="O5" i="34"/>
  <c r="F5" i="34"/>
  <c r="E5" i="34"/>
  <c r="D5" i="34"/>
  <c r="D34" i="34"/>
  <c r="E30" i="33"/>
  <c r="F30" i="33"/>
  <c r="G30" i="33"/>
  <c r="H30" i="33"/>
  <c r="I30" i="33"/>
  <c r="J30" i="33"/>
  <c r="K30" i="33"/>
  <c r="L30" i="33"/>
  <c r="M30" i="33"/>
  <c r="D30" i="33"/>
  <c r="E28" i="33"/>
  <c r="F28" i="33"/>
  <c r="N28" i="33"/>
  <c r="O28" i="33"/>
  <c r="G28" i="33"/>
  <c r="H28" i="33"/>
  <c r="I28" i="33"/>
  <c r="J28" i="33"/>
  <c r="J33" i="33"/>
  <c r="K28" i="33"/>
  <c r="L28" i="33"/>
  <c r="M28" i="33"/>
  <c r="E26" i="33"/>
  <c r="N26" i="33"/>
  <c r="O26" i="33"/>
  <c r="F26" i="33"/>
  <c r="G26" i="33"/>
  <c r="H26" i="33"/>
  <c r="I26" i="33"/>
  <c r="J26" i="33"/>
  <c r="K26" i="33"/>
  <c r="L26" i="33"/>
  <c r="M26" i="33"/>
  <c r="E24" i="33"/>
  <c r="F24" i="33"/>
  <c r="G24" i="33"/>
  <c r="H24" i="33"/>
  <c r="I24" i="33"/>
  <c r="J24" i="33"/>
  <c r="K24" i="33"/>
  <c r="L24" i="33"/>
  <c r="M24" i="33"/>
  <c r="E17" i="33"/>
  <c r="F17" i="33"/>
  <c r="G17" i="33"/>
  <c r="H17" i="33"/>
  <c r="I17" i="33"/>
  <c r="J17" i="33"/>
  <c r="K17" i="33"/>
  <c r="L17" i="33"/>
  <c r="L33" i="33"/>
  <c r="M17" i="33"/>
  <c r="E13" i="33"/>
  <c r="F13" i="33"/>
  <c r="F33" i="33"/>
  <c r="G13" i="33"/>
  <c r="H13" i="33"/>
  <c r="I13" i="33"/>
  <c r="I33" i="33"/>
  <c r="J13" i="33"/>
  <c r="K13" i="33"/>
  <c r="L13" i="33"/>
  <c r="M13" i="33"/>
  <c r="E5" i="33"/>
  <c r="E33" i="33"/>
  <c r="F5" i="33"/>
  <c r="G5" i="33"/>
  <c r="H5" i="33"/>
  <c r="I5" i="33"/>
  <c r="J5" i="33"/>
  <c r="K5" i="33"/>
  <c r="K33" i="33"/>
  <c r="L5" i="33"/>
  <c r="M5" i="33"/>
  <c r="D28" i="33"/>
  <c r="D24" i="33"/>
  <c r="D17" i="33"/>
  <c r="N17" i="33"/>
  <c r="O17" i="33"/>
  <c r="D13" i="33"/>
  <c r="D33" i="33"/>
  <c r="D5" i="33"/>
  <c r="N32" i="33"/>
  <c r="O32" i="33"/>
  <c r="N31" i="33"/>
  <c r="O31" i="33"/>
  <c r="N29" i="33"/>
  <c r="D26" i="33"/>
  <c r="N27" i="33"/>
  <c r="O27" i="33"/>
  <c r="N25" i="33"/>
  <c r="O25" i="33"/>
  <c r="O29" i="33"/>
  <c r="N15" i="33"/>
  <c r="O15" i="33"/>
  <c r="N16" i="33"/>
  <c r="O16" i="33"/>
  <c r="N7" i="33"/>
  <c r="O7" i="33"/>
  <c r="N8" i="33"/>
  <c r="O8" i="33"/>
  <c r="N9" i="33"/>
  <c r="O9" i="33"/>
  <c r="N10" i="33"/>
  <c r="O10" i="33"/>
  <c r="N11" i="33"/>
  <c r="O11" i="33"/>
  <c r="N12" i="33"/>
  <c r="O12" i="33"/>
  <c r="N6" i="33"/>
  <c r="O6" i="33"/>
  <c r="N18" i="33"/>
  <c r="O18" i="33"/>
  <c r="N19" i="33"/>
  <c r="O19" i="33"/>
  <c r="N20" i="33"/>
  <c r="O20" i="33"/>
  <c r="N21" i="33"/>
  <c r="O21" i="33"/>
  <c r="N22" i="33"/>
  <c r="O22" i="33"/>
  <c r="N23" i="33"/>
  <c r="O23" i="33"/>
  <c r="N14" i="33"/>
  <c r="O14" i="33"/>
  <c r="N30" i="36"/>
  <c r="O30" i="36"/>
  <c r="N28" i="36"/>
  <c r="O28" i="36"/>
  <c r="N26" i="36"/>
  <c r="O26" i="36"/>
  <c r="N24" i="36"/>
  <c r="O24" i="36"/>
  <c r="N25" i="37"/>
  <c r="O25" i="37"/>
  <c r="N26" i="38"/>
  <c r="O26" i="38"/>
  <c r="N28" i="38"/>
  <c r="O28" i="38"/>
  <c r="N29" i="39"/>
  <c r="O29" i="39"/>
  <c r="N25" i="39"/>
  <c r="O25" i="39"/>
  <c r="N13" i="39"/>
  <c r="O13" i="39"/>
  <c r="H33" i="33"/>
  <c r="G33" i="36"/>
  <c r="K33" i="35"/>
  <c r="I33" i="36"/>
  <c r="M33" i="33"/>
  <c r="N30" i="33"/>
  <c r="O30" i="33"/>
  <c r="G34" i="34"/>
  <c r="E32" i="37"/>
  <c r="M32" i="37"/>
  <c r="N33" i="33"/>
  <c r="O33" i="33"/>
  <c r="N13" i="33"/>
  <c r="O13" i="33"/>
  <c r="G33" i="35"/>
  <c r="N5" i="38"/>
  <c r="O5" i="38"/>
  <c r="N13" i="37"/>
  <c r="O13" i="37"/>
  <c r="N5" i="36"/>
  <c r="O5" i="36"/>
  <c r="N5" i="33"/>
  <c r="O5" i="33"/>
  <c r="E34" i="34"/>
  <c r="N34" i="34"/>
  <c r="O34" i="34"/>
  <c r="M34" i="34"/>
  <c r="L33" i="38"/>
  <c r="D34" i="39"/>
  <c r="F34" i="39"/>
  <c r="N24" i="33"/>
  <c r="O24" i="33"/>
  <c r="D33" i="35"/>
  <c r="H33" i="36"/>
  <c r="N33" i="36"/>
  <c r="O33" i="36"/>
  <c r="D32" i="37"/>
  <c r="N32" i="37"/>
  <c r="O32" i="37"/>
  <c r="J32" i="37"/>
  <c r="M33" i="38"/>
  <c r="N28" i="35"/>
  <c r="O28" i="35"/>
  <c r="G33" i="33"/>
  <c r="H33" i="35"/>
  <c r="N5" i="37"/>
  <c r="O5" i="37"/>
  <c r="N5" i="35"/>
  <c r="O5" i="35"/>
  <c r="F34" i="34"/>
  <c r="I34" i="34"/>
  <c r="N30" i="35"/>
  <c r="O30" i="35"/>
  <c r="E33" i="38"/>
  <c r="N33" i="38"/>
  <c r="O33" i="38"/>
  <c r="H34" i="39"/>
  <c r="L34" i="39"/>
  <c r="N34" i="39"/>
  <c r="O34" i="39"/>
  <c r="N33" i="35"/>
  <c r="O33" i="35"/>
  <c r="N26" i="42"/>
  <c r="O26" i="42"/>
  <c r="N24" i="42"/>
  <c r="O24" i="42"/>
  <c r="N17" i="42"/>
  <c r="O17" i="42"/>
  <c r="N28" i="42"/>
  <c r="O28" i="42"/>
  <c r="N31" i="42"/>
  <c r="O31" i="42"/>
  <c r="N13" i="42"/>
  <c r="O13" i="42"/>
  <c r="N5" i="42"/>
  <c r="O5" i="42"/>
  <c r="N35" i="42"/>
  <c r="O35" i="42"/>
  <c r="N26" i="40"/>
  <c r="O26" i="40"/>
  <c r="N28" i="40"/>
  <c r="O28" i="40"/>
  <c r="N24" i="40"/>
  <c r="O24" i="40"/>
  <c r="N30" i="40"/>
  <c r="O30" i="40"/>
  <c r="N17" i="40"/>
  <c r="O17" i="40"/>
  <c r="N13" i="40"/>
  <c r="O13" i="40"/>
  <c r="N5" i="40"/>
  <c r="O5" i="40"/>
  <c r="N33" i="40"/>
  <c r="O33" i="40"/>
  <c r="N29" i="43"/>
  <c r="O29" i="43"/>
  <c r="N27" i="43"/>
  <c r="O27" i="43"/>
  <c r="N31" i="43"/>
  <c r="O31" i="43"/>
  <c r="N24" i="43"/>
  <c r="O24" i="43"/>
  <c r="N17" i="43"/>
  <c r="O17" i="43"/>
  <c r="N13" i="43"/>
  <c r="O13" i="43"/>
  <c r="N5" i="43"/>
  <c r="O5" i="43"/>
  <c r="N34" i="43"/>
  <c r="O34" i="43"/>
  <c r="N24" i="44"/>
  <c r="O24" i="44"/>
  <c r="N29" i="44"/>
  <c r="O29" i="44"/>
  <c r="N27" i="44"/>
  <c r="O27" i="44"/>
  <c r="N31" i="44"/>
  <c r="O31" i="44"/>
  <c r="N17" i="44"/>
  <c r="O17" i="44"/>
  <c r="N13" i="44"/>
  <c r="O13" i="44"/>
  <c r="N5" i="44"/>
  <c r="O5" i="44"/>
  <c r="N34" i="44"/>
  <c r="O34" i="44"/>
  <c r="N28" i="45"/>
  <c r="O28" i="45"/>
  <c r="N26" i="45"/>
  <c r="O26" i="45"/>
  <c r="N24" i="45"/>
  <c r="O24" i="45"/>
  <c r="N30" i="45"/>
  <c r="O30" i="45"/>
  <c r="N17" i="45"/>
  <c r="O17" i="45"/>
  <c r="N13" i="45"/>
  <c r="O13" i="45"/>
  <c r="N5" i="45"/>
  <c r="O5" i="45"/>
  <c r="N33" i="45"/>
  <c r="O33" i="45"/>
  <c r="N28" i="46"/>
  <c r="O28" i="46"/>
  <c r="N26" i="46"/>
  <c r="O26" i="46"/>
  <c r="N24" i="46"/>
  <c r="O24" i="46"/>
  <c r="N30" i="46"/>
  <c r="O30" i="46"/>
  <c r="N17" i="46"/>
  <c r="O17" i="46"/>
  <c r="N13" i="46"/>
  <c r="O13" i="46"/>
  <c r="N5" i="46"/>
  <c r="O5" i="46"/>
  <c r="N33" i="46"/>
  <c r="O33" i="46"/>
  <c r="N26" i="47"/>
  <c r="O26" i="47"/>
  <c r="N28" i="47"/>
  <c r="O28" i="47"/>
  <c r="N24" i="47"/>
  <c r="O24" i="47"/>
  <c r="N30" i="47"/>
  <c r="O30" i="47"/>
  <c r="N17" i="47"/>
  <c r="O17" i="47"/>
  <c r="N13" i="47"/>
  <c r="O13" i="47"/>
  <c r="N5" i="47"/>
  <c r="O5" i="47"/>
  <c r="N33" i="47"/>
  <c r="O33" i="47"/>
  <c r="O27" i="48"/>
  <c r="P27" i="48"/>
  <c r="O29" i="48"/>
  <c r="P29" i="48"/>
  <c r="O25" i="48"/>
  <c r="P25" i="48"/>
  <c r="O31" i="48"/>
  <c r="P31" i="48"/>
  <c r="O18" i="48"/>
  <c r="P18" i="48"/>
  <c r="O13" i="48"/>
  <c r="P13" i="48"/>
  <c r="O5" i="48"/>
  <c r="P5" i="48"/>
  <c r="O34" i="48"/>
  <c r="P34" i="48"/>
  <c r="O31" i="49"/>
  <c r="P31" i="49"/>
  <c r="O29" i="49"/>
  <c r="P29" i="49"/>
  <c r="O27" i="49"/>
  <c r="P27" i="49"/>
  <c r="O25" i="49"/>
  <c r="P25" i="49"/>
  <c r="O18" i="49"/>
  <c r="P18" i="49"/>
  <c r="O14" i="49"/>
  <c r="P14" i="49"/>
  <c r="O5" i="49"/>
  <c r="P5" i="49"/>
  <c r="O34" i="49"/>
  <c r="P34" i="49"/>
</calcChain>
</file>

<file path=xl/sharedStrings.xml><?xml version="1.0" encoding="utf-8"?>
<sst xmlns="http://schemas.openxmlformats.org/spreadsheetml/2006/main" count="793" uniqueCount="98">
  <si>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</si>
  <si>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</si>
  <si>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</si>
  <si>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</si>
  <si>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</si>
  <si>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</si>
  <si>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</si>
  <si>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</si>
  <si>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</si>
  <si>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</si>
  <si>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</si>
  <si>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</si>
  <si>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</si>
  <si>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</si>
  <si>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</si>
  <si>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</si>
  <si>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</si>
  <si>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</si>
  <si>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</si>
  <si>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</si>
  <si>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Executive</t>
  </si>
  <si>
    <t>Financial and Administrative</t>
  </si>
  <si>
    <t>Legal Counsel</t>
  </si>
  <si>
    <t>Comprehensive Planning</t>
  </si>
  <si>
    <t>Debt Service Payments</t>
  </si>
  <si>
    <t>Other General Government Services</t>
  </si>
  <si>
    <t>Public Safety</t>
  </si>
  <si>
    <t>Law Enforcement</t>
  </si>
  <si>
    <t>Fire Control</t>
  </si>
  <si>
    <t>Protective Inspections</t>
  </si>
  <si>
    <t>Physical Environment</t>
  </si>
  <si>
    <t>Water Utility Services</t>
  </si>
  <si>
    <t>Garbage / Solid Waste Control Services</t>
  </si>
  <si>
    <t>Sewer / Wastewater Services</t>
  </si>
  <si>
    <t>Water-Sewer Combination Services</t>
  </si>
  <si>
    <t>Flood Control / Stormwater Management</t>
  </si>
  <si>
    <t>Other Physical Environment</t>
  </si>
  <si>
    <t>Transportation</t>
  </si>
  <si>
    <t>Road and Street Facilities</t>
  </si>
  <si>
    <t>Economic Environment</t>
  </si>
  <si>
    <t>Other Economic Environment</t>
  </si>
  <si>
    <t>Culture / Recreation</t>
  </si>
  <si>
    <t>Parks and Recreation</t>
  </si>
  <si>
    <t>Inter-Fund Group Transfers Out</t>
  </si>
  <si>
    <t>Proprietary - Other Non-Operating Disbursements</t>
  </si>
  <si>
    <t>Other Uses and Non-Operating</t>
  </si>
  <si>
    <t>2009 Municipal Population:</t>
  </si>
  <si>
    <t>Palm Coast Expenditures Reported by Account Code and Fund Type</t>
  </si>
  <si>
    <t>Local Fiscal Year Ended September 30, 2010</t>
  </si>
  <si>
    <t>Employment Opportunity and Development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</si>
  <si>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</si>
  <si>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</si>
  <si>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</si>
  <si>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2011 Municipal Population:</t>
  </si>
  <si>
    <t>Local Fiscal Year Ended September 30, 2012</t>
  </si>
  <si>
    <t>2012 Municipal Population:</t>
  </si>
  <si>
    <t>Local Fiscal Year Ended September 30, 2008</t>
  </si>
  <si>
    <t>2008 Municipal Population:</t>
  </si>
  <si>
    <t>Local Fiscal Year Ended September 30, 2013</t>
  </si>
  <si>
    <t>2013 Municipal Population:</t>
  </si>
  <si>
    <t>Local Fiscal Year Ended September 30, 2014</t>
  </si>
  <si>
    <t>Other General Government</t>
  </si>
  <si>
    <t>Other Public Safety</t>
  </si>
  <si>
    <t>Garbage / Solid Waste</t>
  </si>
  <si>
    <t>Water / Sewer Services</t>
  </si>
  <si>
    <t>Flood Control / Stormwater Control</t>
  </si>
  <si>
    <t>Road / Street Facilities</t>
  </si>
  <si>
    <t>Parks / Recreation</t>
  </si>
  <si>
    <t>Other Uses</t>
  </si>
  <si>
    <t>Interfund Transfers Out</t>
  </si>
  <si>
    <t>Other Non-Operating Disbursements</t>
  </si>
  <si>
    <t>2014 Municipal Population:</t>
  </si>
  <si>
    <t>Local Fiscal Year Ended September 30, 2007</t>
  </si>
  <si>
    <t>Cultural Services</t>
  </si>
  <si>
    <t>Special Items (Loss)</t>
  </si>
  <si>
    <t>2007 Municipal Population:</t>
  </si>
  <si>
    <t>Local Fiscal Year Ended September 30, 2015</t>
  </si>
  <si>
    <t>2015 Municipal Population:</t>
  </si>
  <si>
    <t>Local Fiscal Year Ended September 30, 2016</t>
  </si>
  <si>
    <t>Other Transportation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</si>
  <si>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</si>
  <si>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</si>
  <si>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</si>
  <si>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</si>
  <si>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</si>
  <si>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</si>
  <si>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</si>
  <si>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</si>
  <si>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</si>
  <si>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</si>
  <si>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</si>
  <si>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</si>
  <si>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</si>
  <si>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Inter-fund Group Transfers Out</t>
  </si>
  <si>
    <t>2021 Municipal Population:</t>
  </si>
  <si>
    <t>Local Fiscal Year Ended September 30, 2022</t>
  </si>
  <si>
    <t>Pension Benefits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</si>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</sst>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9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8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9" fillId="2" borderId="12" xfId="0" applyNumberFormat="1" applyFont="1" applyFill="1" applyBorder="1" applyAlignment="1" applyProtection="1">
      <alignment horizontal="center" vertical="center" wrapText="1"/>
    </xf>
    <xf numFmtId="37" fontId="9" fillId="2" borderId="13" xfId="0" applyNumberFormat="1" applyFont="1" applyFill="1" applyBorder="1" applyAlignment="1" applyProtection="1">
      <alignment horizontal="center" vertical="center" wrapText="1"/>
    </xf>
    <xf numFmtId="0" fontId="10" fillId="2" borderId="14" xfId="0" applyFont="1" applyFill="1" applyBorder="1" applyAlignment="1" applyProtection="1">
      <alignment horizontal="center" vertical="center"/>
    </xf>
    <xf numFmtId="0" fontId="10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1" fontId="8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3" fillId="0" borderId="0" xfId="0" applyFont="1" applyAlignment="1" applyProtection="1">
      <alignment horizontal="center"/>
    </xf>
    <xf numFmtId="0" fontId="1" fillId="0" borderId="0" xfId="0" applyFont="1"/>
    <xf numFmtId="0" fontId="15" fillId="2" borderId="14" xfId="0" applyFont="1" applyFill="1" applyBorder="1" applyAlignment="1" applyProtection="1">
      <alignment horizontal="center" vertical="center"/>
    </xf>
    <xf numFmtId="0" fontId="15" fillId="2" borderId="15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/>
    <xf numFmtId="37" fontId="14" fillId="2" borderId="12" xfId="0" applyNumberFormat="1" applyFont="1" applyFill="1" applyBorder="1" applyAlignment="1" applyProtection="1">
      <alignment horizontal="center" vertical="center" wrapText="1"/>
    </xf>
    <xf numFmtId="37" fontId="14" fillId="2" borderId="13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right"/>
    </xf>
    <xf numFmtId="0" fontId="17" fillId="0" borderId="0" xfId="0" applyFont="1" applyAlignment="1" applyProtection="1">
      <alignment horizontal="center"/>
    </xf>
    <xf numFmtId="0" fontId="14" fillId="2" borderId="4" xfId="0" applyFont="1" applyFill="1" applyBorder="1" applyAlignment="1" applyProtection="1">
      <alignment vertical="center"/>
    </xf>
    <xf numFmtId="0" fontId="14" fillId="2" borderId="8" xfId="0" applyFont="1" applyFill="1" applyBorder="1" applyAlignment="1" applyProtection="1">
      <alignment vertical="center"/>
    </xf>
    <xf numFmtId="42" fontId="14" fillId="2" borderId="9" xfId="0" applyNumberFormat="1" applyFont="1" applyFill="1" applyBorder="1" applyAlignment="1" applyProtection="1">
      <alignment vertical="center"/>
    </xf>
    <xf numFmtId="42" fontId="14" fillId="2" borderId="10" xfId="0" applyNumberFormat="1" applyFont="1" applyFill="1" applyBorder="1" applyAlignment="1" applyProtection="1">
      <alignment vertical="center"/>
    </xf>
    <xf numFmtId="44" fontId="14" fillId="2" borderId="5" xfId="0" applyNumberFormat="1" applyFont="1" applyFill="1" applyBorder="1" applyAlignment="1" applyProtection="1">
      <alignment vertical="center"/>
    </xf>
    <xf numFmtId="44" fontId="17" fillId="0" borderId="0" xfId="0" applyNumberFormat="1" applyFont="1" applyProtection="1"/>
    <xf numFmtId="0" fontId="18" fillId="0" borderId="0" xfId="0" applyFont="1" applyProtection="1"/>
    <xf numFmtId="0" fontId="18" fillId="0" borderId="1" xfId="0" applyFont="1" applyBorder="1" applyAlignment="1" applyProtection="1">
      <alignment vertical="center"/>
    </xf>
    <xf numFmtId="1" fontId="18" fillId="0" borderId="20" xfId="0" applyNumberFormat="1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vertical="center"/>
    </xf>
    <xf numFmtId="42" fontId="18" fillId="0" borderId="11" xfId="0" applyNumberFormat="1" applyFont="1" applyBorder="1" applyAlignment="1" applyProtection="1">
      <alignment vertical="center"/>
    </xf>
    <xf numFmtId="44" fontId="18" fillId="0" borderId="21" xfId="0" applyNumberFormat="1" applyFont="1" applyBorder="1" applyAlignment="1" applyProtection="1">
      <alignment vertical="center"/>
    </xf>
    <xf numFmtId="43" fontId="18" fillId="0" borderId="0" xfId="0" applyNumberFormat="1" applyFont="1" applyProtection="1"/>
    <xf numFmtId="0" fontId="14" fillId="2" borderId="1" xfId="0" applyFont="1" applyFill="1" applyBorder="1" applyAlignment="1" applyProtection="1">
      <alignment vertical="center"/>
    </xf>
    <xf numFmtId="0" fontId="14" fillId="2" borderId="11" xfId="0" applyFont="1" applyFill="1" applyBorder="1" applyAlignment="1" applyProtection="1">
      <alignment vertical="center"/>
    </xf>
    <xf numFmtId="0" fontId="14" fillId="2" borderId="6" xfId="0" applyFont="1" applyFill="1" applyBorder="1" applyAlignment="1" applyProtection="1">
      <alignment vertical="center"/>
    </xf>
    <xf numFmtId="42" fontId="14" fillId="2" borderId="11" xfId="0" applyNumberFormat="1" applyFont="1" applyFill="1" applyBorder="1" applyAlignment="1" applyProtection="1">
      <alignment vertical="center"/>
    </xf>
    <xf numFmtId="42" fontId="14" fillId="2" borderId="20" xfId="0" applyNumberFormat="1" applyFont="1" applyFill="1" applyBorder="1" applyAlignment="1" applyProtection="1">
      <alignment vertical="center"/>
    </xf>
    <xf numFmtId="44" fontId="14" fillId="2" borderId="21" xfId="0" applyNumberFormat="1" applyFont="1" applyFill="1" applyBorder="1" applyAlignment="1" applyProtection="1">
      <alignment vertical="center"/>
    </xf>
    <xf numFmtId="43" fontId="17" fillId="0" borderId="0" xfId="0" applyNumberFormat="1" applyFont="1" applyProtection="1"/>
    <xf numFmtId="0" fontId="14" fillId="2" borderId="2" xfId="0" applyFont="1" applyFill="1" applyBorder="1" applyAlignment="1" applyProtection="1">
      <alignment vertical="center"/>
    </xf>
    <xf numFmtId="0" fontId="14" fillId="2" borderId="3" xfId="0" applyFont="1" applyFill="1" applyBorder="1" applyAlignment="1" applyProtection="1">
      <alignment vertical="center"/>
    </xf>
    <xf numFmtId="0" fontId="14" fillId="2" borderId="7" xfId="0" applyFont="1" applyFill="1" applyBorder="1" applyAlignment="1" applyProtection="1">
      <alignment vertical="center"/>
    </xf>
    <xf numFmtId="42" fontId="14" fillId="2" borderId="3" xfId="0" applyNumberFormat="1" applyFont="1" applyFill="1" applyBorder="1" applyAlignment="1" applyProtection="1">
      <alignment vertical="center"/>
    </xf>
    <xf numFmtId="44" fontId="14" fillId="2" borderId="16" xfId="0" applyNumberFormat="1" applyFont="1" applyFill="1" applyBorder="1" applyAlignment="1" applyProtection="1">
      <alignment vertical="center"/>
    </xf>
    <xf numFmtId="0" fontId="17" fillId="0" borderId="0" xfId="0" applyFont="1" applyProtection="1"/>
    <xf numFmtId="0" fontId="14" fillId="0" borderId="0" xfId="0" applyFont="1" applyProtection="1"/>
    <xf numFmtId="0" fontId="18" fillId="0" borderId="4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37" fontId="18" fillId="0" borderId="0" xfId="0" applyNumberFormat="1" applyFont="1" applyBorder="1" applyAlignment="1" applyProtection="1">
      <alignment vertical="center"/>
    </xf>
    <xf numFmtId="0" fontId="18" fillId="0" borderId="5" xfId="0" applyFont="1" applyBorder="1" applyAlignment="1" applyProtection="1">
      <alignment vertical="center"/>
    </xf>
    <xf numFmtId="0" fontId="18" fillId="0" borderId="17" xfId="0" applyFont="1" applyBorder="1" applyAlignment="1" applyProtection="1">
      <alignment vertical="center"/>
    </xf>
    <xf numFmtId="0" fontId="18" fillId="0" borderId="18" xfId="0" applyFont="1" applyBorder="1" applyAlignment="1" applyProtection="1">
      <alignment vertical="center"/>
    </xf>
    <xf numFmtId="37" fontId="18" fillId="0" borderId="18" xfId="0" applyNumberFormat="1" applyFont="1" applyBorder="1" applyAlignment="1" applyProtection="1">
      <alignment vertical="center"/>
    </xf>
    <xf numFmtId="41" fontId="18" fillId="0" borderId="19" xfId="0" applyNumberFormat="1" applyFont="1" applyBorder="1" applyAlignment="1" applyProtection="1">
      <alignment vertical="center"/>
    </xf>
    <xf numFmtId="37" fontId="18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9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10" fillId="2" borderId="31" xfId="0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 applyProtection="1">
      <alignment horizontal="center" vertical="center"/>
    </xf>
    <xf numFmtId="0" fontId="10" fillId="2" borderId="32" xfId="0" applyFont="1" applyFill="1" applyBorder="1" applyAlignment="1" applyProtection="1">
      <alignment horizontal="center" vertical="center"/>
    </xf>
    <xf numFmtId="37" fontId="9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8" fillId="0" borderId="18" xfId="0" applyNumberFormat="1" applyFont="1" applyBorder="1" applyAlignment="1" applyProtection="1">
      <alignment horizontal="right" vertical="center"/>
    </xf>
    <xf numFmtId="0" fontId="18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8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2" fillId="0" borderId="28" xfId="0" applyFont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center" vertical="center"/>
    </xf>
    <xf numFmtId="0" fontId="12" fillId="0" borderId="2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</xf>
    <xf numFmtId="0" fontId="14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5" fillId="2" borderId="31" xfId="0" applyFont="1" applyFill="1" applyBorder="1" applyAlignment="1" applyProtection="1">
      <alignment horizontal="center" vertical="center"/>
    </xf>
    <xf numFmtId="0" fontId="15" fillId="2" borderId="8" xfId="0" applyFont="1" applyFill="1" applyBorder="1" applyAlignment="1" applyProtection="1">
      <alignment horizontal="center" vertical="center"/>
    </xf>
    <xf numFmtId="0" fontId="15" fillId="2" borderId="32" xfId="0" applyFont="1" applyFill="1" applyBorder="1" applyAlignment="1" applyProtection="1">
      <alignment horizontal="center" vertical="center"/>
    </xf>
    <xf numFmtId="37" fontId="14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8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95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90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91</v>
      </c>
      <c r="N4" s="34" t="s">
        <v>5</v>
      </c>
      <c r="O4" s="34" t="s">
        <v>92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 t="shared" ref="D5:N5" si="0">SUM(D6:D13)</f>
        <v>9093391</v>
      </c>
      <c r="E5" s="26">
        <f t="shared" si="0"/>
        <v>1151661</v>
      </c>
      <c r="F5" s="26">
        <f t="shared" si="0"/>
        <v>0</v>
      </c>
      <c r="G5" s="26">
        <f t="shared" si="0"/>
        <v>576311</v>
      </c>
      <c r="H5" s="26">
        <f t="shared" si="0"/>
        <v>0</v>
      </c>
      <c r="I5" s="26">
        <f t="shared" si="0"/>
        <v>0</v>
      </c>
      <c r="J5" s="26">
        <f t="shared" si="0"/>
        <v>18267431</v>
      </c>
      <c r="K5" s="26">
        <f t="shared" si="0"/>
        <v>224972</v>
      </c>
      <c r="L5" s="26">
        <f t="shared" si="0"/>
        <v>0</v>
      </c>
      <c r="M5" s="26">
        <f t="shared" si="0"/>
        <v>0</v>
      </c>
      <c r="N5" s="26">
        <f t="shared" si="0"/>
        <v>0</v>
      </c>
      <c r="O5" s="27">
        <f>SUM(D5:N5)</f>
        <v>29313766</v>
      </c>
      <c r="P5" s="32">
        <f t="shared" ref="P5:P34" si="1">(O5/P$36)</f>
        <v>303.75700489098898</v>
      </c>
      <c r="Q5" s="6"/>
    </row>
    <row r="6" spans="1:134">
      <c r="A6" s="12"/>
      <c r="B6" s="44">
        <v>511</v>
      </c>
      <c r="C6" s="20" t="s">
        <v>19</v>
      </c>
      <c r="D6" s="46">
        <v>125354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125354</v>
      </c>
      <c r="P6" s="47">
        <f t="shared" si="1"/>
        <v>1.2989513388046092</v>
      </c>
      <c r="Q6" s="9"/>
    </row>
    <row r="7" spans="1:134">
      <c r="A7" s="12"/>
      <c r="B7" s="44">
        <v>512</v>
      </c>
      <c r="C7" s="20" t="s">
        <v>20</v>
      </c>
      <c r="D7" s="46">
        <v>2127081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3" si="2">SUM(D7:N7)</f>
        <v>2127081</v>
      </c>
      <c r="P7" s="47">
        <f t="shared" si="1"/>
        <v>22.041376523252922</v>
      </c>
      <c r="Q7" s="9"/>
    </row>
    <row r="8" spans="1:134">
      <c r="A8" s="12"/>
      <c r="B8" s="44">
        <v>513</v>
      </c>
      <c r="C8" s="20" t="s">
        <v>21</v>
      </c>
      <c r="D8" s="46">
        <v>1582972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1582972</v>
      </c>
      <c r="P8" s="47">
        <f t="shared" si="1"/>
        <v>16.403174997927547</v>
      </c>
      <c r="Q8" s="9"/>
    </row>
    <row r="9" spans="1:134">
      <c r="A9" s="12"/>
      <c r="B9" s="44">
        <v>514</v>
      </c>
      <c r="C9" s="20" t="s">
        <v>22</v>
      </c>
      <c r="D9" s="46">
        <v>550551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550551</v>
      </c>
      <c r="P9" s="47">
        <f t="shared" si="1"/>
        <v>5.7049552350161647</v>
      </c>
      <c r="Q9" s="9"/>
    </row>
    <row r="10" spans="1:134">
      <c r="A10" s="12"/>
      <c r="B10" s="44">
        <v>515</v>
      </c>
      <c r="C10" s="20" t="s">
        <v>23</v>
      </c>
      <c r="D10" s="46">
        <v>1915016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1915016</v>
      </c>
      <c r="P10" s="47">
        <f t="shared" si="1"/>
        <v>19.843902843405456</v>
      </c>
      <c r="Q10" s="9"/>
    </row>
    <row r="11" spans="1:134">
      <c r="A11" s="12"/>
      <c r="B11" s="44">
        <v>517</v>
      </c>
      <c r="C11" s="20" t="s">
        <v>24</v>
      </c>
      <c r="D11" s="46">
        <v>0</v>
      </c>
      <c r="E11" s="46">
        <v>1151661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1151661</v>
      </c>
      <c r="P11" s="47">
        <f t="shared" si="1"/>
        <v>11.933816214871923</v>
      </c>
      <c r="Q11" s="9"/>
    </row>
    <row r="12" spans="1:134">
      <c r="A12" s="12"/>
      <c r="B12" s="44">
        <v>518</v>
      </c>
      <c r="C12" s="20" t="s">
        <v>96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224972</v>
      </c>
      <c r="L12" s="46">
        <v>0</v>
      </c>
      <c r="M12" s="46">
        <v>0</v>
      </c>
      <c r="N12" s="46">
        <v>0</v>
      </c>
      <c r="O12" s="46">
        <f t="shared" si="2"/>
        <v>224972</v>
      </c>
      <c r="P12" s="47">
        <f t="shared" si="1"/>
        <v>2.331219431318909</v>
      </c>
      <c r="Q12" s="9"/>
    </row>
    <row r="13" spans="1:134">
      <c r="A13" s="12"/>
      <c r="B13" s="44">
        <v>519</v>
      </c>
      <c r="C13" s="20" t="s">
        <v>25</v>
      </c>
      <c r="D13" s="46">
        <v>2792417</v>
      </c>
      <c r="E13" s="46">
        <v>0</v>
      </c>
      <c r="F13" s="46">
        <v>0</v>
      </c>
      <c r="G13" s="46">
        <v>576311</v>
      </c>
      <c r="H13" s="46">
        <v>0</v>
      </c>
      <c r="I13" s="46">
        <v>0</v>
      </c>
      <c r="J13" s="46">
        <v>18267431</v>
      </c>
      <c r="K13" s="46">
        <v>0</v>
      </c>
      <c r="L13" s="46">
        <v>0</v>
      </c>
      <c r="M13" s="46">
        <v>0</v>
      </c>
      <c r="N13" s="46">
        <v>0</v>
      </c>
      <c r="O13" s="46">
        <f t="shared" si="2"/>
        <v>21636159</v>
      </c>
      <c r="P13" s="47">
        <f t="shared" si="1"/>
        <v>224.19960830639144</v>
      </c>
      <c r="Q13" s="9"/>
    </row>
    <row r="14" spans="1:134" ht="15.75">
      <c r="A14" s="28" t="s">
        <v>26</v>
      </c>
      <c r="B14" s="29"/>
      <c r="C14" s="30"/>
      <c r="D14" s="31">
        <f t="shared" ref="D14:N14" si="3">SUM(D15:D17)</f>
        <v>16340003</v>
      </c>
      <c r="E14" s="31">
        <f t="shared" si="3"/>
        <v>8000</v>
      </c>
      <c r="F14" s="31">
        <f t="shared" si="3"/>
        <v>0</v>
      </c>
      <c r="G14" s="31">
        <f t="shared" si="3"/>
        <v>493435</v>
      </c>
      <c r="H14" s="31">
        <f t="shared" si="3"/>
        <v>0</v>
      </c>
      <c r="I14" s="31">
        <f t="shared" si="3"/>
        <v>2709114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31">
        <f t="shared" si="3"/>
        <v>0</v>
      </c>
      <c r="O14" s="42">
        <f>SUM(D14:N14)</f>
        <v>19550552</v>
      </c>
      <c r="P14" s="43">
        <f t="shared" si="1"/>
        <v>202.5879963524828</v>
      </c>
      <c r="Q14" s="10"/>
    </row>
    <row r="15" spans="1:134">
      <c r="A15" s="12"/>
      <c r="B15" s="44">
        <v>521</v>
      </c>
      <c r="C15" s="20" t="s">
        <v>27</v>
      </c>
      <c r="D15" s="46">
        <v>5729787</v>
      </c>
      <c r="E15" s="46">
        <v>8000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>SUM(D15:N15)</f>
        <v>5737787</v>
      </c>
      <c r="P15" s="47">
        <f t="shared" si="1"/>
        <v>59.456468125673545</v>
      </c>
      <c r="Q15" s="9"/>
    </row>
    <row r="16" spans="1:134">
      <c r="A16" s="12"/>
      <c r="B16" s="44">
        <v>522</v>
      </c>
      <c r="C16" s="20" t="s">
        <v>28</v>
      </c>
      <c r="D16" s="46">
        <v>10610216</v>
      </c>
      <c r="E16" s="46">
        <v>0</v>
      </c>
      <c r="F16" s="46">
        <v>0</v>
      </c>
      <c r="G16" s="46">
        <v>493435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>SUM(D16:N16)</f>
        <v>11103651</v>
      </c>
      <c r="P16" s="47">
        <f t="shared" si="1"/>
        <v>115.05897164884357</v>
      </c>
      <c r="Q16" s="9"/>
    </row>
    <row r="17" spans="1:17">
      <c r="A17" s="12"/>
      <c r="B17" s="44">
        <v>524</v>
      </c>
      <c r="C17" s="20" t="s">
        <v>29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2709114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>SUM(D17:N17)</f>
        <v>2709114</v>
      </c>
      <c r="P17" s="47">
        <f t="shared" si="1"/>
        <v>28.072556577965681</v>
      </c>
      <c r="Q17" s="9"/>
    </row>
    <row r="18" spans="1:17" ht="15.75">
      <c r="A18" s="28" t="s">
        <v>30</v>
      </c>
      <c r="B18" s="29"/>
      <c r="C18" s="30"/>
      <c r="D18" s="31">
        <f t="shared" ref="D18:N18" si="4">SUM(D19:D24)</f>
        <v>824419</v>
      </c>
      <c r="E18" s="31">
        <f t="shared" si="4"/>
        <v>201611</v>
      </c>
      <c r="F18" s="31">
        <f t="shared" si="4"/>
        <v>0</v>
      </c>
      <c r="G18" s="31">
        <f t="shared" si="4"/>
        <v>0</v>
      </c>
      <c r="H18" s="31">
        <f t="shared" si="4"/>
        <v>0</v>
      </c>
      <c r="I18" s="31">
        <f t="shared" si="4"/>
        <v>64671632</v>
      </c>
      <c r="J18" s="31">
        <f t="shared" si="4"/>
        <v>0</v>
      </c>
      <c r="K18" s="31">
        <f t="shared" si="4"/>
        <v>0</v>
      </c>
      <c r="L18" s="31">
        <f t="shared" si="4"/>
        <v>0</v>
      </c>
      <c r="M18" s="31">
        <f t="shared" si="4"/>
        <v>0</v>
      </c>
      <c r="N18" s="31">
        <f t="shared" si="4"/>
        <v>0</v>
      </c>
      <c r="O18" s="42">
        <f>SUM(D18:N18)</f>
        <v>65697662</v>
      </c>
      <c r="P18" s="43">
        <f t="shared" si="1"/>
        <v>680.77656884688713</v>
      </c>
      <c r="Q18" s="10"/>
    </row>
    <row r="19" spans="1:17">
      <c r="A19" s="12"/>
      <c r="B19" s="44">
        <v>533</v>
      </c>
      <c r="C19" s="20" t="s">
        <v>31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11496474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ref="O19:O24" si="5">SUM(D19:N19)</f>
        <v>11496474</v>
      </c>
      <c r="P19" s="47">
        <f t="shared" si="1"/>
        <v>119.12950758517782</v>
      </c>
      <c r="Q19" s="9"/>
    </row>
    <row r="20" spans="1:17">
      <c r="A20" s="12"/>
      <c r="B20" s="44">
        <v>534</v>
      </c>
      <c r="C20" s="20" t="s">
        <v>32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11078167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5"/>
        <v>11078167</v>
      </c>
      <c r="P20" s="47">
        <f t="shared" si="1"/>
        <v>114.79489969327696</v>
      </c>
      <c r="Q20" s="9"/>
    </row>
    <row r="21" spans="1:17">
      <c r="A21" s="12"/>
      <c r="B21" s="44">
        <v>535</v>
      </c>
      <c r="C21" s="20" t="s">
        <v>33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9180808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5"/>
        <v>9180808</v>
      </c>
      <c r="P21" s="47">
        <f t="shared" si="1"/>
        <v>95.133963359031753</v>
      </c>
      <c r="Q21" s="9"/>
    </row>
    <row r="22" spans="1:17">
      <c r="A22" s="12"/>
      <c r="B22" s="44">
        <v>536</v>
      </c>
      <c r="C22" s="20" t="s">
        <v>34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21831445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5"/>
        <v>21831445</v>
      </c>
      <c r="P22" s="47">
        <f t="shared" si="1"/>
        <v>226.22321354555251</v>
      </c>
      <c r="Q22" s="9"/>
    </row>
    <row r="23" spans="1:17">
      <c r="A23" s="12"/>
      <c r="B23" s="44">
        <v>538</v>
      </c>
      <c r="C23" s="20" t="s">
        <v>35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10333121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5"/>
        <v>10333121</v>
      </c>
      <c r="P23" s="47">
        <f t="shared" si="1"/>
        <v>107.07453577053801</v>
      </c>
      <c r="Q23" s="9"/>
    </row>
    <row r="24" spans="1:17">
      <c r="A24" s="12"/>
      <c r="B24" s="44">
        <v>539</v>
      </c>
      <c r="C24" s="20" t="s">
        <v>36</v>
      </c>
      <c r="D24" s="46">
        <v>824419</v>
      </c>
      <c r="E24" s="46">
        <v>201611</v>
      </c>
      <c r="F24" s="46">
        <v>0</v>
      </c>
      <c r="G24" s="46">
        <v>0</v>
      </c>
      <c r="H24" s="46">
        <v>0</v>
      </c>
      <c r="I24" s="46">
        <v>751617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5"/>
        <v>1777647</v>
      </c>
      <c r="P24" s="47">
        <f t="shared" si="1"/>
        <v>18.420448893310123</v>
      </c>
      <c r="Q24" s="9"/>
    </row>
    <row r="25" spans="1:17" ht="15.75">
      <c r="A25" s="28" t="s">
        <v>37</v>
      </c>
      <c r="B25" s="29"/>
      <c r="C25" s="30"/>
      <c r="D25" s="31">
        <f t="shared" ref="D25:N25" si="6">SUM(D26:D26)</f>
        <v>7787971</v>
      </c>
      <c r="E25" s="31">
        <f t="shared" si="6"/>
        <v>3542860</v>
      </c>
      <c r="F25" s="31">
        <f t="shared" si="6"/>
        <v>0</v>
      </c>
      <c r="G25" s="31">
        <f t="shared" si="6"/>
        <v>2638484</v>
      </c>
      <c r="H25" s="31">
        <f t="shared" si="6"/>
        <v>0</v>
      </c>
      <c r="I25" s="31">
        <f t="shared" si="6"/>
        <v>0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si="6"/>
        <v>0</v>
      </c>
      <c r="O25" s="31">
        <f t="shared" ref="O25:O34" si="7">SUM(D25:N25)</f>
        <v>13969315</v>
      </c>
      <c r="P25" s="43">
        <f t="shared" si="1"/>
        <v>144.75374077758434</v>
      </c>
      <c r="Q25" s="10"/>
    </row>
    <row r="26" spans="1:17">
      <c r="A26" s="12"/>
      <c r="B26" s="44">
        <v>541</v>
      </c>
      <c r="C26" s="20" t="s">
        <v>38</v>
      </c>
      <c r="D26" s="46">
        <v>7787971</v>
      </c>
      <c r="E26" s="46">
        <v>3542860</v>
      </c>
      <c r="F26" s="46">
        <v>0</v>
      </c>
      <c r="G26" s="46">
        <v>2638484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7"/>
        <v>13969315</v>
      </c>
      <c r="P26" s="47">
        <f t="shared" si="1"/>
        <v>144.75374077758434</v>
      </c>
      <c r="Q26" s="9"/>
    </row>
    <row r="27" spans="1:17" ht="15.75">
      <c r="A27" s="28" t="s">
        <v>39</v>
      </c>
      <c r="B27" s="29"/>
      <c r="C27" s="30"/>
      <c r="D27" s="31">
        <f t="shared" ref="D27:N27" si="8">SUM(D28:D28)</f>
        <v>1182545</v>
      </c>
      <c r="E27" s="31">
        <f t="shared" si="8"/>
        <v>1419236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8"/>
        <v>0</v>
      </c>
      <c r="O27" s="31">
        <f t="shared" si="7"/>
        <v>2601781</v>
      </c>
      <c r="P27" s="43">
        <f t="shared" si="1"/>
        <v>26.96034361269999</v>
      </c>
      <c r="Q27" s="10"/>
    </row>
    <row r="28" spans="1:17">
      <c r="A28" s="13"/>
      <c r="B28" s="45">
        <v>559</v>
      </c>
      <c r="C28" s="21" t="s">
        <v>40</v>
      </c>
      <c r="D28" s="46">
        <v>1182545</v>
      </c>
      <c r="E28" s="46">
        <v>1419236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7"/>
        <v>2601781</v>
      </c>
      <c r="P28" s="47">
        <f t="shared" si="1"/>
        <v>26.96034361269999</v>
      </c>
      <c r="Q28" s="9"/>
    </row>
    <row r="29" spans="1:17" ht="15.75">
      <c r="A29" s="28" t="s">
        <v>41</v>
      </c>
      <c r="B29" s="29"/>
      <c r="C29" s="30"/>
      <c r="D29" s="31">
        <f t="shared" ref="D29:N29" si="9">SUM(D30:D30)</f>
        <v>6630241</v>
      </c>
      <c r="E29" s="31">
        <f t="shared" si="9"/>
        <v>0</v>
      </c>
      <c r="F29" s="31">
        <f t="shared" si="9"/>
        <v>0</v>
      </c>
      <c r="G29" s="31">
        <f t="shared" si="9"/>
        <v>1293165</v>
      </c>
      <c r="H29" s="31">
        <f t="shared" si="9"/>
        <v>0</v>
      </c>
      <c r="I29" s="31">
        <f t="shared" si="9"/>
        <v>0</v>
      </c>
      <c r="J29" s="31">
        <f t="shared" si="9"/>
        <v>0</v>
      </c>
      <c r="K29" s="31">
        <f t="shared" si="9"/>
        <v>0</v>
      </c>
      <c r="L29" s="31">
        <f t="shared" si="9"/>
        <v>0</v>
      </c>
      <c r="M29" s="31">
        <f t="shared" si="9"/>
        <v>0</v>
      </c>
      <c r="N29" s="31">
        <f t="shared" si="9"/>
        <v>0</v>
      </c>
      <c r="O29" s="31">
        <f t="shared" si="7"/>
        <v>7923406</v>
      </c>
      <c r="P29" s="43">
        <f t="shared" si="1"/>
        <v>82.104430904418464</v>
      </c>
      <c r="Q29" s="9"/>
    </row>
    <row r="30" spans="1:17">
      <c r="A30" s="12"/>
      <c r="B30" s="44">
        <v>572</v>
      </c>
      <c r="C30" s="20" t="s">
        <v>42</v>
      </c>
      <c r="D30" s="46">
        <v>6630241</v>
      </c>
      <c r="E30" s="46">
        <v>0</v>
      </c>
      <c r="F30" s="46">
        <v>0</v>
      </c>
      <c r="G30" s="46">
        <v>1293165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7"/>
        <v>7923406</v>
      </c>
      <c r="P30" s="47">
        <f t="shared" si="1"/>
        <v>82.104430904418464</v>
      </c>
      <c r="Q30" s="9"/>
    </row>
    <row r="31" spans="1:17" ht="15.75">
      <c r="A31" s="28" t="s">
        <v>45</v>
      </c>
      <c r="B31" s="29"/>
      <c r="C31" s="30"/>
      <c r="D31" s="31">
        <f t="shared" ref="D31:N31" si="10">SUM(D32:D33)</f>
        <v>4253455</v>
      </c>
      <c r="E31" s="31">
        <f t="shared" si="10"/>
        <v>305060</v>
      </c>
      <c r="F31" s="31">
        <f t="shared" si="10"/>
        <v>0</v>
      </c>
      <c r="G31" s="31">
        <f t="shared" si="10"/>
        <v>114943</v>
      </c>
      <c r="H31" s="31">
        <f t="shared" si="10"/>
        <v>0</v>
      </c>
      <c r="I31" s="31">
        <f t="shared" si="10"/>
        <v>5855640</v>
      </c>
      <c r="J31" s="31">
        <f t="shared" si="10"/>
        <v>385198</v>
      </c>
      <c r="K31" s="31">
        <f t="shared" si="10"/>
        <v>0</v>
      </c>
      <c r="L31" s="31">
        <f t="shared" si="10"/>
        <v>0</v>
      </c>
      <c r="M31" s="31">
        <f t="shared" si="10"/>
        <v>0</v>
      </c>
      <c r="N31" s="31">
        <f t="shared" si="10"/>
        <v>0</v>
      </c>
      <c r="O31" s="31">
        <f t="shared" si="7"/>
        <v>10914296</v>
      </c>
      <c r="P31" s="43">
        <f t="shared" si="1"/>
        <v>113.09682500207245</v>
      </c>
      <c r="Q31" s="9"/>
    </row>
    <row r="32" spans="1:17">
      <c r="A32" s="12"/>
      <c r="B32" s="44">
        <v>581</v>
      </c>
      <c r="C32" s="20" t="s">
        <v>93</v>
      </c>
      <c r="D32" s="46">
        <v>4253455</v>
      </c>
      <c r="E32" s="46">
        <v>305060</v>
      </c>
      <c r="F32" s="46">
        <v>0</v>
      </c>
      <c r="G32" s="46">
        <v>114943</v>
      </c>
      <c r="H32" s="46">
        <v>0</v>
      </c>
      <c r="I32" s="46">
        <v>3150014</v>
      </c>
      <c r="J32" s="46">
        <v>385198</v>
      </c>
      <c r="K32" s="46">
        <v>0</v>
      </c>
      <c r="L32" s="46">
        <v>0</v>
      </c>
      <c r="M32" s="46">
        <v>0</v>
      </c>
      <c r="N32" s="46">
        <v>0</v>
      </c>
      <c r="O32" s="46">
        <f t="shared" si="7"/>
        <v>8208670</v>
      </c>
      <c r="P32" s="47">
        <f t="shared" si="1"/>
        <v>85.060412003647514</v>
      </c>
      <c r="Q32" s="9"/>
    </row>
    <row r="33" spans="1:120" ht="15.75" thickBot="1">
      <c r="A33" s="12"/>
      <c r="B33" s="44">
        <v>590</v>
      </c>
      <c r="C33" s="20" t="s">
        <v>44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2705626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7"/>
        <v>2705626</v>
      </c>
      <c r="P33" s="47">
        <f t="shared" si="1"/>
        <v>28.036412998424936</v>
      </c>
      <c r="Q33" s="9"/>
    </row>
    <row r="34" spans="1:120" ht="16.5" thickBot="1">
      <c r="A34" s="14" t="s">
        <v>10</v>
      </c>
      <c r="B34" s="23"/>
      <c r="C34" s="22"/>
      <c r="D34" s="15">
        <f>SUM(D5,D14,D18,D25,D27,D29,D31)</f>
        <v>46112025</v>
      </c>
      <c r="E34" s="15">
        <f t="shared" ref="E34:N34" si="11">SUM(E5,E14,E18,E25,E27,E29,E31)</f>
        <v>6628428</v>
      </c>
      <c r="F34" s="15">
        <f t="shared" si="11"/>
        <v>0</v>
      </c>
      <c r="G34" s="15">
        <f t="shared" si="11"/>
        <v>5116338</v>
      </c>
      <c r="H34" s="15">
        <f t="shared" si="11"/>
        <v>0</v>
      </c>
      <c r="I34" s="15">
        <f t="shared" si="11"/>
        <v>73236386</v>
      </c>
      <c r="J34" s="15">
        <f t="shared" si="11"/>
        <v>18652629</v>
      </c>
      <c r="K34" s="15">
        <f t="shared" si="11"/>
        <v>224972</v>
      </c>
      <c r="L34" s="15">
        <f t="shared" si="11"/>
        <v>0</v>
      </c>
      <c r="M34" s="15">
        <f t="shared" si="11"/>
        <v>0</v>
      </c>
      <c r="N34" s="15">
        <f t="shared" si="11"/>
        <v>0</v>
      </c>
      <c r="O34" s="15">
        <f t="shared" si="7"/>
        <v>149970778</v>
      </c>
      <c r="P34" s="37">
        <f t="shared" si="1"/>
        <v>1554.0369103871342</v>
      </c>
      <c r="Q34" s="6"/>
      <c r="R34" s="2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</row>
    <row r="35" spans="1:120">
      <c r="A35" s="16"/>
      <c r="B35" s="18"/>
      <c r="C35" s="18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9"/>
    </row>
    <row r="36" spans="1:120">
      <c r="A36" s="38"/>
      <c r="B36" s="39"/>
      <c r="C36" s="39"/>
      <c r="D36" s="40"/>
      <c r="E36" s="40"/>
      <c r="F36" s="40"/>
      <c r="G36" s="40"/>
      <c r="H36" s="40"/>
      <c r="I36" s="40"/>
      <c r="J36" s="40"/>
      <c r="K36" s="40"/>
      <c r="L36" s="40"/>
      <c r="M36" s="93" t="s">
        <v>97</v>
      </c>
      <c r="N36" s="93"/>
      <c r="O36" s="93"/>
      <c r="P36" s="41">
        <v>96504</v>
      </c>
    </row>
    <row r="37" spans="1:120">
      <c r="A37" s="94"/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6"/>
    </row>
    <row r="38" spans="1:120" ht="15.75" customHeight="1" thickBot="1">
      <c r="A38" s="97" t="s">
        <v>51</v>
      </c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9"/>
    </row>
  </sheetData>
  <mergeCells count="10">
    <mergeCell ref="M36:O36"/>
    <mergeCell ref="A37:P37"/>
    <mergeCell ref="A38:P38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7218848</v>
      </c>
      <c r="E5" s="26">
        <f t="shared" si="0"/>
        <v>912669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6509834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14641351</v>
      </c>
      <c r="O5" s="32">
        <f t="shared" ref="O5:O33" si="1">(N5/O$35)</f>
        <v>189.97964135568589</v>
      </c>
      <c r="P5" s="6"/>
    </row>
    <row r="6" spans="1:133">
      <c r="A6" s="12"/>
      <c r="B6" s="44">
        <v>511</v>
      </c>
      <c r="C6" s="20" t="s">
        <v>19</v>
      </c>
      <c r="D6" s="46">
        <v>96342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96342</v>
      </c>
      <c r="O6" s="47">
        <f t="shared" si="1"/>
        <v>1.2500908288783932</v>
      </c>
      <c r="P6" s="9"/>
    </row>
    <row r="7" spans="1:133">
      <c r="A7" s="12"/>
      <c r="B7" s="44">
        <v>512</v>
      </c>
      <c r="C7" s="20" t="s">
        <v>20</v>
      </c>
      <c r="D7" s="46">
        <v>2097544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2097544</v>
      </c>
      <c r="O7" s="47">
        <f t="shared" si="1"/>
        <v>27.21679555717029</v>
      </c>
      <c r="P7" s="9"/>
    </row>
    <row r="8" spans="1:133">
      <c r="A8" s="12"/>
      <c r="B8" s="44">
        <v>513</v>
      </c>
      <c r="C8" s="20" t="s">
        <v>21</v>
      </c>
      <c r="D8" s="46">
        <v>678108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678108</v>
      </c>
      <c r="O8" s="47">
        <f t="shared" si="1"/>
        <v>8.7988270099133228</v>
      </c>
      <c r="P8" s="9"/>
    </row>
    <row r="9" spans="1:133">
      <c r="A9" s="12"/>
      <c r="B9" s="44">
        <v>514</v>
      </c>
      <c r="C9" s="20" t="s">
        <v>22</v>
      </c>
      <c r="D9" s="46">
        <v>383489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383489</v>
      </c>
      <c r="O9" s="47">
        <f t="shared" si="1"/>
        <v>4.9759822494420511</v>
      </c>
      <c r="P9" s="9"/>
    </row>
    <row r="10" spans="1:133">
      <c r="A10" s="12"/>
      <c r="B10" s="44">
        <v>515</v>
      </c>
      <c r="C10" s="20" t="s">
        <v>23</v>
      </c>
      <c r="D10" s="46">
        <v>3485041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3485041</v>
      </c>
      <c r="O10" s="47">
        <f t="shared" si="1"/>
        <v>45.220337883427625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912669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912669</v>
      </c>
      <c r="O11" s="47">
        <f t="shared" si="1"/>
        <v>11.842385944879846</v>
      </c>
      <c r="P11" s="9"/>
    </row>
    <row r="12" spans="1:133">
      <c r="A12" s="12"/>
      <c r="B12" s="44">
        <v>519</v>
      </c>
      <c r="C12" s="20" t="s">
        <v>25</v>
      </c>
      <c r="D12" s="46">
        <v>478324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6509834</v>
      </c>
      <c r="K12" s="46">
        <v>0</v>
      </c>
      <c r="L12" s="46">
        <v>0</v>
      </c>
      <c r="M12" s="46">
        <v>0</v>
      </c>
      <c r="N12" s="46">
        <f t="shared" si="2"/>
        <v>6988158</v>
      </c>
      <c r="O12" s="47">
        <f t="shared" si="1"/>
        <v>90.675221881974366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SUM(D14:D16)</f>
        <v>9916311</v>
      </c>
      <c r="E13" s="31">
        <f t="shared" si="3"/>
        <v>780831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1226809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11923951</v>
      </c>
      <c r="O13" s="43">
        <f t="shared" si="1"/>
        <v>154.71987076348159</v>
      </c>
      <c r="P13" s="10"/>
    </row>
    <row r="14" spans="1:133">
      <c r="A14" s="12"/>
      <c r="B14" s="44">
        <v>521</v>
      </c>
      <c r="C14" s="20" t="s">
        <v>27</v>
      </c>
      <c r="D14" s="46">
        <v>2599691</v>
      </c>
      <c r="E14" s="46">
        <v>780831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3380522</v>
      </c>
      <c r="O14" s="47">
        <f t="shared" si="1"/>
        <v>43.864145949032022</v>
      </c>
      <c r="P14" s="9"/>
    </row>
    <row r="15" spans="1:133">
      <c r="A15" s="12"/>
      <c r="B15" s="44">
        <v>522</v>
      </c>
      <c r="C15" s="20" t="s">
        <v>28</v>
      </c>
      <c r="D15" s="46">
        <v>7316620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7316620</v>
      </c>
      <c r="O15" s="47">
        <f t="shared" si="1"/>
        <v>94.937198318368189</v>
      </c>
      <c r="P15" s="9"/>
    </row>
    <row r="16" spans="1:133">
      <c r="A16" s="12"/>
      <c r="B16" s="44">
        <v>524</v>
      </c>
      <c r="C16" s="20" t="s">
        <v>29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1226809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1226809</v>
      </c>
      <c r="O16" s="47">
        <f t="shared" si="1"/>
        <v>15.918526496081382</v>
      </c>
      <c r="P16" s="9"/>
    </row>
    <row r="17" spans="1:16" ht="15.75">
      <c r="A17" s="28" t="s">
        <v>30</v>
      </c>
      <c r="B17" s="29"/>
      <c r="C17" s="30"/>
      <c r="D17" s="31">
        <f t="shared" ref="D17:M17" si="4">SUM(D18:D23)</f>
        <v>0</v>
      </c>
      <c r="E17" s="31">
        <f t="shared" si="4"/>
        <v>331937</v>
      </c>
      <c r="F17" s="31">
        <f t="shared" si="4"/>
        <v>0</v>
      </c>
      <c r="G17" s="31">
        <f t="shared" si="4"/>
        <v>0</v>
      </c>
      <c r="H17" s="31">
        <f t="shared" si="4"/>
        <v>0</v>
      </c>
      <c r="I17" s="31">
        <f t="shared" si="4"/>
        <v>38191375</v>
      </c>
      <c r="J17" s="31">
        <f t="shared" si="4"/>
        <v>0</v>
      </c>
      <c r="K17" s="31">
        <f t="shared" si="4"/>
        <v>0</v>
      </c>
      <c r="L17" s="31">
        <f t="shared" si="4"/>
        <v>0</v>
      </c>
      <c r="M17" s="31">
        <f t="shared" si="4"/>
        <v>0</v>
      </c>
      <c r="N17" s="42">
        <f>SUM(D17:M17)</f>
        <v>38523312</v>
      </c>
      <c r="O17" s="43">
        <f t="shared" si="1"/>
        <v>499.86131727824778</v>
      </c>
      <c r="P17" s="10"/>
    </row>
    <row r="18" spans="1:16">
      <c r="A18" s="12"/>
      <c r="B18" s="44">
        <v>533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6424471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3" si="5">SUM(D18:M18)</f>
        <v>6424471</v>
      </c>
      <c r="O18" s="47">
        <f t="shared" si="1"/>
        <v>83.361070742720713</v>
      </c>
      <c r="P18" s="9"/>
    </row>
    <row r="19" spans="1:16">
      <c r="A19" s="12"/>
      <c r="B19" s="44">
        <v>534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7154429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7154429</v>
      </c>
      <c r="O19" s="47">
        <f t="shared" si="1"/>
        <v>92.832680230445845</v>
      </c>
      <c r="P19" s="9"/>
    </row>
    <row r="20" spans="1:16">
      <c r="A20" s="12"/>
      <c r="B20" s="44">
        <v>535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4473903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4473903</v>
      </c>
      <c r="O20" s="47">
        <f t="shared" si="1"/>
        <v>58.051370218508332</v>
      </c>
      <c r="P20" s="9"/>
    </row>
    <row r="21" spans="1:16">
      <c r="A21" s="12"/>
      <c r="B21" s="44">
        <v>536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13472901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13472901</v>
      </c>
      <c r="O21" s="47">
        <f t="shared" si="1"/>
        <v>174.81835521876783</v>
      </c>
      <c r="P21" s="9"/>
    </row>
    <row r="22" spans="1:16">
      <c r="A22" s="12"/>
      <c r="B22" s="44">
        <v>538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3931648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3931648</v>
      </c>
      <c r="O22" s="47">
        <f t="shared" si="1"/>
        <v>51.015311153786264</v>
      </c>
      <c r="P22" s="9"/>
    </row>
    <row r="23" spans="1:16">
      <c r="A23" s="12"/>
      <c r="B23" s="44">
        <v>539</v>
      </c>
      <c r="C23" s="20" t="s">
        <v>36</v>
      </c>
      <c r="D23" s="46">
        <v>0</v>
      </c>
      <c r="E23" s="46">
        <v>331937</v>
      </c>
      <c r="F23" s="46">
        <v>0</v>
      </c>
      <c r="G23" s="46">
        <v>0</v>
      </c>
      <c r="H23" s="46">
        <v>0</v>
      </c>
      <c r="I23" s="46">
        <v>2734023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3065960</v>
      </c>
      <c r="O23" s="47">
        <f t="shared" si="1"/>
        <v>39.782529714018786</v>
      </c>
      <c r="P23" s="9"/>
    </row>
    <row r="24" spans="1:16" ht="15.75">
      <c r="A24" s="28" t="s">
        <v>37</v>
      </c>
      <c r="B24" s="29"/>
      <c r="C24" s="30"/>
      <c r="D24" s="31">
        <f t="shared" ref="D24:M24" si="6">SUM(D25:D25)</f>
        <v>5169225</v>
      </c>
      <c r="E24" s="31">
        <f t="shared" si="6"/>
        <v>3474699</v>
      </c>
      <c r="F24" s="31">
        <f t="shared" si="6"/>
        <v>0</v>
      </c>
      <c r="G24" s="31">
        <f t="shared" si="6"/>
        <v>433275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ref="N24:N33" si="7">SUM(D24:M24)</f>
        <v>9077199</v>
      </c>
      <c r="O24" s="43">
        <f t="shared" si="1"/>
        <v>117.78168630300515</v>
      </c>
      <c r="P24" s="10"/>
    </row>
    <row r="25" spans="1:16">
      <c r="A25" s="12"/>
      <c r="B25" s="44">
        <v>541</v>
      </c>
      <c r="C25" s="20" t="s">
        <v>38</v>
      </c>
      <c r="D25" s="46">
        <v>5169225</v>
      </c>
      <c r="E25" s="46">
        <v>3474699</v>
      </c>
      <c r="F25" s="46">
        <v>0</v>
      </c>
      <c r="G25" s="46">
        <v>433275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9077199</v>
      </c>
      <c r="O25" s="47">
        <f t="shared" si="1"/>
        <v>117.78168630300515</v>
      </c>
      <c r="P25" s="9"/>
    </row>
    <row r="26" spans="1:16" ht="15.75">
      <c r="A26" s="28" t="s">
        <v>39</v>
      </c>
      <c r="B26" s="29"/>
      <c r="C26" s="30"/>
      <c r="D26" s="31">
        <f t="shared" ref="D26:M26" si="8">SUM(D27:D27)</f>
        <v>117213</v>
      </c>
      <c r="E26" s="31">
        <f t="shared" si="8"/>
        <v>1628272</v>
      </c>
      <c r="F26" s="31">
        <f t="shared" si="8"/>
        <v>0</v>
      </c>
      <c r="G26" s="31">
        <f t="shared" si="8"/>
        <v>0</v>
      </c>
      <c r="H26" s="31">
        <f t="shared" si="8"/>
        <v>0</v>
      </c>
      <c r="I26" s="31">
        <f t="shared" si="8"/>
        <v>0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si="7"/>
        <v>1745485</v>
      </c>
      <c r="O26" s="43">
        <f t="shared" si="1"/>
        <v>22.648634971713292</v>
      </c>
      <c r="P26" s="10"/>
    </row>
    <row r="27" spans="1:16">
      <c r="A27" s="13"/>
      <c r="B27" s="45">
        <v>559</v>
      </c>
      <c r="C27" s="21" t="s">
        <v>40</v>
      </c>
      <c r="D27" s="46">
        <v>117213</v>
      </c>
      <c r="E27" s="46">
        <v>1628272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1745485</v>
      </c>
      <c r="O27" s="47">
        <f t="shared" si="1"/>
        <v>22.648634971713292</v>
      </c>
      <c r="P27" s="9"/>
    </row>
    <row r="28" spans="1:16" ht="15.75">
      <c r="A28" s="28" t="s">
        <v>41</v>
      </c>
      <c r="B28" s="29"/>
      <c r="C28" s="30"/>
      <c r="D28" s="31">
        <f t="shared" ref="D28:M28" si="9">SUM(D29:D29)</f>
        <v>2161053</v>
      </c>
      <c r="E28" s="31">
        <f t="shared" si="9"/>
        <v>0</v>
      </c>
      <c r="F28" s="31">
        <f t="shared" si="9"/>
        <v>0</v>
      </c>
      <c r="G28" s="31">
        <f t="shared" si="9"/>
        <v>298056</v>
      </c>
      <c r="H28" s="31">
        <f t="shared" si="9"/>
        <v>0</v>
      </c>
      <c r="I28" s="31">
        <f t="shared" si="9"/>
        <v>2056914</v>
      </c>
      <c r="J28" s="31">
        <f t="shared" si="9"/>
        <v>0</v>
      </c>
      <c r="K28" s="31">
        <f t="shared" si="9"/>
        <v>0</v>
      </c>
      <c r="L28" s="31">
        <f t="shared" si="9"/>
        <v>0</v>
      </c>
      <c r="M28" s="31">
        <f t="shared" si="9"/>
        <v>0</v>
      </c>
      <c r="N28" s="31">
        <f t="shared" si="7"/>
        <v>4516023</v>
      </c>
      <c r="O28" s="43">
        <f t="shared" si="1"/>
        <v>58.597900555353711</v>
      </c>
      <c r="P28" s="9"/>
    </row>
    <row r="29" spans="1:16">
      <c r="A29" s="12"/>
      <c r="B29" s="44">
        <v>572</v>
      </c>
      <c r="C29" s="20" t="s">
        <v>42</v>
      </c>
      <c r="D29" s="46">
        <v>2161053</v>
      </c>
      <c r="E29" s="46">
        <v>0</v>
      </c>
      <c r="F29" s="46">
        <v>0</v>
      </c>
      <c r="G29" s="46">
        <v>298056</v>
      </c>
      <c r="H29" s="46">
        <v>0</v>
      </c>
      <c r="I29" s="46">
        <v>2056914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4516023</v>
      </c>
      <c r="O29" s="47">
        <f t="shared" si="1"/>
        <v>58.597900555353711</v>
      </c>
      <c r="P29" s="9"/>
    </row>
    <row r="30" spans="1:16" ht="15.75">
      <c r="A30" s="28" t="s">
        <v>45</v>
      </c>
      <c r="B30" s="29"/>
      <c r="C30" s="30"/>
      <c r="D30" s="31">
        <f t="shared" ref="D30:M30" si="10">SUM(D31:D32)</f>
        <v>812887</v>
      </c>
      <c r="E30" s="31">
        <f t="shared" si="10"/>
        <v>553195</v>
      </c>
      <c r="F30" s="31">
        <f t="shared" si="10"/>
        <v>0</v>
      </c>
      <c r="G30" s="31">
        <f t="shared" si="10"/>
        <v>0</v>
      </c>
      <c r="H30" s="31">
        <f t="shared" si="10"/>
        <v>0</v>
      </c>
      <c r="I30" s="31">
        <f t="shared" si="10"/>
        <v>10370536</v>
      </c>
      <c r="J30" s="31">
        <f t="shared" si="10"/>
        <v>0</v>
      </c>
      <c r="K30" s="31">
        <f t="shared" si="10"/>
        <v>0</v>
      </c>
      <c r="L30" s="31">
        <f t="shared" si="10"/>
        <v>0</v>
      </c>
      <c r="M30" s="31">
        <f t="shared" si="10"/>
        <v>0</v>
      </c>
      <c r="N30" s="31">
        <f t="shared" si="7"/>
        <v>11736618</v>
      </c>
      <c r="O30" s="43">
        <f t="shared" si="1"/>
        <v>152.2891212954793</v>
      </c>
      <c r="P30" s="9"/>
    </row>
    <row r="31" spans="1:16">
      <c r="A31" s="12"/>
      <c r="B31" s="44">
        <v>581</v>
      </c>
      <c r="C31" s="20" t="s">
        <v>43</v>
      </c>
      <c r="D31" s="46">
        <v>812887</v>
      </c>
      <c r="E31" s="46">
        <v>553195</v>
      </c>
      <c r="F31" s="46">
        <v>0</v>
      </c>
      <c r="G31" s="46">
        <v>0</v>
      </c>
      <c r="H31" s="46">
        <v>0</v>
      </c>
      <c r="I31" s="46">
        <v>987404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2353486</v>
      </c>
      <c r="O31" s="47">
        <f t="shared" si="1"/>
        <v>30.537784813411534</v>
      </c>
      <c r="P31" s="9"/>
    </row>
    <row r="32" spans="1:16" ht="15.75" thickBot="1">
      <c r="A32" s="12"/>
      <c r="B32" s="44">
        <v>590</v>
      </c>
      <c r="C32" s="20" t="s">
        <v>44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9383132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9383132</v>
      </c>
      <c r="O32" s="47">
        <f t="shared" si="1"/>
        <v>121.75133648206779</v>
      </c>
      <c r="P32" s="9"/>
    </row>
    <row r="33" spans="1:119" ht="16.5" thickBot="1">
      <c r="A33" s="14" t="s">
        <v>10</v>
      </c>
      <c r="B33" s="23"/>
      <c r="C33" s="22"/>
      <c r="D33" s="15">
        <f>SUM(D5,D13,D17,D24,D26,D28,D30)</f>
        <v>25395537</v>
      </c>
      <c r="E33" s="15">
        <f t="shared" ref="E33:M33" si="11">SUM(E5,E13,E17,E24,E26,E28,E30)</f>
        <v>7681603</v>
      </c>
      <c r="F33" s="15">
        <f t="shared" si="11"/>
        <v>0</v>
      </c>
      <c r="G33" s="15">
        <f t="shared" si="11"/>
        <v>731331</v>
      </c>
      <c r="H33" s="15">
        <f t="shared" si="11"/>
        <v>0</v>
      </c>
      <c r="I33" s="15">
        <f t="shared" si="11"/>
        <v>51845634</v>
      </c>
      <c r="J33" s="15">
        <f t="shared" si="11"/>
        <v>6509834</v>
      </c>
      <c r="K33" s="15">
        <f t="shared" si="11"/>
        <v>0</v>
      </c>
      <c r="L33" s="15">
        <f t="shared" si="11"/>
        <v>0</v>
      </c>
      <c r="M33" s="15">
        <f t="shared" si="11"/>
        <v>0</v>
      </c>
      <c r="N33" s="15">
        <f t="shared" si="7"/>
        <v>92163939</v>
      </c>
      <c r="O33" s="37">
        <f t="shared" si="1"/>
        <v>1195.8781725229667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6"/>
      <c r="B34" s="18"/>
      <c r="C34" s="18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9"/>
    </row>
    <row r="35" spans="1:119">
      <c r="A35" s="38"/>
      <c r="B35" s="39"/>
      <c r="C35" s="39"/>
      <c r="D35" s="40"/>
      <c r="E35" s="40"/>
      <c r="F35" s="40"/>
      <c r="G35" s="40"/>
      <c r="H35" s="40"/>
      <c r="I35" s="40"/>
      <c r="J35" s="40"/>
      <c r="K35" s="40"/>
      <c r="L35" s="93" t="s">
        <v>59</v>
      </c>
      <c r="M35" s="93"/>
      <c r="N35" s="93"/>
      <c r="O35" s="41">
        <v>77068</v>
      </c>
    </row>
    <row r="36" spans="1:119">
      <c r="A36" s="9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6"/>
    </row>
    <row r="37" spans="1:119" ht="15.75" customHeight="1" thickBot="1">
      <c r="A37" s="97" t="s">
        <v>51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9"/>
    </row>
  </sheetData>
  <mergeCells count="10">
    <mergeCell ref="L35:N35"/>
    <mergeCell ref="A36:O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4465019</v>
      </c>
      <c r="E5" s="26">
        <f t="shared" si="0"/>
        <v>862050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4480881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9807950</v>
      </c>
      <c r="O5" s="32">
        <f t="shared" ref="O5:O33" si="1">(N5/O$35)</f>
        <v>128.29234793982997</v>
      </c>
      <c r="P5" s="6"/>
    </row>
    <row r="6" spans="1:133">
      <c r="A6" s="12"/>
      <c r="B6" s="44">
        <v>511</v>
      </c>
      <c r="C6" s="20" t="s">
        <v>19</v>
      </c>
      <c r="D6" s="46">
        <v>90860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90860</v>
      </c>
      <c r="O6" s="47">
        <f t="shared" si="1"/>
        <v>1.1884892086330936</v>
      </c>
      <c r="P6" s="9"/>
    </row>
    <row r="7" spans="1:133">
      <c r="A7" s="12"/>
      <c r="B7" s="44">
        <v>512</v>
      </c>
      <c r="C7" s="20" t="s">
        <v>20</v>
      </c>
      <c r="D7" s="46">
        <v>1441506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1441506</v>
      </c>
      <c r="O7" s="47">
        <f t="shared" si="1"/>
        <v>18.855539568345325</v>
      </c>
      <c r="P7" s="9"/>
    </row>
    <row r="8" spans="1:133">
      <c r="A8" s="12"/>
      <c r="B8" s="44">
        <v>513</v>
      </c>
      <c r="C8" s="20" t="s">
        <v>21</v>
      </c>
      <c r="D8" s="46">
        <v>675221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675221</v>
      </c>
      <c r="O8" s="47">
        <f t="shared" si="1"/>
        <v>8.8321909744931322</v>
      </c>
      <c r="P8" s="9"/>
    </row>
    <row r="9" spans="1:133">
      <c r="A9" s="12"/>
      <c r="B9" s="44">
        <v>514</v>
      </c>
      <c r="C9" s="20" t="s">
        <v>22</v>
      </c>
      <c r="D9" s="46">
        <v>377896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377896</v>
      </c>
      <c r="O9" s="47">
        <f t="shared" si="1"/>
        <v>4.9430477436232829</v>
      </c>
      <c r="P9" s="9"/>
    </row>
    <row r="10" spans="1:133">
      <c r="A10" s="12"/>
      <c r="B10" s="44">
        <v>515</v>
      </c>
      <c r="C10" s="20" t="s">
        <v>23</v>
      </c>
      <c r="D10" s="46">
        <v>1359748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1359748</v>
      </c>
      <c r="O10" s="47">
        <f t="shared" si="1"/>
        <v>17.786108567691301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862050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862050</v>
      </c>
      <c r="O11" s="47">
        <f t="shared" si="1"/>
        <v>11.275997383911053</v>
      </c>
      <c r="P11" s="9"/>
    </row>
    <row r="12" spans="1:133">
      <c r="A12" s="12"/>
      <c r="B12" s="44">
        <v>519</v>
      </c>
      <c r="C12" s="20" t="s">
        <v>25</v>
      </c>
      <c r="D12" s="46">
        <v>519788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4480881</v>
      </c>
      <c r="K12" s="46">
        <v>0</v>
      </c>
      <c r="L12" s="46">
        <v>0</v>
      </c>
      <c r="M12" s="46">
        <v>0</v>
      </c>
      <c r="N12" s="46">
        <f t="shared" si="2"/>
        <v>5000669</v>
      </c>
      <c r="O12" s="47">
        <f t="shared" si="1"/>
        <v>65.41097449313277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SUM(D14:D16)</f>
        <v>11683095</v>
      </c>
      <c r="E13" s="31">
        <f t="shared" si="3"/>
        <v>154905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1305956</v>
      </c>
      <c r="J13" s="31">
        <f t="shared" si="3"/>
        <v>0</v>
      </c>
      <c r="K13" s="31">
        <f t="shared" si="3"/>
        <v>95020</v>
      </c>
      <c r="L13" s="31">
        <f t="shared" si="3"/>
        <v>0</v>
      </c>
      <c r="M13" s="31">
        <f t="shared" si="3"/>
        <v>0</v>
      </c>
      <c r="N13" s="42">
        <f>SUM(D13:M13)</f>
        <v>13238976</v>
      </c>
      <c r="O13" s="43">
        <f t="shared" si="1"/>
        <v>173.17169391759319</v>
      </c>
      <c r="P13" s="10"/>
    </row>
    <row r="14" spans="1:133">
      <c r="A14" s="12"/>
      <c r="B14" s="44">
        <v>521</v>
      </c>
      <c r="C14" s="20" t="s">
        <v>27</v>
      </c>
      <c r="D14" s="46">
        <v>2599691</v>
      </c>
      <c r="E14" s="46">
        <v>154905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2754596</v>
      </c>
      <c r="O14" s="47">
        <f t="shared" si="1"/>
        <v>36.031340745585346</v>
      </c>
      <c r="P14" s="9"/>
    </row>
    <row r="15" spans="1:133">
      <c r="A15" s="12"/>
      <c r="B15" s="44">
        <v>522</v>
      </c>
      <c r="C15" s="20" t="s">
        <v>28</v>
      </c>
      <c r="D15" s="46">
        <v>7016955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95020</v>
      </c>
      <c r="L15" s="46">
        <v>0</v>
      </c>
      <c r="M15" s="46">
        <v>0</v>
      </c>
      <c r="N15" s="46">
        <f>SUM(D15:M15)</f>
        <v>7111975</v>
      </c>
      <c r="O15" s="47">
        <f t="shared" si="1"/>
        <v>93.027795945062138</v>
      </c>
      <c r="P15" s="9"/>
    </row>
    <row r="16" spans="1:133">
      <c r="A16" s="12"/>
      <c r="B16" s="44">
        <v>524</v>
      </c>
      <c r="C16" s="20" t="s">
        <v>29</v>
      </c>
      <c r="D16" s="46">
        <v>2066449</v>
      </c>
      <c r="E16" s="46">
        <v>0</v>
      </c>
      <c r="F16" s="46">
        <v>0</v>
      </c>
      <c r="G16" s="46">
        <v>0</v>
      </c>
      <c r="H16" s="46">
        <v>0</v>
      </c>
      <c r="I16" s="46">
        <v>1305956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3372405</v>
      </c>
      <c r="O16" s="47">
        <f t="shared" si="1"/>
        <v>44.112557226945718</v>
      </c>
      <c r="P16" s="9"/>
    </row>
    <row r="17" spans="1:16" ht="15.75">
      <c r="A17" s="28" t="s">
        <v>30</v>
      </c>
      <c r="B17" s="29"/>
      <c r="C17" s="30"/>
      <c r="D17" s="31">
        <f t="shared" ref="D17:M17" si="4">SUM(D18:D23)</f>
        <v>648837</v>
      </c>
      <c r="E17" s="31">
        <f t="shared" si="4"/>
        <v>120557</v>
      </c>
      <c r="F17" s="31">
        <f t="shared" si="4"/>
        <v>0</v>
      </c>
      <c r="G17" s="31">
        <f t="shared" si="4"/>
        <v>0</v>
      </c>
      <c r="H17" s="31">
        <f t="shared" si="4"/>
        <v>0</v>
      </c>
      <c r="I17" s="31">
        <f t="shared" si="4"/>
        <v>37878767</v>
      </c>
      <c r="J17" s="31">
        <f t="shared" si="4"/>
        <v>0</v>
      </c>
      <c r="K17" s="31">
        <f t="shared" si="4"/>
        <v>0</v>
      </c>
      <c r="L17" s="31">
        <f t="shared" si="4"/>
        <v>0</v>
      </c>
      <c r="M17" s="31">
        <f t="shared" si="4"/>
        <v>0</v>
      </c>
      <c r="N17" s="42">
        <f>SUM(D17:M17)</f>
        <v>38648161</v>
      </c>
      <c r="O17" s="43">
        <f t="shared" si="1"/>
        <v>505.53513407455853</v>
      </c>
      <c r="P17" s="10"/>
    </row>
    <row r="18" spans="1:16">
      <c r="A18" s="12"/>
      <c r="B18" s="44">
        <v>533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6226971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3" si="5">SUM(D18:M18)</f>
        <v>6226971</v>
      </c>
      <c r="O18" s="47">
        <f t="shared" si="1"/>
        <v>81.451550032701107</v>
      </c>
      <c r="P18" s="9"/>
    </row>
    <row r="19" spans="1:16">
      <c r="A19" s="12"/>
      <c r="B19" s="44">
        <v>534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7533852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7533852</v>
      </c>
      <c r="O19" s="47">
        <f t="shared" si="1"/>
        <v>98.546134728580768</v>
      </c>
      <c r="P19" s="9"/>
    </row>
    <row r="20" spans="1:16">
      <c r="A20" s="12"/>
      <c r="B20" s="44">
        <v>535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4440016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4440016</v>
      </c>
      <c r="O20" s="47">
        <f t="shared" si="1"/>
        <v>58.077383911052976</v>
      </c>
      <c r="P20" s="9"/>
    </row>
    <row r="21" spans="1:16">
      <c r="A21" s="12"/>
      <c r="B21" s="44">
        <v>536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13394063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13394063</v>
      </c>
      <c r="O21" s="47">
        <f t="shared" si="1"/>
        <v>175.2003008502289</v>
      </c>
      <c r="P21" s="9"/>
    </row>
    <row r="22" spans="1:16">
      <c r="A22" s="12"/>
      <c r="B22" s="44">
        <v>538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3639177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3639177</v>
      </c>
      <c r="O22" s="47">
        <f t="shared" si="1"/>
        <v>47.602053629823416</v>
      </c>
      <c r="P22" s="9"/>
    </row>
    <row r="23" spans="1:16">
      <c r="A23" s="12"/>
      <c r="B23" s="44">
        <v>539</v>
      </c>
      <c r="C23" s="20" t="s">
        <v>36</v>
      </c>
      <c r="D23" s="46">
        <v>648837</v>
      </c>
      <c r="E23" s="46">
        <v>120557</v>
      </c>
      <c r="F23" s="46">
        <v>0</v>
      </c>
      <c r="G23" s="46">
        <v>0</v>
      </c>
      <c r="H23" s="46">
        <v>0</v>
      </c>
      <c r="I23" s="46">
        <v>2644688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3414082</v>
      </c>
      <c r="O23" s="47">
        <f t="shared" si="1"/>
        <v>44.657710922171354</v>
      </c>
      <c r="P23" s="9"/>
    </row>
    <row r="24" spans="1:16" ht="15.75">
      <c r="A24" s="28" t="s">
        <v>37</v>
      </c>
      <c r="B24" s="29"/>
      <c r="C24" s="30"/>
      <c r="D24" s="31">
        <f t="shared" ref="D24:M24" si="6">SUM(D25:D25)</f>
        <v>4842933</v>
      </c>
      <c r="E24" s="31">
        <f t="shared" si="6"/>
        <v>2475301</v>
      </c>
      <c r="F24" s="31">
        <f t="shared" si="6"/>
        <v>0</v>
      </c>
      <c r="G24" s="31">
        <f t="shared" si="6"/>
        <v>3418536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ref="N24:N33" si="7">SUM(D24:M24)</f>
        <v>10736770</v>
      </c>
      <c r="O24" s="43">
        <f t="shared" si="1"/>
        <v>140.44172661870505</v>
      </c>
      <c r="P24" s="10"/>
    </row>
    <row r="25" spans="1:16">
      <c r="A25" s="12"/>
      <c r="B25" s="44">
        <v>541</v>
      </c>
      <c r="C25" s="20" t="s">
        <v>38</v>
      </c>
      <c r="D25" s="46">
        <v>4842933</v>
      </c>
      <c r="E25" s="46">
        <v>2475301</v>
      </c>
      <c r="F25" s="46">
        <v>0</v>
      </c>
      <c r="G25" s="46">
        <v>3418536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10736770</v>
      </c>
      <c r="O25" s="47">
        <f t="shared" si="1"/>
        <v>140.44172661870505</v>
      </c>
      <c r="P25" s="9"/>
    </row>
    <row r="26" spans="1:16" ht="15.75">
      <c r="A26" s="28" t="s">
        <v>39</v>
      </c>
      <c r="B26" s="29"/>
      <c r="C26" s="30"/>
      <c r="D26" s="31">
        <f t="shared" ref="D26:M26" si="8">SUM(D27:D27)</f>
        <v>62877</v>
      </c>
      <c r="E26" s="31">
        <f t="shared" si="8"/>
        <v>1376367</v>
      </c>
      <c r="F26" s="31">
        <f t="shared" si="8"/>
        <v>0</v>
      </c>
      <c r="G26" s="31">
        <f t="shared" si="8"/>
        <v>0</v>
      </c>
      <c r="H26" s="31">
        <f t="shared" si="8"/>
        <v>0</v>
      </c>
      <c r="I26" s="31">
        <f t="shared" si="8"/>
        <v>0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si="7"/>
        <v>1439244</v>
      </c>
      <c r="O26" s="43">
        <f t="shared" si="1"/>
        <v>18.825951602354479</v>
      </c>
      <c r="P26" s="10"/>
    </row>
    <row r="27" spans="1:16">
      <c r="A27" s="13"/>
      <c r="B27" s="45">
        <v>559</v>
      </c>
      <c r="C27" s="21" t="s">
        <v>40</v>
      </c>
      <c r="D27" s="46">
        <v>62877</v>
      </c>
      <c r="E27" s="46">
        <v>1376367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1439244</v>
      </c>
      <c r="O27" s="47">
        <f t="shared" si="1"/>
        <v>18.825951602354479</v>
      </c>
      <c r="P27" s="9"/>
    </row>
    <row r="28" spans="1:16" ht="15.75">
      <c r="A28" s="28" t="s">
        <v>41</v>
      </c>
      <c r="B28" s="29"/>
      <c r="C28" s="30"/>
      <c r="D28" s="31">
        <f t="shared" ref="D28:M28" si="9">SUM(D29:D29)</f>
        <v>2206886</v>
      </c>
      <c r="E28" s="31">
        <f t="shared" si="9"/>
        <v>0</v>
      </c>
      <c r="F28" s="31">
        <f t="shared" si="9"/>
        <v>0</v>
      </c>
      <c r="G28" s="31">
        <f t="shared" si="9"/>
        <v>795072</v>
      </c>
      <c r="H28" s="31">
        <f t="shared" si="9"/>
        <v>0</v>
      </c>
      <c r="I28" s="31">
        <f t="shared" si="9"/>
        <v>2088294</v>
      </c>
      <c r="J28" s="31">
        <f t="shared" si="9"/>
        <v>0</v>
      </c>
      <c r="K28" s="31">
        <f t="shared" si="9"/>
        <v>0</v>
      </c>
      <c r="L28" s="31">
        <f t="shared" si="9"/>
        <v>0</v>
      </c>
      <c r="M28" s="31">
        <f t="shared" si="9"/>
        <v>0</v>
      </c>
      <c r="N28" s="31">
        <f t="shared" si="7"/>
        <v>5090252</v>
      </c>
      <c r="O28" s="43">
        <f t="shared" si="1"/>
        <v>66.582759973839117</v>
      </c>
      <c r="P28" s="9"/>
    </row>
    <row r="29" spans="1:16">
      <c r="A29" s="12"/>
      <c r="B29" s="44">
        <v>572</v>
      </c>
      <c r="C29" s="20" t="s">
        <v>42</v>
      </c>
      <c r="D29" s="46">
        <v>2206886</v>
      </c>
      <c r="E29" s="46">
        <v>0</v>
      </c>
      <c r="F29" s="46">
        <v>0</v>
      </c>
      <c r="G29" s="46">
        <v>795072</v>
      </c>
      <c r="H29" s="46">
        <v>0</v>
      </c>
      <c r="I29" s="46">
        <v>2088294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5090252</v>
      </c>
      <c r="O29" s="47">
        <f t="shared" si="1"/>
        <v>66.582759973839117</v>
      </c>
      <c r="P29" s="9"/>
    </row>
    <row r="30" spans="1:16" ht="15.75">
      <c r="A30" s="28" t="s">
        <v>45</v>
      </c>
      <c r="B30" s="29"/>
      <c r="C30" s="30"/>
      <c r="D30" s="31">
        <f t="shared" ref="D30:M30" si="10">SUM(D31:D32)</f>
        <v>776574</v>
      </c>
      <c r="E30" s="31">
        <f t="shared" si="10"/>
        <v>2778000</v>
      </c>
      <c r="F30" s="31">
        <f t="shared" si="10"/>
        <v>0</v>
      </c>
      <c r="G30" s="31">
        <f t="shared" si="10"/>
        <v>9425998</v>
      </c>
      <c r="H30" s="31">
        <f t="shared" si="10"/>
        <v>0</v>
      </c>
      <c r="I30" s="31">
        <f t="shared" si="10"/>
        <v>8135992</v>
      </c>
      <c r="J30" s="31">
        <f t="shared" si="10"/>
        <v>1153691</v>
      </c>
      <c r="K30" s="31">
        <f t="shared" si="10"/>
        <v>0</v>
      </c>
      <c r="L30" s="31">
        <f t="shared" si="10"/>
        <v>0</v>
      </c>
      <c r="M30" s="31">
        <f t="shared" si="10"/>
        <v>0</v>
      </c>
      <c r="N30" s="31">
        <f t="shared" si="7"/>
        <v>22270255</v>
      </c>
      <c r="O30" s="43">
        <f t="shared" si="1"/>
        <v>291.30483976455201</v>
      </c>
      <c r="P30" s="9"/>
    </row>
    <row r="31" spans="1:16">
      <c r="A31" s="12"/>
      <c r="B31" s="44">
        <v>581</v>
      </c>
      <c r="C31" s="20" t="s">
        <v>43</v>
      </c>
      <c r="D31" s="46">
        <v>710874</v>
      </c>
      <c r="E31" s="46">
        <v>2778000</v>
      </c>
      <c r="F31" s="46">
        <v>0</v>
      </c>
      <c r="G31" s="46">
        <v>9425998</v>
      </c>
      <c r="H31" s="46">
        <v>0</v>
      </c>
      <c r="I31" s="46">
        <v>967404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13882276</v>
      </c>
      <c r="O31" s="47">
        <f t="shared" si="1"/>
        <v>181.58634401569654</v>
      </c>
      <c r="P31" s="9"/>
    </row>
    <row r="32" spans="1:16" ht="15.75" thickBot="1">
      <c r="A32" s="12"/>
      <c r="B32" s="44">
        <v>590</v>
      </c>
      <c r="C32" s="20" t="s">
        <v>44</v>
      </c>
      <c r="D32" s="46">
        <v>65700</v>
      </c>
      <c r="E32" s="46">
        <v>0</v>
      </c>
      <c r="F32" s="46">
        <v>0</v>
      </c>
      <c r="G32" s="46">
        <v>0</v>
      </c>
      <c r="H32" s="46">
        <v>0</v>
      </c>
      <c r="I32" s="46">
        <v>7168588</v>
      </c>
      <c r="J32" s="46">
        <v>1153691</v>
      </c>
      <c r="K32" s="46">
        <v>0</v>
      </c>
      <c r="L32" s="46">
        <v>0</v>
      </c>
      <c r="M32" s="46">
        <v>0</v>
      </c>
      <c r="N32" s="46">
        <f t="shared" si="7"/>
        <v>8387979</v>
      </c>
      <c r="O32" s="47">
        <f t="shared" si="1"/>
        <v>109.71849574885546</v>
      </c>
      <c r="P32" s="9"/>
    </row>
    <row r="33" spans="1:119" ht="16.5" thickBot="1">
      <c r="A33" s="14" t="s">
        <v>10</v>
      </c>
      <c r="B33" s="23"/>
      <c r="C33" s="22"/>
      <c r="D33" s="15">
        <f>SUM(D5,D13,D17,D24,D26,D28,D30)</f>
        <v>24686221</v>
      </c>
      <c r="E33" s="15">
        <f t="shared" ref="E33:M33" si="11">SUM(E5,E13,E17,E24,E26,E28,E30)</f>
        <v>7767180</v>
      </c>
      <c r="F33" s="15">
        <f t="shared" si="11"/>
        <v>0</v>
      </c>
      <c r="G33" s="15">
        <f t="shared" si="11"/>
        <v>13639606</v>
      </c>
      <c r="H33" s="15">
        <f t="shared" si="11"/>
        <v>0</v>
      </c>
      <c r="I33" s="15">
        <f t="shared" si="11"/>
        <v>49409009</v>
      </c>
      <c r="J33" s="15">
        <f t="shared" si="11"/>
        <v>5634572</v>
      </c>
      <c r="K33" s="15">
        <f t="shared" si="11"/>
        <v>95020</v>
      </c>
      <c r="L33" s="15">
        <f t="shared" si="11"/>
        <v>0</v>
      </c>
      <c r="M33" s="15">
        <f t="shared" si="11"/>
        <v>0</v>
      </c>
      <c r="N33" s="15">
        <f t="shared" si="7"/>
        <v>101231608</v>
      </c>
      <c r="O33" s="37">
        <f t="shared" si="1"/>
        <v>1324.1544538914322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6"/>
      <c r="B34" s="18"/>
      <c r="C34" s="18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9"/>
    </row>
    <row r="35" spans="1:119">
      <c r="A35" s="38"/>
      <c r="B35" s="39"/>
      <c r="C35" s="39"/>
      <c r="D35" s="40"/>
      <c r="E35" s="40"/>
      <c r="F35" s="40"/>
      <c r="G35" s="40"/>
      <c r="H35" s="40"/>
      <c r="I35" s="40"/>
      <c r="J35" s="40"/>
      <c r="K35" s="40"/>
      <c r="L35" s="93" t="s">
        <v>55</v>
      </c>
      <c r="M35" s="93"/>
      <c r="N35" s="93"/>
      <c r="O35" s="41">
        <v>76450</v>
      </c>
    </row>
    <row r="36" spans="1:119">
      <c r="A36" s="9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6"/>
    </row>
    <row r="37" spans="1:119" ht="15.75" customHeight="1" thickBot="1">
      <c r="A37" s="97" t="s">
        <v>51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9"/>
    </row>
  </sheetData>
  <mergeCells count="10">
    <mergeCell ref="L35:N35"/>
    <mergeCell ref="A36:O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5221158</v>
      </c>
      <c r="E5" s="26">
        <f t="shared" si="0"/>
        <v>897736</v>
      </c>
      <c r="F5" s="26">
        <f t="shared" si="0"/>
        <v>0</v>
      </c>
      <c r="G5" s="26">
        <f t="shared" si="0"/>
        <v>621209</v>
      </c>
      <c r="H5" s="26">
        <f t="shared" si="0"/>
        <v>0</v>
      </c>
      <c r="I5" s="26">
        <f t="shared" si="0"/>
        <v>0</v>
      </c>
      <c r="J5" s="26">
        <f t="shared" si="0"/>
        <v>4768311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11508414</v>
      </c>
      <c r="O5" s="32">
        <f t="shared" ref="O5:O33" si="1">(N5/O$35)</f>
        <v>152.19347501223271</v>
      </c>
      <c r="P5" s="6"/>
    </row>
    <row r="6" spans="1:133">
      <c r="A6" s="12"/>
      <c r="B6" s="44">
        <v>511</v>
      </c>
      <c r="C6" s="20" t="s">
        <v>19</v>
      </c>
      <c r="D6" s="46">
        <v>82155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82155</v>
      </c>
      <c r="O6" s="47">
        <f t="shared" si="1"/>
        <v>1.0864620389594932</v>
      </c>
      <c r="P6" s="9"/>
    </row>
    <row r="7" spans="1:133">
      <c r="A7" s="12"/>
      <c r="B7" s="44">
        <v>512</v>
      </c>
      <c r="C7" s="20" t="s">
        <v>20</v>
      </c>
      <c r="D7" s="46">
        <v>2184740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2184740</v>
      </c>
      <c r="O7" s="47">
        <f t="shared" si="1"/>
        <v>28.892180329820015</v>
      </c>
      <c r="P7" s="9"/>
    </row>
    <row r="8" spans="1:133">
      <c r="A8" s="12"/>
      <c r="B8" s="44">
        <v>513</v>
      </c>
      <c r="C8" s="20" t="s">
        <v>21</v>
      </c>
      <c r="D8" s="46">
        <v>715261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715261</v>
      </c>
      <c r="O8" s="47">
        <f t="shared" si="1"/>
        <v>9.4589973154184914</v>
      </c>
      <c r="P8" s="9"/>
    </row>
    <row r="9" spans="1:133">
      <c r="A9" s="12"/>
      <c r="B9" s="44">
        <v>514</v>
      </c>
      <c r="C9" s="20" t="s">
        <v>22</v>
      </c>
      <c r="D9" s="46">
        <v>392455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392455</v>
      </c>
      <c r="O9" s="47">
        <f t="shared" si="1"/>
        <v>5.1900366319742917</v>
      </c>
      <c r="P9" s="9"/>
    </row>
    <row r="10" spans="1:133">
      <c r="A10" s="12"/>
      <c r="B10" s="44">
        <v>515</v>
      </c>
      <c r="C10" s="20" t="s">
        <v>23</v>
      </c>
      <c r="D10" s="46">
        <v>1436530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1436530</v>
      </c>
      <c r="O10" s="47">
        <f t="shared" si="1"/>
        <v>18.997447663885104</v>
      </c>
      <c r="P10" s="9"/>
    </row>
    <row r="11" spans="1:133">
      <c r="A11" s="12"/>
      <c r="B11" s="44">
        <v>517</v>
      </c>
      <c r="C11" s="20" t="s">
        <v>24</v>
      </c>
      <c r="D11" s="46">
        <v>26320</v>
      </c>
      <c r="E11" s="46">
        <v>897736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924056</v>
      </c>
      <c r="O11" s="47">
        <f t="shared" si="1"/>
        <v>12.220215031011545</v>
      </c>
      <c r="P11" s="9"/>
    </row>
    <row r="12" spans="1:133">
      <c r="A12" s="12"/>
      <c r="B12" s="44">
        <v>519</v>
      </c>
      <c r="C12" s="20" t="s">
        <v>25</v>
      </c>
      <c r="D12" s="46">
        <v>383697</v>
      </c>
      <c r="E12" s="46">
        <v>0</v>
      </c>
      <c r="F12" s="46">
        <v>0</v>
      </c>
      <c r="G12" s="46">
        <v>621209</v>
      </c>
      <c r="H12" s="46">
        <v>0</v>
      </c>
      <c r="I12" s="46">
        <v>0</v>
      </c>
      <c r="J12" s="46">
        <v>4768311</v>
      </c>
      <c r="K12" s="46">
        <v>0</v>
      </c>
      <c r="L12" s="46">
        <v>0</v>
      </c>
      <c r="M12" s="46">
        <v>0</v>
      </c>
      <c r="N12" s="46">
        <f t="shared" si="2"/>
        <v>5773217</v>
      </c>
      <c r="O12" s="47">
        <f t="shared" si="1"/>
        <v>76.348136001163766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SUM(D14:D16)</f>
        <v>12049580</v>
      </c>
      <c r="E13" s="31">
        <f t="shared" si="3"/>
        <v>18135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1468520</v>
      </c>
      <c r="J13" s="31">
        <f t="shared" si="3"/>
        <v>0</v>
      </c>
      <c r="K13" s="31">
        <f t="shared" si="3"/>
        <v>79505</v>
      </c>
      <c r="L13" s="31">
        <f t="shared" si="3"/>
        <v>0</v>
      </c>
      <c r="M13" s="31">
        <f t="shared" si="3"/>
        <v>0</v>
      </c>
      <c r="N13" s="42">
        <f>SUM(D13:M13)</f>
        <v>13615740</v>
      </c>
      <c r="O13" s="43">
        <f t="shared" si="1"/>
        <v>180.06189084465134</v>
      </c>
      <c r="P13" s="10"/>
    </row>
    <row r="14" spans="1:133">
      <c r="A14" s="12"/>
      <c r="B14" s="44">
        <v>521</v>
      </c>
      <c r="C14" s="20" t="s">
        <v>27</v>
      </c>
      <c r="D14" s="46">
        <v>2599774</v>
      </c>
      <c r="E14" s="46">
        <v>18135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2617909</v>
      </c>
      <c r="O14" s="47">
        <f t="shared" si="1"/>
        <v>34.620640861182011</v>
      </c>
      <c r="P14" s="9"/>
    </row>
    <row r="15" spans="1:133">
      <c r="A15" s="12"/>
      <c r="B15" s="44">
        <v>522</v>
      </c>
      <c r="C15" s="20" t="s">
        <v>28</v>
      </c>
      <c r="D15" s="46">
        <v>7448341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79505</v>
      </c>
      <c r="L15" s="46">
        <v>0</v>
      </c>
      <c r="M15" s="46">
        <v>0</v>
      </c>
      <c r="N15" s="46">
        <f>SUM(D15:M15)</f>
        <v>7527846</v>
      </c>
      <c r="O15" s="47">
        <f t="shared" si="1"/>
        <v>99.55229644127644</v>
      </c>
      <c r="P15" s="9"/>
    </row>
    <row r="16" spans="1:133">
      <c r="A16" s="12"/>
      <c r="B16" s="44">
        <v>524</v>
      </c>
      <c r="C16" s="20" t="s">
        <v>29</v>
      </c>
      <c r="D16" s="46">
        <v>2001465</v>
      </c>
      <c r="E16" s="46">
        <v>0</v>
      </c>
      <c r="F16" s="46">
        <v>0</v>
      </c>
      <c r="G16" s="46">
        <v>0</v>
      </c>
      <c r="H16" s="46">
        <v>0</v>
      </c>
      <c r="I16" s="46">
        <v>1468520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3469985</v>
      </c>
      <c r="O16" s="47">
        <f t="shared" si="1"/>
        <v>45.888953542192894</v>
      </c>
      <c r="P16" s="9"/>
    </row>
    <row r="17" spans="1:16" ht="15.75">
      <c r="A17" s="28" t="s">
        <v>30</v>
      </c>
      <c r="B17" s="29"/>
      <c r="C17" s="30"/>
      <c r="D17" s="31">
        <f t="shared" ref="D17:M17" si="4">SUM(D18:D23)</f>
        <v>654447</v>
      </c>
      <c r="E17" s="31">
        <f t="shared" si="4"/>
        <v>1722988</v>
      </c>
      <c r="F17" s="31">
        <f t="shared" si="4"/>
        <v>0</v>
      </c>
      <c r="G17" s="31">
        <f t="shared" si="4"/>
        <v>0</v>
      </c>
      <c r="H17" s="31">
        <f t="shared" si="4"/>
        <v>0</v>
      </c>
      <c r="I17" s="31">
        <f t="shared" si="4"/>
        <v>38549106</v>
      </c>
      <c r="J17" s="31">
        <f t="shared" si="4"/>
        <v>0</v>
      </c>
      <c r="K17" s="31">
        <f t="shared" si="4"/>
        <v>0</v>
      </c>
      <c r="L17" s="31">
        <f t="shared" si="4"/>
        <v>0</v>
      </c>
      <c r="M17" s="31">
        <f t="shared" si="4"/>
        <v>0</v>
      </c>
      <c r="N17" s="42">
        <f>SUM(D17:M17)</f>
        <v>40926541</v>
      </c>
      <c r="O17" s="43">
        <f t="shared" si="1"/>
        <v>541.23465622809681</v>
      </c>
      <c r="P17" s="10"/>
    </row>
    <row r="18" spans="1:16">
      <c r="A18" s="12"/>
      <c r="B18" s="44">
        <v>533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6571425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3" si="5">SUM(D18:M18)</f>
        <v>6571425</v>
      </c>
      <c r="O18" s="47">
        <f t="shared" si="1"/>
        <v>86.904069190790437</v>
      </c>
      <c r="P18" s="9"/>
    </row>
    <row r="19" spans="1:16">
      <c r="A19" s="12"/>
      <c r="B19" s="44">
        <v>534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7631425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7631425</v>
      </c>
      <c r="O19" s="47">
        <f t="shared" si="1"/>
        <v>100.9220810135287</v>
      </c>
      <c r="P19" s="9"/>
    </row>
    <row r="20" spans="1:16">
      <c r="A20" s="12"/>
      <c r="B20" s="44">
        <v>535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4396706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4396706</v>
      </c>
      <c r="O20" s="47">
        <f t="shared" si="1"/>
        <v>58.144411970853113</v>
      </c>
      <c r="P20" s="9"/>
    </row>
    <row r="21" spans="1:16">
      <c r="A21" s="12"/>
      <c r="B21" s="44">
        <v>536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13463497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13463497</v>
      </c>
      <c r="O21" s="47">
        <f t="shared" si="1"/>
        <v>178.04854728434083</v>
      </c>
      <c r="P21" s="9"/>
    </row>
    <row r="22" spans="1:16">
      <c r="A22" s="12"/>
      <c r="B22" s="44">
        <v>538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3989567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3989567</v>
      </c>
      <c r="O22" s="47">
        <f t="shared" si="1"/>
        <v>52.760186201515531</v>
      </c>
      <c r="P22" s="9"/>
    </row>
    <row r="23" spans="1:16">
      <c r="A23" s="12"/>
      <c r="B23" s="44">
        <v>539</v>
      </c>
      <c r="C23" s="20" t="s">
        <v>36</v>
      </c>
      <c r="D23" s="46">
        <v>654447</v>
      </c>
      <c r="E23" s="46">
        <v>1722988</v>
      </c>
      <c r="F23" s="46">
        <v>0</v>
      </c>
      <c r="G23" s="46">
        <v>0</v>
      </c>
      <c r="H23" s="46">
        <v>0</v>
      </c>
      <c r="I23" s="46">
        <v>2496486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4873921</v>
      </c>
      <c r="O23" s="47">
        <f t="shared" si="1"/>
        <v>64.455360567068254</v>
      </c>
      <c r="P23" s="9"/>
    </row>
    <row r="24" spans="1:16" ht="15.75">
      <c r="A24" s="28" t="s">
        <v>37</v>
      </c>
      <c r="B24" s="29"/>
      <c r="C24" s="30"/>
      <c r="D24" s="31">
        <f t="shared" ref="D24:M24" si="6">SUM(D25:D25)</f>
        <v>4533171</v>
      </c>
      <c r="E24" s="31">
        <f t="shared" si="6"/>
        <v>5466643</v>
      </c>
      <c r="F24" s="31">
        <f t="shared" si="6"/>
        <v>0</v>
      </c>
      <c r="G24" s="31">
        <f t="shared" si="6"/>
        <v>2076631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ref="N24:N33" si="7">SUM(D24:M24)</f>
        <v>12076445</v>
      </c>
      <c r="O24" s="43">
        <f t="shared" si="1"/>
        <v>159.70542338363066</v>
      </c>
      <c r="P24" s="10"/>
    </row>
    <row r="25" spans="1:16">
      <c r="A25" s="12"/>
      <c r="B25" s="44">
        <v>541</v>
      </c>
      <c r="C25" s="20" t="s">
        <v>38</v>
      </c>
      <c r="D25" s="46">
        <v>4533171</v>
      </c>
      <c r="E25" s="46">
        <v>5466643</v>
      </c>
      <c r="F25" s="46">
        <v>0</v>
      </c>
      <c r="G25" s="46">
        <v>2076631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12076445</v>
      </c>
      <c r="O25" s="47">
        <f t="shared" si="1"/>
        <v>159.70542338363066</v>
      </c>
      <c r="P25" s="9"/>
    </row>
    <row r="26" spans="1:16" ht="15.75">
      <c r="A26" s="28" t="s">
        <v>39</v>
      </c>
      <c r="B26" s="29"/>
      <c r="C26" s="30"/>
      <c r="D26" s="31">
        <f t="shared" ref="D26:M26" si="8">SUM(D27:D27)</f>
        <v>72289</v>
      </c>
      <c r="E26" s="31">
        <f t="shared" si="8"/>
        <v>1602199</v>
      </c>
      <c r="F26" s="31">
        <f t="shared" si="8"/>
        <v>0</v>
      </c>
      <c r="G26" s="31">
        <f t="shared" si="8"/>
        <v>0</v>
      </c>
      <c r="H26" s="31">
        <f t="shared" si="8"/>
        <v>0</v>
      </c>
      <c r="I26" s="31">
        <f t="shared" si="8"/>
        <v>0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si="7"/>
        <v>1674488</v>
      </c>
      <c r="O26" s="43">
        <f t="shared" si="1"/>
        <v>22.144332623616382</v>
      </c>
      <c r="P26" s="10"/>
    </row>
    <row r="27" spans="1:16">
      <c r="A27" s="13"/>
      <c r="B27" s="45">
        <v>559</v>
      </c>
      <c r="C27" s="21" t="s">
        <v>40</v>
      </c>
      <c r="D27" s="46">
        <v>72289</v>
      </c>
      <c r="E27" s="46">
        <v>1602199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1674488</v>
      </c>
      <c r="O27" s="47">
        <f t="shared" si="1"/>
        <v>22.144332623616382</v>
      </c>
      <c r="P27" s="9"/>
    </row>
    <row r="28" spans="1:16" ht="15.75">
      <c r="A28" s="28" t="s">
        <v>41</v>
      </c>
      <c r="B28" s="29"/>
      <c r="C28" s="30"/>
      <c r="D28" s="31">
        <f t="shared" ref="D28:M28" si="9">SUM(D29:D29)</f>
        <v>2151306</v>
      </c>
      <c r="E28" s="31">
        <f t="shared" si="9"/>
        <v>102991</v>
      </c>
      <c r="F28" s="31">
        <f t="shared" si="9"/>
        <v>0</v>
      </c>
      <c r="G28" s="31">
        <f t="shared" si="9"/>
        <v>173844</v>
      </c>
      <c r="H28" s="31">
        <f t="shared" si="9"/>
        <v>0</v>
      </c>
      <c r="I28" s="31">
        <f t="shared" si="9"/>
        <v>2278041</v>
      </c>
      <c r="J28" s="31">
        <f t="shared" si="9"/>
        <v>0</v>
      </c>
      <c r="K28" s="31">
        <f t="shared" si="9"/>
        <v>0</v>
      </c>
      <c r="L28" s="31">
        <f t="shared" si="9"/>
        <v>0</v>
      </c>
      <c r="M28" s="31">
        <f t="shared" si="9"/>
        <v>0</v>
      </c>
      <c r="N28" s="31">
        <f t="shared" si="7"/>
        <v>4706182</v>
      </c>
      <c r="O28" s="43">
        <f t="shared" si="1"/>
        <v>62.237089543356653</v>
      </c>
      <c r="P28" s="9"/>
    </row>
    <row r="29" spans="1:16">
      <c r="A29" s="12"/>
      <c r="B29" s="44">
        <v>572</v>
      </c>
      <c r="C29" s="20" t="s">
        <v>42</v>
      </c>
      <c r="D29" s="46">
        <v>2151306</v>
      </c>
      <c r="E29" s="46">
        <v>102991</v>
      </c>
      <c r="F29" s="46">
        <v>0</v>
      </c>
      <c r="G29" s="46">
        <v>173844</v>
      </c>
      <c r="H29" s="46">
        <v>0</v>
      </c>
      <c r="I29" s="46">
        <v>2278041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4706182</v>
      </c>
      <c r="O29" s="47">
        <f t="shared" si="1"/>
        <v>62.237089543356653</v>
      </c>
      <c r="P29" s="9"/>
    </row>
    <row r="30" spans="1:16" ht="15.75">
      <c r="A30" s="28" t="s">
        <v>45</v>
      </c>
      <c r="B30" s="29"/>
      <c r="C30" s="30"/>
      <c r="D30" s="31">
        <f t="shared" ref="D30:M30" si="10">SUM(D31:D32)</f>
        <v>994684</v>
      </c>
      <c r="E30" s="31">
        <f t="shared" si="10"/>
        <v>0</v>
      </c>
      <c r="F30" s="31">
        <f t="shared" si="10"/>
        <v>0</v>
      </c>
      <c r="G30" s="31">
        <f t="shared" si="10"/>
        <v>287224</v>
      </c>
      <c r="H30" s="31">
        <f t="shared" si="10"/>
        <v>0</v>
      </c>
      <c r="I30" s="31">
        <f t="shared" si="10"/>
        <v>8175969</v>
      </c>
      <c r="J30" s="31">
        <f t="shared" si="10"/>
        <v>1224307</v>
      </c>
      <c r="K30" s="31">
        <f t="shared" si="10"/>
        <v>0</v>
      </c>
      <c r="L30" s="31">
        <f t="shared" si="10"/>
        <v>0</v>
      </c>
      <c r="M30" s="31">
        <f t="shared" si="10"/>
        <v>0</v>
      </c>
      <c r="N30" s="31">
        <f t="shared" si="7"/>
        <v>10682184</v>
      </c>
      <c r="O30" s="43">
        <f t="shared" si="1"/>
        <v>141.26696377798643</v>
      </c>
      <c r="P30" s="9"/>
    </row>
    <row r="31" spans="1:16">
      <c r="A31" s="12"/>
      <c r="B31" s="44">
        <v>581</v>
      </c>
      <c r="C31" s="20" t="s">
        <v>43</v>
      </c>
      <c r="D31" s="46">
        <v>922016</v>
      </c>
      <c r="E31" s="46">
        <v>0</v>
      </c>
      <c r="F31" s="46">
        <v>0</v>
      </c>
      <c r="G31" s="46">
        <v>287224</v>
      </c>
      <c r="H31" s="46">
        <v>0</v>
      </c>
      <c r="I31" s="46">
        <v>943290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2152530</v>
      </c>
      <c r="O31" s="47">
        <f t="shared" si="1"/>
        <v>28.466217913961145</v>
      </c>
      <c r="P31" s="9"/>
    </row>
    <row r="32" spans="1:16" ht="15.75" thickBot="1">
      <c r="A32" s="12"/>
      <c r="B32" s="44">
        <v>590</v>
      </c>
      <c r="C32" s="20" t="s">
        <v>44</v>
      </c>
      <c r="D32" s="46">
        <v>72668</v>
      </c>
      <c r="E32" s="46">
        <v>0</v>
      </c>
      <c r="F32" s="46">
        <v>0</v>
      </c>
      <c r="G32" s="46">
        <v>0</v>
      </c>
      <c r="H32" s="46">
        <v>0</v>
      </c>
      <c r="I32" s="46">
        <v>7232679</v>
      </c>
      <c r="J32" s="46">
        <v>1224307</v>
      </c>
      <c r="K32" s="46">
        <v>0</v>
      </c>
      <c r="L32" s="46">
        <v>0</v>
      </c>
      <c r="M32" s="46">
        <v>0</v>
      </c>
      <c r="N32" s="46">
        <f t="shared" si="7"/>
        <v>8529654</v>
      </c>
      <c r="O32" s="47">
        <f t="shared" si="1"/>
        <v>112.80074586402529</v>
      </c>
      <c r="P32" s="9"/>
    </row>
    <row r="33" spans="1:119" ht="16.5" thickBot="1">
      <c r="A33" s="14" t="s">
        <v>10</v>
      </c>
      <c r="B33" s="23"/>
      <c r="C33" s="22"/>
      <c r="D33" s="15">
        <f>SUM(D5,D13,D17,D24,D26,D28,D30)</f>
        <v>25676635</v>
      </c>
      <c r="E33" s="15">
        <f t="shared" ref="E33:M33" si="11">SUM(E5,E13,E17,E24,E26,E28,E30)</f>
        <v>9810692</v>
      </c>
      <c r="F33" s="15">
        <f t="shared" si="11"/>
        <v>0</v>
      </c>
      <c r="G33" s="15">
        <f t="shared" si="11"/>
        <v>3158908</v>
      </c>
      <c r="H33" s="15">
        <f t="shared" si="11"/>
        <v>0</v>
      </c>
      <c r="I33" s="15">
        <f t="shared" si="11"/>
        <v>50471636</v>
      </c>
      <c r="J33" s="15">
        <f t="shared" si="11"/>
        <v>5992618</v>
      </c>
      <c r="K33" s="15">
        <f t="shared" si="11"/>
        <v>79505</v>
      </c>
      <c r="L33" s="15">
        <f t="shared" si="11"/>
        <v>0</v>
      </c>
      <c r="M33" s="15">
        <f t="shared" si="11"/>
        <v>0</v>
      </c>
      <c r="N33" s="15">
        <f t="shared" si="7"/>
        <v>95189994</v>
      </c>
      <c r="O33" s="37">
        <f t="shared" si="1"/>
        <v>1258.843831413571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6"/>
      <c r="B34" s="18"/>
      <c r="C34" s="18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9"/>
    </row>
    <row r="35" spans="1:119">
      <c r="A35" s="38"/>
      <c r="B35" s="39"/>
      <c r="C35" s="39"/>
      <c r="D35" s="40"/>
      <c r="E35" s="40"/>
      <c r="F35" s="40"/>
      <c r="G35" s="40"/>
      <c r="H35" s="40"/>
      <c r="I35" s="40"/>
      <c r="J35" s="40"/>
      <c r="K35" s="40"/>
      <c r="L35" s="93" t="s">
        <v>53</v>
      </c>
      <c r="M35" s="93"/>
      <c r="N35" s="93"/>
      <c r="O35" s="41">
        <v>75617</v>
      </c>
    </row>
    <row r="36" spans="1:119">
      <c r="A36" s="9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6"/>
    </row>
    <row r="37" spans="1:119" ht="15.75" customHeight="1" thickBot="1">
      <c r="A37" s="97" t="s">
        <v>51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9"/>
    </row>
  </sheetData>
  <mergeCells count="10">
    <mergeCell ref="L35:N35"/>
    <mergeCell ref="A36:O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5526697</v>
      </c>
      <c r="E5" s="26">
        <f t="shared" si="0"/>
        <v>773559</v>
      </c>
      <c r="F5" s="26">
        <f t="shared" si="0"/>
        <v>0</v>
      </c>
      <c r="G5" s="26">
        <f t="shared" si="0"/>
        <v>517427</v>
      </c>
      <c r="H5" s="26">
        <f t="shared" si="0"/>
        <v>0</v>
      </c>
      <c r="I5" s="26">
        <f t="shared" si="0"/>
        <v>0</v>
      </c>
      <c r="J5" s="26">
        <f t="shared" si="0"/>
        <v>2431470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9249153</v>
      </c>
      <c r="O5" s="32">
        <f t="shared" ref="O5:O34" si="1">(N5/O$36)</f>
        <v>123.02677573822825</v>
      </c>
      <c r="P5" s="6"/>
    </row>
    <row r="6" spans="1:133">
      <c r="A6" s="12"/>
      <c r="B6" s="44">
        <v>511</v>
      </c>
      <c r="C6" s="20" t="s">
        <v>19</v>
      </c>
      <c r="D6" s="46">
        <v>83221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83221</v>
      </c>
      <c r="O6" s="47">
        <f t="shared" si="1"/>
        <v>1.1069566374035649</v>
      </c>
      <c r="P6" s="9"/>
    </row>
    <row r="7" spans="1:133">
      <c r="A7" s="12"/>
      <c r="B7" s="44">
        <v>512</v>
      </c>
      <c r="C7" s="20" t="s">
        <v>20</v>
      </c>
      <c r="D7" s="46">
        <v>1600275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1600275</v>
      </c>
      <c r="O7" s="47">
        <f t="shared" si="1"/>
        <v>21.285913806863526</v>
      </c>
      <c r="P7" s="9"/>
    </row>
    <row r="8" spans="1:133">
      <c r="A8" s="12"/>
      <c r="B8" s="44">
        <v>513</v>
      </c>
      <c r="C8" s="20" t="s">
        <v>21</v>
      </c>
      <c r="D8" s="46">
        <v>763014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763014</v>
      </c>
      <c r="O8" s="47">
        <f t="shared" si="1"/>
        <v>10.149162011173184</v>
      </c>
      <c r="P8" s="9"/>
    </row>
    <row r="9" spans="1:133">
      <c r="A9" s="12"/>
      <c r="B9" s="44">
        <v>514</v>
      </c>
      <c r="C9" s="20" t="s">
        <v>22</v>
      </c>
      <c r="D9" s="46">
        <v>337778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337778</v>
      </c>
      <c r="O9" s="47">
        <f t="shared" si="1"/>
        <v>4.4929236499068903</v>
      </c>
      <c r="P9" s="9"/>
    </row>
    <row r="10" spans="1:133">
      <c r="A10" s="12"/>
      <c r="B10" s="44">
        <v>515</v>
      </c>
      <c r="C10" s="20" t="s">
        <v>23</v>
      </c>
      <c r="D10" s="46">
        <v>1468078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1468078</v>
      </c>
      <c r="O10" s="47">
        <f t="shared" si="1"/>
        <v>19.527507315775473</v>
      </c>
      <c r="P10" s="9"/>
    </row>
    <row r="11" spans="1:133">
      <c r="A11" s="12"/>
      <c r="B11" s="44">
        <v>517</v>
      </c>
      <c r="C11" s="20" t="s">
        <v>24</v>
      </c>
      <c r="D11" s="46">
        <v>39480</v>
      </c>
      <c r="E11" s="46">
        <v>773559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813039</v>
      </c>
      <c r="O11" s="47">
        <f t="shared" si="1"/>
        <v>10.814565043894653</v>
      </c>
      <c r="P11" s="9"/>
    </row>
    <row r="12" spans="1:133">
      <c r="A12" s="12"/>
      <c r="B12" s="44">
        <v>519</v>
      </c>
      <c r="C12" s="20" t="s">
        <v>25</v>
      </c>
      <c r="D12" s="46">
        <v>1234851</v>
      </c>
      <c r="E12" s="46">
        <v>0</v>
      </c>
      <c r="F12" s="46">
        <v>0</v>
      </c>
      <c r="G12" s="46">
        <v>517427</v>
      </c>
      <c r="H12" s="46">
        <v>0</v>
      </c>
      <c r="I12" s="46">
        <v>0</v>
      </c>
      <c r="J12" s="46">
        <v>2431470</v>
      </c>
      <c r="K12" s="46">
        <v>0</v>
      </c>
      <c r="L12" s="46">
        <v>0</v>
      </c>
      <c r="M12" s="46">
        <v>0</v>
      </c>
      <c r="N12" s="46">
        <f t="shared" si="2"/>
        <v>4183748</v>
      </c>
      <c r="O12" s="47">
        <f t="shared" si="1"/>
        <v>55.649747273210963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SUM(D14:D16)</f>
        <v>12552714</v>
      </c>
      <c r="E13" s="31">
        <f t="shared" si="3"/>
        <v>25239</v>
      </c>
      <c r="F13" s="31">
        <f t="shared" si="3"/>
        <v>0</v>
      </c>
      <c r="G13" s="31">
        <f t="shared" si="3"/>
        <v>42411</v>
      </c>
      <c r="H13" s="31">
        <f t="shared" si="3"/>
        <v>0</v>
      </c>
      <c r="I13" s="31">
        <f t="shared" si="3"/>
        <v>1796345</v>
      </c>
      <c r="J13" s="31">
        <f t="shared" si="3"/>
        <v>0</v>
      </c>
      <c r="K13" s="31">
        <f t="shared" si="3"/>
        <v>54728</v>
      </c>
      <c r="L13" s="31">
        <f t="shared" si="3"/>
        <v>0</v>
      </c>
      <c r="M13" s="31">
        <f t="shared" si="3"/>
        <v>0</v>
      </c>
      <c r="N13" s="42">
        <f>SUM(D13:M13)</f>
        <v>14471437</v>
      </c>
      <c r="O13" s="43">
        <f t="shared" si="1"/>
        <v>192.49051609470604</v>
      </c>
      <c r="P13" s="10"/>
    </row>
    <row r="14" spans="1:133">
      <c r="A14" s="12"/>
      <c r="B14" s="44">
        <v>521</v>
      </c>
      <c r="C14" s="20" t="s">
        <v>27</v>
      </c>
      <c r="D14" s="46">
        <v>2599720</v>
      </c>
      <c r="E14" s="46">
        <v>21314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54728</v>
      </c>
      <c r="L14" s="46">
        <v>0</v>
      </c>
      <c r="M14" s="46">
        <v>0</v>
      </c>
      <c r="N14" s="46">
        <f>SUM(D14:M14)</f>
        <v>2675762</v>
      </c>
      <c r="O14" s="47">
        <f t="shared" si="1"/>
        <v>35.591407289172651</v>
      </c>
      <c r="P14" s="9"/>
    </row>
    <row r="15" spans="1:133">
      <c r="A15" s="12"/>
      <c r="B15" s="44">
        <v>522</v>
      </c>
      <c r="C15" s="20" t="s">
        <v>28</v>
      </c>
      <c r="D15" s="46">
        <v>7897127</v>
      </c>
      <c r="E15" s="46">
        <v>3925</v>
      </c>
      <c r="F15" s="46">
        <v>0</v>
      </c>
      <c r="G15" s="46">
        <v>42411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7943463</v>
      </c>
      <c r="O15" s="47">
        <f t="shared" si="1"/>
        <v>105.65925778132483</v>
      </c>
      <c r="P15" s="9"/>
    </row>
    <row r="16" spans="1:133">
      <c r="A16" s="12"/>
      <c r="B16" s="44">
        <v>524</v>
      </c>
      <c r="C16" s="20" t="s">
        <v>29</v>
      </c>
      <c r="D16" s="46">
        <v>2055867</v>
      </c>
      <c r="E16" s="46">
        <v>0</v>
      </c>
      <c r="F16" s="46">
        <v>0</v>
      </c>
      <c r="G16" s="46">
        <v>0</v>
      </c>
      <c r="H16" s="46">
        <v>0</v>
      </c>
      <c r="I16" s="46">
        <v>1796345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3852212</v>
      </c>
      <c r="O16" s="47">
        <f t="shared" si="1"/>
        <v>51.239851024208569</v>
      </c>
      <c r="P16" s="9"/>
    </row>
    <row r="17" spans="1:16" ht="15.75">
      <c r="A17" s="28" t="s">
        <v>30</v>
      </c>
      <c r="B17" s="29"/>
      <c r="C17" s="30"/>
      <c r="D17" s="31">
        <f t="shared" ref="D17:M17" si="4">SUM(D18:D23)</f>
        <v>678373</v>
      </c>
      <c r="E17" s="31">
        <f t="shared" si="4"/>
        <v>1785441</v>
      </c>
      <c r="F17" s="31">
        <f t="shared" si="4"/>
        <v>0</v>
      </c>
      <c r="G17" s="31">
        <f t="shared" si="4"/>
        <v>0</v>
      </c>
      <c r="H17" s="31">
        <f t="shared" si="4"/>
        <v>0</v>
      </c>
      <c r="I17" s="31">
        <f t="shared" si="4"/>
        <v>30039551</v>
      </c>
      <c r="J17" s="31">
        <f t="shared" si="4"/>
        <v>0</v>
      </c>
      <c r="K17" s="31">
        <f t="shared" si="4"/>
        <v>0</v>
      </c>
      <c r="L17" s="31">
        <f t="shared" si="4"/>
        <v>0</v>
      </c>
      <c r="M17" s="31">
        <f t="shared" si="4"/>
        <v>0</v>
      </c>
      <c r="N17" s="42">
        <f>SUM(D17:M17)</f>
        <v>32503365</v>
      </c>
      <c r="O17" s="43">
        <f t="shared" si="1"/>
        <v>432.34058260175578</v>
      </c>
      <c r="P17" s="10"/>
    </row>
    <row r="18" spans="1:16">
      <c r="A18" s="12"/>
      <c r="B18" s="44">
        <v>533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7960638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3" si="5">SUM(D18:M18)</f>
        <v>7960638</v>
      </c>
      <c r="O18" s="47">
        <f t="shared" si="1"/>
        <v>105.8877094972067</v>
      </c>
      <c r="P18" s="9"/>
    </row>
    <row r="19" spans="1:16">
      <c r="A19" s="12"/>
      <c r="B19" s="44">
        <v>534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7550827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7550827</v>
      </c>
      <c r="O19" s="47">
        <f t="shared" si="1"/>
        <v>100.43664538441075</v>
      </c>
      <c r="P19" s="9"/>
    </row>
    <row r="20" spans="1:16">
      <c r="A20" s="12"/>
      <c r="B20" s="44">
        <v>535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4690206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4690206</v>
      </c>
      <c r="O20" s="47">
        <f t="shared" si="1"/>
        <v>62.386352753391861</v>
      </c>
      <c r="P20" s="9"/>
    </row>
    <row r="21" spans="1:16">
      <c r="A21" s="12"/>
      <c r="B21" s="44">
        <v>536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4519919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4519919</v>
      </c>
      <c r="O21" s="47">
        <f t="shared" si="1"/>
        <v>60.121295557329077</v>
      </c>
      <c r="P21" s="9"/>
    </row>
    <row r="22" spans="1:16">
      <c r="A22" s="12"/>
      <c r="B22" s="44">
        <v>538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3076204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3076204</v>
      </c>
      <c r="O22" s="47">
        <f t="shared" si="1"/>
        <v>40.917850492152169</v>
      </c>
      <c r="P22" s="9"/>
    </row>
    <row r="23" spans="1:16">
      <c r="A23" s="12"/>
      <c r="B23" s="44">
        <v>539</v>
      </c>
      <c r="C23" s="20" t="s">
        <v>36</v>
      </c>
      <c r="D23" s="46">
        <v>678373</v>
      </c>
      <c r="E23" s="46">
        <v>1785441</v>
      </c>
      <c r="F23" s="46">
        <v>0</v>
      </c>
      <c r="G23" s="46">
        <v>0</v>
      </c>
      <c r="H23" s="46">
        <v>0</v>
      </c>
      <c r="I23" s="46">
        <v>2241757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4705571</v>
      </c>
      <c r="O23" s="47">
        <f t="shared" si="1"/>
        <v>62.590728917265231</v>
      </c>
      <c r="P23" s="9"/>
    </row>
    <row r="24" spans="1:16" ht="15.75">
      <c r="A24" s="28" t="s">
        <v>37</v>
      </c>
      <c r="B24" s="29"/>
      <c r="C24" s="30"/>
      <c r="D24" s="31">
        <f t="shared" ref="D24:M24" si="6">SUM(D25:D25)</f>
        <v>5125157</v>
      </c>
      <c r="E24" s="31">
        <f t="shared" si="6"/>
        <v>249749</v>
      </c>
      <c r="F24" s="31">
        <f t="shared" si="6"/>
        <v>0</v>
      </c>
      <c r="G24" s="31">
        <f t="shared" si="6"/>
        <v>0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ref="N24:N34" si="7">SUM(D24:M24)</f>
        <v>5374906</v>
      </c>
      <c r="O24" s="43">
        <f t="shared" si="1"/>
        <v>71.493828145783453</v>
      </c>
      <c r="P24" s="10"/>
    </row>
    <row r="25" spans="1:16">
      <c r="A25" s="12"/>
      <c r="B25" s="44">
        <v>541</v>
      </c>
      <c r="C25" s="20" t="s">
        <v>38</v>
      </c>
      <c r="D25" s="46">
        <v>5125157</v>
      </c>
      <c r="E25" s="46">
        <v>249749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5374906</v>
      </c>
      <c r="O25" s="47">
        <f t="shared" si="1"/>
        <v>71.493828145783453</v>
      </c>
      <c r="P25" s="9"/>
    </row>
    <row r="26" spans="1:16" ht="15.75">
      <c r="A26" s="28" t="s">
        <v>39</v>
      </c>
      <c r="B26" s="29"/>
      <c r="C26" s="30"/>
      <c r="D26" s="31">
        <f t="shared" ref="D26:M26" si="8">SUM(D27:D28)</f>
        <v>253198</v>
      </c>
      <c r="E26" s="31">
        <f t="shared" si="8"/>
        <v>20095552</v>
      </c>
      <c r="F26" s="31">
        <f t="shared" si="8"/>
        <v>0</v>
      </c>
      <c r="G26" s="31">
        <f t="shared" si="8"/>
        <v>2164074</v>
      </c>
      <c r="H26" s="31">
        <f t="shared" si="8"/>
        <v>0</v>
      </c>
      <c r="I26" s="31">
        <f t="shared" si="8"/>
        <v>0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si="7"/>
        <v>22512824</v>
      </c>
      <c r="O26" s="43">
        <f t="shared" si="1"/>
        <v>299.45230114392126</v>
      </c>
      <c r="P26" s="10"/>
    </row>
    <row r="27" spans="1:16">
      <c r="A27" s="13"/>
      <c r="B27" s="45">
        <v>551</v>
      </c>
      <c r="C27" s="21" t="s">
        <v>49</v>
      </c>
      <c r="D27" s="46">
        <v>32819</v>
      </c>
      <c r="E27" s="46">
        <v>18443342</v>
      </c>
      <c r="F27" s="46">
        <v>0</v>
      </c>
      <c r="G27" s="46">
        <v>2164074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20640235</v>
      </c>
      <c r="O27" s="47">
        <f t="shared" si="1"/>
        <v>274.54422718808195</v>
      </c>
      <c r="P27" s="9"/>
    </row>
    <row r="28" spans="1:16">
      <c r="A28" s="13"/>
      <c r="B28" s="45">
        <v>559</v>
      </c>
      <c r="C28" s="21" t="s">
        <v>40</v>
      </c>
      <c r="D28" s="46">
        <v>220379</v>
      </c>
      <c r="E28" s="46">
        <v>1652210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1872589</v>
      </c>
      <c r="O28" s="47">
        <f t="shared" si="1"/>
        <v>24.90807395583932</v>
      </c>
      <c r="P28" s="9"/>
    </row>
    <row r="29" spans="1:16" ht="15.75">
      <c r="A29" s="28" t="s">
        <v>41</v>
      </c>
      <c r="B29" s="29"/>
      <c r="C29" s="30"/>
      <c r="D29" s="31">
        <f t="shared" ref="D29:M29" si="9">SUM(D30:D30)</f>
        <v>1898580</v>
      </c>
      <c r="E29" s="31">
        <f t="shared" si="9"/>
        <v>2262979</v>
      </c>
      <c r="F29" s="31">
        <f t="shared" si="9"/>
        <v>0</v>
      </c>
      <c r="G29" s="31">
        <f t="shared" si="9"/>
        <v>379106</v>
      </c>
      <c r="H29" s="31">
        <f t="shared" si="9"/>
        <v>0</v>
      </c>
      <c r="I29" s="31">
        <f t="shared" si="9"/>
        <v>1907878</v>
      </c>
      <c r="J29" s="31">
        <f t="shared" si="9"/>
        <v>0</v>
      </c>
      <c r="K29" s="31">
        <f t="shared" si="9"/>
        <v>0</v>
      </c>
      <c r="L29" s="31">
        <f t="shared" si="9"/>
        <v>0</v>
      </c>
      <c r="M29" s="31">
        <f t="shared" si="9"/>
        <v>0</v>
      </c>
      <c r="N29" s="31">
        <f t="shared" si="7"/>
        <v>6448543</v>
      </c>
      <c r="O29" s="43">
        <f t="shared" si="1"/>
        <v>85.774714019686087</v>
      </c>
      <c r="P29" s="9"/>
    </row>
    <row r="30" spans="1:16">
      <c r="A30" s="12"/>
      <c r="B30" s="44">
        <v>572</v>
      </c>
      <c r="C30" s="20" t="s">
        <v>42</v>
      </c>
      <c r="D30" s="46">
        <v>1898580</v>
      </c>
      <c r="E30" s="46">
        <v>2262979</v>
      </c>
      <c r="F30" s="46">
        <v>0</v>
      </c>
      <c r="G30" s="46">
        <v>379106</v>
      </c>
      <c r="H30" s="46">
        <v>0</v>
      </c>
      <c r="I30" s="46">
        <v>1907878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6448543</v>
      </c>
      <c r="O30" s="47">
        <f t="shared" si="1"/>
        <v>85.774714019686087</v>
      </c>
      <c r="P30" s="9"/>
    </row>
    <row r="31" spans="1:16" ht="15.75">
      <c r="A31" s="28" t="s">
        <v>45</v>
      </c>
      <c r="B31" s="29"/>
      <c r="C31" s="30"/>
      <c r="D31" s="31">
        <f t="shared" ref="D31:M31" si="10">SUM(D32:D33)</f>
        <v>6649041</v>
      </c>
      <c r="E31" s="31">
        <f t="shared" si="10"/>
        <v>3600000</v>
      </c>
      <c r="F31" s="31">
        <f t="shared" si="10"/>
        <v>0</v>
      </c>
      <c r="G31" s="31">
        <f t="shared" si="10"/>
        <v>1039172</v>
      </c>
      <c r="H31" s="31">
        <f t="shared" si="10"/>
        <v>0</v>
      </c>
      <c r="I31" s="31">
        <f t="shared" si="10"/>
        <v>18910610</v>
      </c>
      <c r="J31" s="31">
        <f t="shared" si="10"/>
        <v>1086913</v>
      </c>
      <c r="K31" s="31">
        <f t="shared" si="10"/>
        <v>0</v>
      </c>
      <c r="L31" s="31">
        <f t="shared" si="10"/>
        <v>0</v>
      </c>
      <c r="M31" s="31">
        <f t="shared" si="10"/>
        <v>0</v>
      </c>
      <c r="N31" s="31">
        <f t="shared" si="7"/>
        <v>31285736</v>
      </c>
      <c r="O31" s="43">
        <f t="shared" si="1"/>
        <v>416.1444001064113</v>
      </c>
      <c r="P31" s="9"/>
    </row>
    <row r="32" spans="1:16">
      <c r="A32" s="12"/>
      <c r="B32" s="44">
        <v>581</v>
      </c>
      <c r="C32" s="20" t="s">
        <v>43</v>
      </c>
      <c r="D32" s="46">
        <v>6587620</v>
      </c>
      <c r="E32" s="46">
        <v>3600000</v>
      </c>
      <c r="F32" s="46">
        <v>0</v>
      </c>
      <c r="G32" s="46">
        <v>1039172</v>
      </c>
      <c r="H32" s="46">
        <v>0</v>
      </c>
      <c r="I32" s="46">
        <v>1651621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12878413</v>
      </c>
      <c r="O32" s="47">
        <f t="shared" si="1"/>
        <v>171.30105081138601</v>
      </c>
      <c r="P32" s="9"/>
    </row>
    <row r="33" spans="1:119" ht="15.75" thickBot="1">
      <c r="A33" s="12"/>
      <c r="B33" s="44">
        <v>590</v>
      </c>
      <c r="C33" s="20" t="s">
        <v>44</v>
      </c>
      <c r="D33" s="46">
        <v>61421</v>
      </c>
      <c r="E33" s="46">
        <v>0</v>
      </c>
      <c r="F33" s="46">
        <v>0</v>
      </c>
      <c r="G33" s="46">
        <v>0</v>
      </c>
      <c r="H33" s="46">
        <v>0</v>
      </c>
      <c r="I33" s="46">
        <v>17258989</v>
      </c>
      <c r="J33" s="46">
        <v>1086913</v>
      </c>
      <c r="K33" s="46">
        <v>0</v>
      </c>
      <c r="L33" s="46">
        <v>0</v>
      </c>
      <c r="M33" s="46">
        <v>0</v>
      </c>
      <c r="N33" s="46">
        <f t="shared" si="7"/>
        <v>18407323</v>
      </c>
      <c r="O33" s="47">
        <f t="shared" si="1"/>
        <v>244.84334929502526</v>
      </c>
      <c r="P33" s="9"/>
    </row>
    <row r="34" spans="1:119" ht="16.5" thickBot="1">
      <c r="A34" s="14" t="s">
        <v>10</v>
      </c>
      <c r="B34" s="23"/>
      <c r="C34" s="22"/>
      <c r="D34" s="15">
        <f>SUM(D5,D13,D17,D24,D26,D29,D31)</f>
        <v>32683760</v>
      </c>
      <c r="E34" s="15">
        <f t="shared" ref="E34:M34" si="11">SUM(E5,E13,E17,E24,E26,E29,E31)</f>
        <v>28792519</v>
      </c>
      <c r="F34" s="15">
        <f t="shared" si="11"/>
        <v>0</v>
      </c>
      <c r="G34" s="15">
        <f t="shared" si="11"/>
        <v>4142190</v>
      </c>
      <c r="H34" s="15">
        <f t="shared" si="11"/>
        <v>0</v>
      </c>
      <c r="I34" s="15">
        <f t="shared" si="11"/>
        <v>52654384</v>
      </c>
      <c r="J34" s="15">
        <f t="shared" si="11"/>
        <v>3518383</v>
      </c>
      <c r="K34" s="15">
        <f t="shared" si="11"/>
        <v>54728</v>
      </c>
      <c r="L34" s="15">
        <f t="shared" si="11"/>
        <v>0</v>
      </c>
      <c r="M34" s="15">
        <f t="shared" si="11"/>
        <v>0</v>
      </c>
      <c r="N34" s="15">
        <f t="shared" si="7"/>
        <v>121845964</v>
      </c>
      <c r="O34" s="37">
        <f t="shared" si="1"/>
        <v>1620.7231178504921</v>
      </c>
      <c r="P34" s="6"/>
      <c r="Q34" s="2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</row>
    <row r="35" spans="1:119">
      <c r="A35" s="16"/>
      <c r="B35" s="18"/>
      <c r="C35" s="18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9"/>
    </row>
    <row r="36" spans="1:119">
      <c r="A36" s="38"/>
      <c r="B36" s="39"/>
      <c r="C36" s="39"/>
      <c r="D36" s="40"/>
      <c r="E36" s="40"/>
      <c r="F36" s="40"/>
      <c r="G36" s="40"/>
      <c r="H36" s="40"/>
      <c r="I36" s="40"/>
      <c r="J36" s="40"/>
      <c r="K36" s="40"/>
      <c r="L36" s="93" t="s">
        <v>50</v>
      </c>
      <c r="M36" s="93"/>
      <c r="N36" s="93"/>
      <c r="O36" s="41">
        <v>75180</v>
      </c>
    </row>
    <row r="37" spans="1:119">
      <c r="A37" s="94"/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6"/>
    </row>
    <row r="38" spans="1:119" ht="15.75" customHeight="1" thickBot="1">
      <c r="A38" s="97" t="s">
        <v>51</v>
      </c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9"/>
    </row>
  </sheetData>
  <mergeCells count="10">
    <mergeCell ref="L36:N36"/>
    <mergeCell ref="A37:O37"/>
    <mergeCell ref="A38:O3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8109262</v>
      </c>
      <c r="E5" s="26">
        <f t="shared" si="0"/>
        <v>311007</v>
      </c>
      <c r="F5" s="26">
        <f t="shared" si="0"/>
        <v>0</v>
      </c>
      <c r="G5" s="26">
        <f t="shared" si="0"/>
        <v>347585</v>
      </c>
      <c r="H5" s="26">
        <f t="shared" si="0"/>
        <v>0</v>
      </c>
      <c r="I5" s="26">
        <f t="shared" si="0"/>
        <v>0</v>
      </c>
      <c r="J5" s="26">
        <f t="shared" si="0"/>
        <v>1641727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10409581</v>
      </c>
      <c r="O5" s="32">
        <f t="shared" ref="O5:O33" si="1">(N5/O$35)</f>
        <v>140.84130699499391</v>
      </c>
      <c r="P5" s="6"/>
    </row>
    <row r="6" spans="1:133">
      <c r="A6" s="12"/>
      <c r="B6" s="44">
        <v>511</v>
      </c>
      <c r="C6" s="20" t="s">
        <v>19</v>
      </c>
      <c r="D6" s="46">
        <v>81032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81032</v>
      </c>
      <c r="O6" s="47">
        <f t="shared" si="1"/>
        <v>1.0963604383709917</v>
      </c>
      <c r="P6" s="9"/>
    </row>
    <row r="7" spans="1:133">
      <c r="A7" s="12"/>
      <c r="B7" s="44">
        <v>512</v>
      </c>
      <c r="C7" s="20" t="s">
        <v>20</v>
      </c>
      <c r="D7" s="46">
        <v>1776030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1776030</v>
      </c>
      <c r="O7" s="47">
        <f t="shared" si="1"/>
        <v>24.029630631849546</v>
      </c>
      <c r="P7" s="9"/>
    </row>
    <row r="8" spans="1:133">
      <c r="A8" s="12"/>
      <c r="B8" s="44">
        <v>513</v>
      </c>
      <c r="C8" s="20" t="s">
        <v>21</v>
      </c>
      <c r="D8" s="46">
        <v>3177255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3177255</v>
      </c>
      <c r="O8" s="47">
        <f t="shared" si="1"/>
        <v>42.988161277229061</v>
      </c>
      <c r="P8" s="9"/>
    </row>
    <row r="9" spans="1:133">
      <c r="A9" s="12"/>
      <c r="B9" s="44">
        <v>514</v>
      </c>
      <c r="C9" s="20" t="s">
        <v>22</v>
      </c>
      <c r="D9" s="46">
        <v>395346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395346</v>
      </c>
      <c r="O9" s="47">
        <f t="shared" si="1"/>
        <v>5.3490190772561226</v>
      </c>
      <c r="P9" s="9"/>
    </row>
    <row r="10" spans="1:133">
      <c r="A10" s="12"/>
      <c r="B10" s="44">
        <v>515</v>
      </c>
      <c r="C10" s="20" t="s">
        <v>23</v>
      </c>
      <c r="D10" s="46">
        <v>1418485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1418485</v>
      </c>
      <c r="O10" s="47">
        <f t="shared" si="1"/>
        <v>19.192057908266811</v>
      </c>
      <c r="P10" s="9"/>
    </row>
    <row r="11" spans="1:133">
      <c r="A11" s="12"/>
      <c r="B11" s="44">
        <v>517</v>
      </c>
      <c r="C11" s="20" t="s">
        <v>24</v>
      </c>
      <c r="D11" s="46">
        <v>39480</v>
      </c>
      <c r="E11" s="46">
        <v>311007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350487</v>
      </c>
      <c r="O11" s="47">
        <f t="shared" si="1"/>
        <v>4.7420782032201325</v>
      </c>
      <c r="P11" s="9"/>
    </row>
    <row r="12" spans="1:133">
      <c r="A12" s="12"/>
      <c r="B12" s="44">
        <v>519</v>
      </c>
      <c r="C12" s="20" t="s">
        <v>25</v>
      </c>
      <c r="D12" s="46">
        <v>1221634</v>
      </c>
      <c r="E12" s="46">
        <v>0</v>
      </c>
      <c r="F12" s="46">
        <v>0</v>
      </c>
      <c r="G12" s="46">
        <v>347585</v>
      </c>
      <c r="H12" s="46">
        <v>0</v>
      </c>
      <c r="I12" s="46">
        <v>0</v>
      </c>
      <c r="J12" s="46">
        <v>1641727</v>
      </c>
      <c r="K12" s="46">
        <v>0</v>
      </c>
      <c r="L12" s="46">
        <v>0</v>
      </c>
      <c r="M12" s="46">
        <v>0</v>
      </c>
      <c r="N12" s="46">
        <f t="shared" si="2"/>
        <v>3210946</v>
      </c>
      <c r="O12" s="47">
        <f t="shared" si="1"/>
        <v>43.443999458801244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SUM(D14:D16)</f>
        <v>13178499</v>
      </c>
      <c r="E13" s="31">
        <f t="shared" si="3"/>
        <v>1562913</v>
      </c>
      <c r="F13" s="31">
        <f t="shared" si="3"/>
        <v>0</v>
      </c>
      <c r="G13" s="31">
        <f t="shared" si="3"/>
        <v>1827129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17950</v>
      </c>
      <c r="L13" s="31">
        <f t="shared" si="3"/>
        <v>0</v>
      </c>
      <c r="M13" s="31">
        <f t="shared" si="3"/>
        <v>0</v>
      </c>
      <c r="N13" s="42">
        <f>SUM(D13:M13)</f>
        <v>16586491</v>
      </c>
      <c r="O13" s="43">
        <f t="shared" si="1"/>
        <v>224.41470707617373</v>
      </c>
      <c r="P13" s="10"/>
    </row>
    <row r="14" spans="1:133">
      <c r="A14" s="12"/>
      <c r="B14" s="44">
        <v>521</v>
      </c>
      <c r="C14" s="20" t="s">
        <v>27</v>
      </c>
      <c r="D14" s="46">
        <v>2425413</v>
      </c>
      <c r="E14" s="46">
        <v>313360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2738773</v>
      </c>
      <c r="O14" s="47">
        <f t="shared" si="1"/>
        <v>37.055513462319034</v>
      </c>
      <c r="P14" s="9"/>
    </row>
    <row r="15" spans="1:133">
      <c r="A15" s="12"/>
      <c r="B15" s="44">
        <v>522</v>
      </c>
      <c r="C15" s="20" t="s">
        <v>28</v>
      </c>
      <c r="D15" s="46">
        <v>7224535</v>
      </c>
      <c r="E15" s="46">
        <v>1249553</v>
      </c>
      <c r="F15" s="46">
        <v>0</v>
      </c>
      <c r="G15" s="46">
        <v>1827129</v>
      </c>
      <c r="H15" s="46">
        <v>0</v>
      </c>
      <c r="I15" s="46">
        <v>0</v>
      </c>
      <c r="J15" s="46">
        <v>0</v>
      </c>
      <c r="K15" s="46">
        <v>17950</v>
      </c>
      <c r="L15" s="46">
        <v>0</v>
      </c>
      <c r="M15" s="46">
        <v>0</v>
      </c>
      <c r="N15" s="46">
        <f>SUM(D15:M15)</f>
        <v>10319167</v>
      </c>
      <c r="O15" s="47">
        <f t="shared" si="1"/>
        <v>139.61800838858071</v>
      </c>
      <c r="P15" s="9"/>
    </row>
    <row r="16" spans="1:133">
      <c r="A16" s="12"/>
      <c r="B16" s="44">
        <v>524</v>
      </c>
      <c r="C16" s="20" t="s">
        <v>29</v>
      </c>
      <c r="D16" s="46">
        <v>3528551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3528551</v>
      </c>
      <c r="O16" s="47">
        <f t="shared" si="1"/>
        <v>47.741185225273981</v>
      </c>
      <c r="P16" s="9"/>
    </row>
    <row r="17" spans="1:16" ht="15.75">
      <c r="A17" s="28" t="s">
        <v>30</v>
      </c>
      <c r="B17" s="29"/>
      <c r="C17" s="30"/>
      <c r="D17" s="31">
        <f t="shared" ref="D17:M17" si="4">SUM(D18:D23)</f>
        <v>755379</v>
      </c>
      <c r="E17" s="31">
        <f t="shared" si="4"/>
        <v>0</v>
      </c>
      <c r="F17" s="31">
        <f t="shared" si="4"/>
        <v>0</v>
      </c>
      <c r="G17" s="31">
        <f t="shared" si="4"/>
        <v>0</v>
      </c>
      <c r="H17" s="31">
        <f t="shared" si="4"/>
        <v>0</v>
      </c>
      <c r="I17" s="31">
        <f t="shared" si="4"/>
        <v>26462555</v>
      </c>
      <c r="J17" s="31">
        <f t="shared" si="4"/>
        <v>0</v>
      </c>
      <c r="K17" s="31">
        <f t="shared" si="4"/>
        <v>0</v>
      </c>
      <c r="L17" s="31">
        <f t="shared" si="4"/>
        <v>558292</v>
      </c>
      <c r="M17" s="31">
        <f t="shared" si="4"/>
        <v>0</v>
      </c>
      <c r="N17" s="42">
        <f>SUM(D17:M17)</f>
        <v>27776226</v>
      </c>
      <c r="O17" s="43">
        <f t="shared" si="1"/>
        <v>375.81147341361117</v>
      </c>
      <c r="P17" s="10"/>
    </row>
    <row r="18" spans="1:16">
      <c r="A18" s="12"/>
      <c r="B18" s="44">
        <v>533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7245462</v>
      </c>
      <c r="J18" s="46">
        <v>0</v>
      </c>
      <c r="K18" s="46">
        <v>0</v>
      </c>
      <c r="L18" s="46">
        <v>558292</v>
      </c>
      <c r="M18" s="46">
        <v>0</v>
      </c>
      <c r="N18" s="46">
        <f t="shared" ref="N18:N23" si="5">SUM(D18:M18)</f>
        <v>7803754</v>
      </c>
      <c r="O18" s="47">
        <f t="shared" si="1"/>
        <v>105.58454877553781</v>
      </c>
      <c r="P18" s="9"/>
    </row>
    <row r="19" spans="1:16">
      <c r="A19" s="12"/>
      <c r="B19" s="44">
        <v>534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6948595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6948595</v>
      </c>
      <c r="O19" s="47">
        <f t="shared" si="1"/>
        <v>94.014274117169535</v>
      </c>
      <c r="P19" s="9"/>
    </row>
    <row r="20" spans="1:16">
      <c r="A20" s="12"/>
      <c r="B20" s="44">
        <v>535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4982558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4982558</v>
      </c>
      <c r="O20" s="47">
        <f t="shared" si="1"/>
        <v>67.413854688134222</v>
      </c>
      <c r="P20" s="9"/>
    </row>
    <row r="21" spans="1:16">
      <c r="A21" s="12"/>
      <c r="B21" s="44">
        <v>536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4681242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4681242</v>
      </c>
      <c r="O21" s="47">
        <f t="shared" si="1"/>
        <v>63.337058584765252</v>
      </c>
      <c r="P21" s="9"/>
    </row>
    <row r="22" spans="1:16">
      <c r="A22" s="12"/>
      <c r="B22" s="44">
        <v>538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2604698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2604698</v>
      </c>
      <c r="O22" s="47">
        <f t="shared" si="1"/>
        <v>35.241482884589367</v>
      </c>
      <c r="P22" s="9"/>
    </row>
    <row r="23" spans="1:16">
      <c r="A23" s="12"/>
      <c r="B23" s="44">
        <v>539</v>
      </c>
      <c r="C23" s="20" t="s">
        <v>36</v>
      </c>
      <c r="D23" s="46">
        <v>755379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755379</v>
      </c>
      <c r="O23" s="47">
        <f t="shared" si="1"/>
        <v>10.220254363414965</v>
      </c>
      <c r="P23" s="9"/>
    </row>
    <row r="24" spans="1:16" ht="15.75">
      <c r="A24" s="28" t="s">
        <v>37</v>
      </c>
      <c r="B24" s="29"/>
      <c r="C24" s="30"/>
      <c r="D24" s="31">
        <f t="shared" ref="D24:M24" si="6">SUM(D25:D25)</f>
        <v>5613162</v>
      </c>
      <c r="E24" s="31">
        <f t="shared" si="6"/>
        <v>22003354</v>
      </c>
      <c r="F24" s="31">
        <f t="shared" si="6"/>
        <v>0</v>
      </c>
      <c r="G24" s="31">
        <f t="shared" si="6"/>
        <v>1125521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ref="N24:N33" si="7">SUM(D24:M24)</f>
        <v>28742037</v>
      </c>
      <c r="O24" s="43">
        <f t="shared" si="1"/>
        <v>388.87886618860779</v>
      </c>
      <c r="P24" s="10"/>
    </row>
    <row r="25" spans="1:16">
      <c r="A25" s="12"/>
      <c r="B25" s="44">
        <v>541</v>
      </c>
      <c r="C25" s="20" t="s">
        <v>38</v>
      </c>
      <c r="D25" s="46">
        <v>5613162</v>
      </c>
      <c r="E25" s="46">
        <v>22003354</v>
      </c>
      <c r="F25" s="46">
        <v>0</v>
      </c>
      <c r="G25" s="46">
        <v>1125521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28742037</v>
      </c>
      <c r="O25" s="47">
        <f t="shared" si="1"/>
        <v>388.87886618860779</v>
      </c>
      <c r="P25" s="9"/>
    </row>
    <row r="26" spans="1:16" ht="15.75">
      <c r="A26" s="28" t="s">
        <v>39</v>
      </c>
      <c r="B26" s="29"/>
      <c r="C26" s="30"/>
      <c r="D26" s="31">
        <f t="shared" ref="D26:M26" si="8">SUM(D27:D27)</f>
        <v>221592</v>
      </c>
      <c r="E26" s="31">
        <f t="shared" si="8"/>
        <v>5856</v>
      </c>
      <c r="F26" s="31">
        <f t="shared" si="8"/>
        <v>0</v>
      </c>
      <c r="G26" s="31">
        <f t="shared" si="8"/>
        <v>0</v>
      </c>
      <c r="H26" s="31">
        <f t="shared" si="8"/>
        <v>0</v>
      </c>
      <c r="I26" s="31">
        <f t="shared" si="8"/>
        <v>0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si="7"/>
        <v>227448</v>
      </c>
      <c r="O26" s="43">
        <f t="shared" si="1"/>
        <v>3.0773643620619673</v>
      </c>
      <c r="P26" s="10"/>
    </row>
    <row r="27" spans="1:16">
      <c r="A27" s="13"/>
      <c r="B27" s="45">
        <v>559</v>
      </c>
      <c r="C27" s="21" t="s">
        <v>40</v>
      </c>
      <c r="D27" s="46">
        <v>221592</v>
      </c>
      <c r="E27" s="46">
        <v>5856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227448</v>
      </c>
      <c r="O27" s="47">
        <f t="shared" si="1"/>
        <v>3.0773643620619673</v>
      </c>
      <c r="P27" s="9"/>
    </row>
    <row r="28" spans="1:16" ht="15.75">
      <c r="A28" s="28" t="s">
        <v>41</v>
      </c>
      <c r="B28" s="29"/>
      <c r="C28" s="30"/>
      <c r="D28" s="31">
        <f t="shared" ref="D28:M28" si="9">SUM(D29:D29)</f>
        <v>2008819</v>
      </c>
      <c r="E28" s="31">
        <f t="shared" si="9"/>
        <v>1323725</v>
      </c>
      <c r="F28" s="31">
        <f t="shared" si="9"/>
        <v>0</v>
      </c>
      <c r="G28" s="31">
        <f t="shared" si="9"/>
        <v>271459</v>
      </c>
      <c r="H28" s="31">
        <f t="shared" si="9"/>
        <v>0</v>
      </c>
      <c r="I28" s="31">
        <f t="shared" si="9"/>
        <v>321639</v>
      </c>
      <c r="J28" s="31">
        <f t="shared" si="9"/>
        <v>0</v>
      </c>
      <c r="K28" s="31">
        <f t="shared" si="9"/>
        <v>0</v>
      </c>
      <c r="L28" s="31">
        <f t="shared" si="9"/>
        <v>0</v>
      </c>
      <c r="M28" s="31">
        <f t="shared" si="9"/>
        <v>0</v>
      </c>
      <c r="N28" s="31">
        <f t="shared" si="7"/>
        <v>3925642</v>
      </c>
      <c r="O28" s="43">
        <f t="shared" si="1"/>
        <v>53.113814098227571</v>
      </c>
      <c r="P28" s="9"/>
    </row>
    <row r="29" spans="1:16">
      <c r="A29" s="12"/>
      <c r="B29" s="44">
        <v>572</v>
      </c>
      <c r="C29" s="20" t="s">
        <v>42</v>
      </c>
      <c r="D29" s="46">
        <v>2008819</v>
      </c>
      <c r="E29" s="46">
        <v>1323725</v>
      </c>
      <c r="F29" s="46">
        <v>0</v>
      </c>
      <c r="G29" s="46">
        <v>271459</v>
      </c>
      <c r="H29" s="46">
        <v>0</v>
      </c>
      <c r="I29" s="46">
        <v>321639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3925642</v>
      </c>
      <c r="O29" s="47">
        <f t="shared" si="1"/>
        <v>53.113814098227571</v>
      </c>
      <c r="P29" s="9"/>
    </row>
    <row r="30" spans="1:16" ht="15.75">
      <c r="A30" s="28" t="s">
        <v>45</v>
      </c>
      <c r="B30" s="29"/>
      <c r="C30" s="30"/>
      <c r="D30" s="31">
        <f t="shared" ref="D30:M30" si="10">SUM(D31:D32)</f>
        <v>650099</v>
      </c>
      <c r="E30" s="31">
        <f t="shared" si="10"/>
        <v>0</v>
      </c>
      <c r="F30" s="31">
        <f t="shared" si="10"/>
        <v>0</v>
      </c>
      <c r="G30" s="31">
        <f t="shared" si="10"/>
        <v>49616</v>
      </c>
      <c r="H30" s="31">
        <f t="shared" si="10"/>
        <v>0</v>
      </c>
      <c r="I30" s="31">
        <f t="shared" si="10"/>
        <v>22965069</v>
      </c>
      <c r="J30" s="31">
        <f t="shared" si="10"/>
        <v>1209386</v>
      </c>
      <c r="K30" s="31">
        <f t="shared" si="10"/>
        <v>0</v>
      </c>
      <c r="L30" s="31">
        <f t="shared" si="10"/>
        <v>0</v>
      </c>
      <c r="M30" s="31">
        <f t="shared" si="10"/>
        <v>0</v>
      </c>
      <c r="N30" s="31">
        <f t="shared" si="7"/>
        <v>24874170</v>
      </c>
      <c r="O30" s="43">
        <f t="shared" si="1"/>
        <v>336.54674604248413</v>
      </c>
      <c r="P30" s="9"/>
    </row>
    <row r="31" spans="1:16">
      <c r="A31" s="12"/>
      <c r="B31" s="44">
        <v>581</v>
      </c>
      <c r="C31" s="20" t="s">
        <v>43</v>
      </c>
      <c r="D31" s="46">
        <v>505554</v>
      </c>
      <c r="E31" s="46">
        <v>0</v>
      </c>
      <c r="F31" s="46">
        <v>0</v>
      </c>
      <c r="G31" s="46">
        <v>49616</v>
      </c>
      <c r="H31" s="46">
        <v>0</v>
      </c>
      <c r="I31" s="46">
        <v>5838982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6394152</v>
      </c>
      <c r="O31" s="47">
        <f t="shared" si="1"/>
        <v>86.512677580841569</v>
      </c>
      <c r="P31" s="9"/>
    </row>
    <row r="32" spans="1:16" ht="15.75" thickBot="1">
      <c r="A32" s="12"/>
      <c r="B32" s="44">
        <v>590</v>
      </c>
      <c r="C32" s="20" t="s">
        <v>44</v>
      </c>
      <c r="D32" s="46">
        <v>144545</v>
      </c>
      <c r="E32" s="46">
        <v>0</v>
      </c>
      <c r="F32" s="46">
        <v>0</v>
      </c>
      <c r="G32" s="46">
        <v>0</v>
      </c>
      <c r="H32" s="46">
        <v>0</v>
      </c>
      <c r="I32" s="46">
        <v>17126087</v>
      </c>
      <c r="J32" s="46">
        <v>1209386</v>
      </c>
      <c r="K32" s="46">
        <v>0</v>
      </c>
      <c r="L32" s="46">
        <v>0</v>
      </c>
      <c r="M32" s="46">
        <v>0</v>
      </c>
      <c r="N32" s="46">
        <f t="shared" si="7"/>
        <v>18480018</v>
      </c>
      <c r="O32" s="47">
        <f t="shared" si="1"/>
        <v>250.03406846164253</v>
      </c>
      <c r="P32" s="9"/>
    </row>
    <row r="33" spans="1:119" ht="16.5" thickBot="1">
      <c r="A33" s="14" t="s">
        <v>10</v>
      </c>
      <c r="B33" s="23"/>
      <c r="C33" s="22"/>
      <c r="D33" s="15">
        <f>SUM(D5,D13,D17,D24,D26,D28,D30)</f>
        <v>30536812</v>
      </c>
      <c r="E33" s="15">
        <f t="shared" ref="E33:M33" si="11">SUM(E5,E13,E17,E24,E26,E28,E30)</f>
        <v>25206855</v>
      </c>
      <c r="F33" s="15">
        <f t="shared" si="11"/>
        <v>0</v>
      </c>
      <c r="G33" s="15">
        <f t="shared" si="11"/>
        <v>3621310</v>
      </c>
      <c r="H33" s="15">
        <f t="shared" si="11"/>
        <v>0</v>
      </c>
      <c r="I33" s="15">
        <f t="shared" si="11"/>
        <v>49749263</v>
      </c>
      <c r="J33" s="15">
        <f t="shared" si="11"/>
        <v>2851113</v>
      </c>
      <c r="K33" s="15">
        <f t="shared" si="11"/>
        <v>17950</v>
      </c>
      <c r="L33" s="15">
        <f t="shared" si="11"/>
        <v>558292</v>
      </c>
      <c r="M33" s="15">
        <f t="shared" si="11"/>
        <v>0</v>
      </c>
      <c r="N33" s="15">
        <f t="shared" si="7"/>
        <v>112541595</v>
      </c>
      <c r="O33" s="37">
        <f t="shared" si="1"/>
        <v>1522.6842781761602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6"/>
      <c r="B34" s="18"/>
      <c r="C34" s="18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9"/>
    </row>
    <row r="35" spans="1:119">
      <c r="A35" s="38"/>
      <c r="B35" s="39"/>
      <c r="C35" s="39"/>
      <c r="D35" s="40"/>
      <c r="E35" s="40"/>
      <c r="F35" s="40"/>
      <c r="G35" s="40"/>
      <c r="H35" s="40"/>
      <c r="I35" s="40"/>
      <c r="J35" s="40"/>
      <c r="K35" s="40"/>
      <c r="L35" s="93" t="s">
        <v>46</v>
      </c>
      <c r="M35" s="93"/>
      <c r="N35" s="93"/>
      <c r="O35" s="41">
        <v>73910</v>
      </c>
    </row>
    <row r="36" spans="1:119">
      <c r="A36" s="9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6"/>
    </row>
    <row r="37" spans="1:119" ht="15.75" customHeight="1" thickBot="1">
      <c r="A37" s="97" t="s">
        <v>51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9"/>
    </row>
  </sheetData>
  <mergeCells count="10">
    <mergeCell ref="A37:O37"/>
    <mergeCell ref="A36:O36"/>
    <mergeCell ref="L35:N35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9578985</v>
      </c>
      <c r="E5" s="26">
        <f t="shared" si="0"/>
        <v>259495</v>
      </c>
      <c r="F5" s="26">
        <f t="shared" si="0"/>
        <v>0</v>
      </c>
      <c r="G5" s="26">
        <f t="shared" si="0"/>
        <v>172844</v>
      </c>
      <c r="H5" s="26">
        <f t="shared" si="0"/>
        <v>0</v>
      </c>
      <c r="I5" s="26">
        <f t="shared" si="0"/>
        <v>112437</v>
      </c>
      <c r="J5" s="26">
        <f t="shared" si="0"/>
        <v>1922847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12046608</v>
      </c>
      <c r="O5" s="32">
        <f t="shared" ref="O5:O32" si="1">(N5/O$34)</f>
        <v>161.50433033918756</v>
      </c>
      <c r="P5" s="6"/>
    </row>
    <row r="6" spans="1:133">
      <c r="A6" s="12"/>
      <c r="B6" s="44">
        <v>511</v>
      </c>
      <c r="C6" s="20" t="s">
        <v>19</v>
      </c>
      <c r="D6" s="46">
        <v>76429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76429</v>
      </c>
      <c r="O6" s="47">
        <f t="shared" si="1"/>
        <v>1.0246547794610537</v>
      </c>
      <c r="P6" s="9"/>
    </row>
    <row r="7" spans="1:133">
      <c r="A7" s="12"/>
      <c r="B7" s="44">
        <v>512</v>
      </c>
      <c r="C7" s="20" t="s">
        <v>20</v>
      </c>
      <c r="D7" s="46">
        <v>2457993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2457993</v>
      </c>
      <c r="O7" s="47">
        <f t="shared" si="1"/>
        <v>32.953385172275105</v>
      </c>
      <c r="P7" s="9"/>
    </row>
    <row r="8" spans="1:133">
      <c r="A8" s="12"/>
      <c r="B8" s="44">
        <v>513</v>
      </c>
      <c r="C8" s="20" t="s">
        <v>21</v>
      </c>
      <c r="D8" s="46">
        <v>3442709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3442709</v>
      </c>
      <c r="O8" s="47">
        <f t="shared" si="1"/>
        <v>46.155101220002685</v>
      </c>
      <c r="P8" s="9"/>
    </row>
    <row r="9" spans="1:133">
      <c r="A9" s="12"/>
      <c r="B9" s="44">
        <v>514</v>
      </c>
      <c r="C9" s="20" t="s">
        <v>22</v>
      </c>
      <c r="D9" s="46">
        <v>553936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553936</v>
      </c>
      <c r="O9" s="47">
        <f t="shared" si="1"/>
        <v>7.426411047057246</v>
      </c>
      <c r="P9" s="9"/>
    </row>
    <row r="10" spans="1:133">
      <c r="A10" s="12"/>
      <c r="B10" s="44">
        <v>515</v>
      </c>
      <c r="C10" s="20" t="s">
        <v>23</v>
      </c>
      <c r="D10" s="46">
        <v>1510825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1510825</v>
      </c>
      <c r="O10" s="47">
        <f t="shared" si="1"/>
        <v>20.255061000134067</v>
      </c>
      <c r="P10" s="9"/>
    </row>
    <row r="11" spans="1:133">
      <c r="A11" s="12"/>
      <c r="B11" s="44">
        <v>517</v>
      </c>
      <c r="C11" s="20" t="s">
        <v>24</v>
      </c>
      <c r="D11" s="46">
        <v>39480</v>
      </c>
      <c r="E11" s="46">
        <v>259495</v>
      </c>
      <c r="F11" s="46">
        <v>0</v>
      </c>
      <c r="G11" s="46">
        <v>0</v>
      </c>
      <c r="H11" s="46">
        <v>0</v>
      </c>
      <c r="I11" s="46">
        <v>112437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411412</v>
      </c>
      <c r="O11" s="47">
        <f t="shared" si="1"/>
        <v>5.5156455288912722</v>
      </c>
      <c r="P11" s="9"/>
    </row>
    <row r="12" spans="1:133">
      <c r="A12" s="12"/>
      <c r="B12" s="44">
        <v>519</v>
      </c>
      <c r="C12" s="20" t="s">
        <v>25</v>
      </c>
      <c r="D12" s="46">
        <v>1497613</v>
      </c>
      <c r="E12" s="46">
        <v>0</v>
      </c>
      <c r="F12" s="46">
        <v>0</v>
      </c>
      <c r="G12" s="46">
        <v>172844</v>
      </c>
      <c r="H12" s="46">
        <v>0</v>
      </c>
      <c r="I12" s="46">
        <v>0</v>
      </c>
      <c r="J12" s="46">
        <v>1922847</v>
      </c>
      <c r="K12" s="46">
        <v>0</v>
      </c>
      <c r="L12" s="46">
        <v>0</v>
      </c>
      <c r="M12" s="46">
        <v>0</v>
      </c>
      <c r="N12" s="46">
        <f t="shared" si="2"/>
        <v>3593304</v>
      </c>
      <c r="O12" s="47">
        <f t="shared" si="1"/>
        <v>48.174071591366136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SUM(D14:D16)</f>
        <v>11780747</v>
      </c>
      <c r="E13" s="31">
        <f t="shared" si="3"/>
        <v>1874831</v>
      </c>
      <c r="F13" s="31">
        <f t="shared" si="3"/>
        <v>0</v>
      </c>
      <c r="G13" s="31">
        <f t="shared" si="3"/>
        <v>1511097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32" si="4">SUM(D13:M13)</f>
        <v>15166675</v>
      </c>
      <c r="O13" s="43">
        <f t="shared" si="1"/>
        <v>203.33389194261966</v>
      </c>
      <c r="P13" s="10"/>
    </row>
    <row r="14" spans="1:133">
      <c r="A14" s="12"/>
      <c r="B14" s="44">
        <v>521</v>
      </c>
      <c r="C14" s="20" t="s">
        <v>27</v>
      </c>
      <c r="D14" s="46">
        <v>2296016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2296016</v>
      </c>
      <c r="O14" s="47">
        <f t="shared" si="1"/>
        <v>30.781820619385975</v>
      </c>
      <c r="P14" s="9"/>
    </row>
    <row r="15" spans="1:133">
      <c r="A15" s="12"/>
      <c r="B15" s="44">
        <v>522</v>
      </c>
      <c r="C15" s="20" t="s">
        <v>28</v>
      </c>
      <c r="D15" s="46">
        <v>5747561</v>
      </c>
      <c r="E15" s="46">
        <v>1874831</v>
      </c>
      <c r="F15" s="46">
        <v>0</v>
      </c>
      <c r="G15" s="46">
        <v>1511097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9133489</v>
      </c>
      <c r="O15" s="47">
        <f t="shared" si="1"/>
        <v>122.44924252580775</v>
      </c>
      <c r="P15" s="9"/>
    </row>
    <row r="16" spans="1:133">
      <c r="A16" s="12"/>
      <c r="B16" s="44">
        <v>524</v>
      </c>
      <c r="C16" s="20" t="s">
        <v>29</v>
      </c>
      <c r="D16" s="46">
        <v>3737170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3737170</v>
      </c>
      <c r="O16" s="47">
        <f t="shared" si="1"/>
        <v>50.102828797425929</v>
      </c>
      <c r="P16" s="9"/>
    </row>
    <row r="17" spans="1:119" ht="15.75">
      <c r="A17" s="28" t="s">
        <v>30</v>
      </c>
      <c r="B17" s="29"/>
      <c r="C17" s="30"/>
      <c r="D17" s="31">
        <f t="shared" ref="D17:M17" si="5">SUM(D18:D22)</f>
        <v>0</v>
      </c>
      <c r="E17" s="31">
        <f t="shared" si="5"/>
        <v>0</v>
      </c>
      <c r="F17" s="31">
        <f t="shared" si="5"/>
        <v>0</v>
      </c>
      <c r="G17" s="31">
        <f t="shared" si="5"/>
        <v>0</v>
      </c>
      <c r="H17" s="31">
        <f t="shared" si="5"/>
        <v>0</v>
      </c>
      <c r="I17" s="31">
        <f t="shared" si="5"/>
        <v>26590821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42">
        <f t="shared" si="4"/>
        <v>26590821</v>
      </c>
      <c r="O17" s="43">
        <f t="shared" si="1"/>
        <v>356.49310899584395</v>
      </c>
      <c r="P17" s="10"/>
    </row>
    <row r="18" spans="1:119">
      <c r="A18" s="12"/>
      <c r="B18" s="44">
        <v>533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6643820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6643820</v>
      </c>
      <c r="O18" s="47">
        <f t="shared" si="1"/>
        <v>89.071189167448722</v>
      </c>
      <c r="P18" s="9"/>
    </row>
    <row r="19" spans="1:119">
      <c r="A19" s="12"/>
      <c r="B19" s="44">
        <v>534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7436944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7436944</v>
      </c>
      <c r="O19" s="47">
        <f t="shared" si="1"/>
        <v>99.70430352594181</v>
      </c>
      <c r="P19" s="9"/>
    </row>
    <row r="20" spans="1:119">
      <c r="A20" s="12"/>
      <c r="B20" s="44">
        <v>535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4977124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4977124</v>
      </c>
      <c r="O20" s="47">
        <f t="shared" si="1"/>
        <v>66.726424453680124</v>
      </c>
      <c r="P20" s="9"/>
    </row>
    <row r="21" spans="1:119">
      <c r="A21" s="12"/>
      <c r="B21" s="44">
        <v>536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4875745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4875745</v>
      </c>
      <c r="O21" s="47">
        <f t="shared" si="1"/>
        <v>65.367274433570188</v>
      </c>
      <c r="P21" s="9"/>
    </row>
    <row r="22" spans="1:119">
      <c r="A22" s="12"/>
      <c r="B22" s="44">
        <v>538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2657188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2657188</v>
      </c>
      <c r="O22" s="47">
        <f t="shared" si="1"/>
        <v>35.62391741520311</v>
      </c>
      <c r="P22" s="9"/>
    </row>
    <row r="23" spans="1:119" ht="15.75">
      <c r="A23" s="28" t="s">
        <v>37</v>
      </c>
      <c r="B23" s="29"/>
      <c r="C23" s="30"/>
      <c r="D23" s="31">
        <f t="shared" ref="D23:M23" si="6">SUM(D24:D24)</f>
        <v>4987153</v>
      </c>
      <c r="E23" s="31">
        <f t="shared" si="6"/>
        <v>16900262</v>
      </c>
      <c r="F23" s="31">
        <f t="shared" si="6"/>
        <v>0</v>
      </c>
      <c r="G23" s="31">
        <f t="shared" si="6"/>
        <v>542540</v>
      </c>
      <c r="H23" s="31">
        <f t="shared" si="6"/>
        <v>0</v>
      </c>
      <c r="I23" s="31">
        <f t="shared" si="6"/>
        <v>0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si="4"/>
        <v>22429955</v>
      </c>
      <c r="O23" s="43">
        <f t="shared" si="1"/>
        <v>300.70994771417082</v>
      </c>
      <c r="P23" s="10"/>
    </row>
    <row r="24" spans="1:119">
      <c r="A24" s="12"/>
      <c r="B24" s="44">
        <v>541</v>
      </c>
      <c r="C24" s="20" t="s">
        <v>38</v>
      </c>
      <c r="D24" s="46">
        <v>4987153</v>
      </c>
      <c r="E24" s="46">
        <v>16900262</v>
      </c>
      <c r="F24" s="46">
        <v>0</v>
      </c>
      <c r="G24" s="46">
        <v>542540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22429955</v>
      </c>
      <c r="O24" s="47">
        <f t="shared" si="1"/>
        <v>300.70994771417082</v>
      </c>
      <c r="P24" s="9"/>
    </row>
    <row r="25" spans="1:119" ht="15.75">
      <c r="A25" s="28" t="s">
        <v>39</v>
      </c>
      <c r="B25" s="29"/>
      <c r="C25" s="30"/>
      <c r="D25" s="31">
        <f t="shared" ref="D25:M25" si="7">SUM(D26:D26)</f>
        <v>58053</v>
      </c>
      <c r="E25" s="31">
        <f t="shared" si="7"/>
        <v>996727</v>
      </c>
      <c r="F25" s="31">
        <f t="shared" si="7"/>
        <v>0</v>
      </c>
      <c r="G25" s="31">
        <f t="shared" si="7"/>
        <v>0</v>
      </c>
      <c r="H25" s="31">
        <f t="shared" si="7"/>
        <v>0</v>
      </c>
      <c r="I25" s="31">
        <f t="shared" si="7"/>
        <v>0</v>
      </c>
      <c r="J25" s="31">
        <f t="shared" si="7"/>
        <v>0</v>
      </c>
      <c r="K25" s="31">
        <f t="shared" si="7"/>
        <v>0</v>
      </c>
      <c r="L25" s="31">
        <f t="shared" si="7"/>
        <v>0</v>
      </c>
      <c r="M25" s="31">
        <f t="shared" si="7"/>
        <v>0</v>
      </c>
      <c r="N25" s="31">
        <f t="shared" si="4"/>
        <v>1054780</v>
      </c>
      <c r="O25" s="43">
        <f t="shared" si="1"/>
        <v>14.141037672610269</v>
      </c>
      <c r="P25" s="10"/>
    </row>
    <row r="26" spans="1:119">
      <c r="A26" s="13"/>
      <c r="B26" s="45">
        <v>559</v>
      </c>
      <c r="C26" s="21" t="s">
        <v>40</v>
      </c>
      <c r="D26" s="46">
        <v>58053</v>
      </c>
      <c r="E26" s="46">
        <v>996727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1054780</v>
      </c>
      <c r="O26" s="47">
        <f t="shared" si="1"/>
        <v>14.141037672610269</v>
      </c>
      <c r="P26" s="9"/>
    </row>
    <row r="27" spans="1:119" ht="15.75">
      <c r="A27" s="28" t="s">
        <v>41</v>
      </c>
      <c r="B27" s="29"/>
      <c r="C27" s="30"/>
      <c r="D27" s="31">
        <f t="shared" ref="D27:M27" si="8">SUM(D28:D28)</f>
        <v>2004636</v>
      </c>
      <c r="E27" s="31">
        <f t="shared" si="8"/>
        <v>1683561</v>
      </c>
      <c r="F27" s="31">
        <f t="shared" si="8"/>
        <v>0</v>
      </c>
      <c r="G27" s="31">
        <f t="shared" si="8"/>
        <v>5119059</v>
      </c>
      <c r="H27" s="31">
        <f t="shared" si="8"/>
        <v>0</v>
      </c>
      <c r="I27" s="31">
        <f t="shared" si="8"/>
        <v>256034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4"/>
        <v>9063290</v>
      </c>
      <c r="O27" s="43">
        <f t="shared" si="1"/>
        <v>121.50811100683738</v>
      </c>
      <c r="P27" s="9"/>
    </row>
    <row r="28" spans="1:119">
      <c r="A28" s="12"/>
      <c r="B28" s="44">
        <v>572</v>
      </c>
      <c r="C28" s="20" t="s">
        <v>42</v>
      </c>
      <c r="D28" s="46">
        <v>2004636</v>
      </c>
      <c r="E28" s="46">
        <v>1683561</v>
      </c>
      <c r="F28" s="46">
        <v>0</v>
      </c>
      <c r="G28" s="46">
        <v>5119059</v>
      </c>
      <c r="H28" s="46">
        <v>0</v>
      </c>
      <c r="I28" s="46">
        <v>256034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9063290</v>
      </c>
      <c r="O28" s="47">
        <f t="shared" si="1"/>
        <v>121.50811100683738</v>
      </c>
      <c r="P28" s="9"/>
    </row>
    <row r="29" spans="1:119" ht="15.75">
      <c r="A29" s="28" t="s">
        <v>45</v>
      </c>
      <c r="B29" s="29"/>
      <c r="C29" s="30"/>
      <c r="D29" s="31">
        <f t="shared" ref="D29:M29" si="9">SUM(D30:D31)</f>
        <v>698397</v>
      </c>
      <c r="E29" s="31">
        <f t="shared" si="9"/>
        <v>25526</v>
      </c>
      <c r="F29" s="31">
        <f t="shared" si="9"/>
        <v>0</v>
      </c>
      <c r="G29" s="31">
        <f t="shared" si="9"/>
        <v>4580305</v>
      </c>
      <c r="H29" s="31">
        <f t="shared" si="9"/>
        <v>0</v>
      </c>
      <c r="I29" s="31">
        <f t="shared" si="9"/>
        <v>11994910</v>
      </c>
      <c r="J29" s="31">
        <f t="shared" si="9"/>
        <v>1114170</v>
      </c>
      <c r="K29" s="31">
        <f t="shared" si="9"/>
        <v>0</v>
      </c>
      <c r="L29" s="31">
        <f t="shared" si="9"/>
        <v>0</v>
      </c>
      <c r="M29" s="31">
        <f t="shared" si="9"/>
        <v>0</v>
      </c>
      <c r="N29" s="31">
        <f t="shared" si="4"/>
        <v>18413308</v>
      </c>
      <c r="O29" s="43">
        <f t="shared" si="1"/>
        <v>246.86027617643117</v>
      </c>
      <c r="P29" s="9"/>
    </row>
    <row r="30" spans="1:119">
      <c r="A30" s="12"/>
      <c r="B30" s="44">
        <v>581</v>
      </c>
      <c r="C30" s="20" t="s">
        <v>43</v>
      </c>
      <c r="D30" s="46">
        <v>365838</v>
      </c>
      <c r="E30" s="46">
        <v>25526</v>
      </c>
      <c r="F30" s="46">
        <v>0</v>
      </c>
      <c r="G30" s="46">
        <v>4580305</v>
      </c>
      <c r="H30" s="46">
        <v>0</v>
      </c>
      <c r="I30" s="46">
        <v>794890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5766559</v>
      </c>
      <c r="O30" s="47">
        <f t="shared" si="1"/>
        <v>77.310081780399514</v>
      </c>
      <c r="P30" s="9"/>
    </row>
    <row r="31" spans="1:119" ht="15.75" thickBot="1">
      <c r="A31" s="12"/>
      <c r="B31" s="44">
        <v>590</v>
      </c>
      <c r="C31" s="20" t="s">
        <v>44</v>
      </c>
      <c r="D31" s="46">
        <v>332559</v>
      </c>
      <c r="E31" s="46">
        <v>0</v>
      </c>
      <c r="F31" s="46">
        <v>0</v>
      </c>
      <c r="G31" s="46">
        <v>0</v>
      </c>
      <c r="H31" s="46">
        <v>0</v>
      </c>
      <c r="I31" s="46">
        <v>11200020</v>
      </c>
      <c r="J31" s="46">
        <v>1114170</v>
      </c>
      <c r="K31" s="46">
        <v>0</v>
      </c>
      <c r="L31" s="46">
        <v>0</v>
      </c>
      <c r="M31" s="46">
        <v>0</v>
      </c>
      <c r="N31" s="46">
        <f t="shared" si="4"/>
        <v>12646749</v>
      </c>
      <c r="O31" s="47">
        <f t="shared" si="1"/>
        <v>169.55019439603163</v>
      </c>
      <c r="P31" s="9"/>
    </row>
    <row r="32" spans="1:119" ht="16.5" thickBot="1">
      <c r="A32" s="14" t="s">
        <v>10</v>
      </c>
      <c r="B32" s="23"/>
      <c r="C32" s="22"/>
      <c r="D32" s="15">
        <f>SUM(D5,D13,D17,D23,D25,D27,D29)</f>
        <v>29107971</v>
      </c>
      <c r="E32" s="15">
        <f t="shared" ref="E32:M32" si="10">SUM(E5,E13,E17,E23,E25,E27,E29)</f>
        <v>21740402</v>
      </c>
      <c r="F32" s="15">
        <f t="shared" si="10"/>
        <v>0</v>
      </c>
      <c r="G32" s="15">
        <f t="shared" si="10"/>
        <v>11925845</v>
      </c>
      <c r="H32" s="15">
        <f t="shared" si="10"/>
        <v>0</v>
      </c>
      <c r="I32" s="15">
        <f t="shared" si="10"/>
        <v>38954202</v>
      </c>
      <c r="J32" s="15">
        <f t="shared" si="10"/>
        <v>3037017</v>
      </c>
      <c r="K32" s="15">
        <f t="shared" si="10"/>
        <v>0</v>
      </c>
      <c r="L32" s="15">
        <f t="shared" si="10"/>
        <v>0</v>
      </c>
      <c r="M32" s="15">
        <f t="shared" si="10"/>
        <v>0</v>
      </c>
      <c r="N32" s="15">
        <f t="shared" si="4"/>
        <v>104765437</v>
      </c>
      <c r="O32" s="37">
        <f t="shared" si="1"/>
        <v>1404.5507038477008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6"/>
      <c r="B33" s="18"/>
      <c r="C33" s="18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9"/>
    </row>
    <row r="34" spans="1:15">
      <c r="A34" s="38"/>
      <c r="B34" s="39"/>
      <c r="C34" s="39"/>
      <c r="D34" s="40"/>
      <c r="E34" s="40"/>
      <c r="F34" s="40"/>
      <c r="G34" s="40"/>
      <c r="H34" s="40"/>
      <c r="I34" s="40"/>
      <c r="J34" s="40"/>
      <c r="K34" s="40"/>
      <c r="L34" s="93" t="s">
        <v>57</v>
      </c>
      <c r="M34" s="93"/>
      <c r="N34" s="93"/>
      <c r="O34" s="41">
        <v>74590</v>
      </c>
    </row>
    <row r="35" spans="1:15">
      <c r="A35" s="94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6"/>
    </row>
    <row r="36" spans="1:15" ht="15.75" customHeight="1" thickBot="1">
      <c r="A36" s="97" t="s">
        <v>51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9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12134473</v>
      </c>
      <c r="E5" s="26">
        <f t="shared" si="0"/>
        <v>280727</v>
      </c>
      <c r="F5" s="26">
        <f t="shared" si="0"/>
        <v>0</v>
      </c>
      <c r="G5" s="26">
        <f t="shared" si="0"/>
        <v>219782</v>
      </c>
      <c r="H5" s="26">
        <f t="shared" si="0"/>
        <v>0</v>
      </c>
      <c r="I5" s="26">
        <f t="shared" si="0"/>
        <v>82976</v>
      </c>
      <c r="J5" s="26">
        <f t="shared" si="0"/>
        <v>1675316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14393274</v>
      </c>
      <c r="O5" s="32">
        <f t="shared" ref="O5:O33" si="1">(N5/O$35)</f>
        <v>204.51963737637831</v>
      </c>
      <c r="P5" s="6"/>
    </row>
    <row r="6" spans="1:133">
      <c r="A6" s="12"/>
      <c r="B6" s="44">
        <v>511</v>
      </c>
      <c r="C6" s="20" t="s">
        <v>19</v>
      </c>
      <c r="D6" s="46">
        <v>68979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68979</v>
      </c>
      <c r="O6" s="47">
        <f t="shared" si="1"/>
        <v>0.98014948277821989</v>
      </c>
      <c r="P6" s="9"/>
    </row>
    <row r="7" spans="1:133">
      <c r="A7" s="12"/>
      <c r="B7" s="44">
        <v>512</v>
      </c>
      <c r="C7" s="20" t="s">
        <v>20</v>
      </c>
      <c r="D7" s="46">
        <v>2308720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2308720</v>
      </c>
      <c r="O7" s="47">
        <f t="shared" si="1"/>
        <v>32.805501875639422</v>
      </c>
      <c r="P7" s="9"/>
    </row>
    <row r="8" spans="1:133">
      <c r="A8" s="12"/>
      <c r="B8" s="44">
        <v>513</v>
      </c>
      <c r="C8" s="20" t="s">
        <v>21</v>
      </c>
      <c r="D8" s="46">
        <v>3609080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3609080</v>
      </c>
      <c r="O8" s="47">
        <f t="shared" si="1"/>
        <v>51.282823689894279</v>
      </c>
      <c r="P8" s="9"/>
    </row>
    <row r="9" spans="1:133">
      <c r="A9" s="12"/>
      <c r="B9" s="44">
        <v>514</v>
      </c>
      <c r="C9" s="20" t="s">
        <v>22</v>
      </c>
      <c r="D9" s="46">
        <v>297698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297698</v>
      </c>
      <c r="O9" s="47">
        <f t="shared" si="1"/>
        <v>4.2301068546095264</v>
      </c>
      <c r="P9" s="9"/>
    </row>
    <row r="10" spans="1:133">
      <c r="A10" s="12"/>
      <c r="B10" s="44">
        <v>515</v>
      </c>
      <c r="C10" s="20" t="s">
        <v>23</v>
      </c>
      <c r="D10" s="46">
        <v>1412004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1412004</v>
      </c>
      <c r="O10" s="47">
        <f t="shared" si="1"/>
        <v>20.063714902807774</v>
      </c>
      <c r="P10" s="9"/>
    </row>
    <row r="11" spans="1:133">
      <c r="A11" s="12"/>
      <c r="B11" s="44">
        <v>517</v>
      </c>
      <c r="C11" s="20" t="s">
        <v>24</v>
      </c>
      <c r="D11" s="46">
        <v>43545</v>
      </c>
      <c r="E11" s="46">
        <v>280727</v>
      </c>
      <c r="F11" s="46">
        <v>0</v>
      </c>
      <c r="G11" s="46">
        <v>0</v>
      </c>
      <c r="H11" s="46">
        <v>0</v>
      </c>
      <c r="I11" s="46">
        <v>82976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407248</v>
      </c>
      <c r="O11" s="47">
        <f t="shared" si="1"/>
        <v>5.7867454814141182</v>
      </c>
      <c r="P11" s="9"/>
    </row>
    <row r="12" spans="1:133">
      <c r="A12" s="12"/>
      <c r="B12" s="44">
        <v>519</v>
      </c>
      <c r="C12" s="20" t="s">
        <v>25</v>
      </c>
      <c r="D12" s="46">
        <v>4394447</v>
      </c>
      <c r="E12" s="46">
        <v>0</v>
      </c>
      <c r="F12" s="46">
        <v>0</v>
      </c>
      <c r="G12" s="46">
        <v>219782</v>
      </c>
      <c r="H12" s="46">
        <v>0</v>
      </c>
      <c r="I12" s="46">
        <v>0</v>
      </c>
      <c r="J12" s="46">
        <v>1675316</v>
      </c>
      <c r="K12" s="46">
        <v>0</v>
      </c>
      <c r="L12" s="46">
        <v>0</v>
      </c>
      <c r="M12" s="46">
        <v>0</v>
      </c>
      <c r="N12" s="46">
        <f t="shared" si="2"/>
        <v>6289545</v>
      </c>
      <c r="O12" s="47">
        <f t="shared" si="1"/>
        <v>89.370595089234968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SUM(D14:D16)</f>
        <v>11206543</v>
      </c>
      <c r="E13" s="31">
        <f t="shared" si="3"/>
        <v>1862544</v>
      </c>
      <c r="F13" s="31">
        <f t="shared" si="3"/>
        <v>0</v>
      </c>
      <c r="G13" s="31">
        <f t="shared" si="3"/>
        <v>193610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13262697</v>
      </c>
      <c r="O13" s="43">
        <f t="shared" si="1"/>
        <v>188.45482835057405</v>
      </c>
      <c r="P13" s="10"/>
    </row>
    <row r="14" spans="1:133">
      <c r="A14" s="12"/>
      <c r="B14" s="44">
        <v>521</v>
      </c>
      <c r="C14" s="20" t="s">
        <v>27</v>
      </c>
      <c r="D14" s="46">
        <v>2372637</v>
      </c>
      <c r="E14" s="46">
        <v>65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2372702</v>
      </c>
      <c r="O14" s="47">
        <f t="shared" si="1"/>
        <v>33.714647038763218</v>
      </c>
      <c r="P14" s="9"/>
    </row>
    <row r="15" spans="1:133">
      <c r="A15" s="12"/>
      <c r="B15" s="44">
        <v>522</v>
      </c>
      <c r="C15" s="20" t="s">
        <v>28</v>
      </c>
      <c r="D15" s="46">
        <v>5209011</v>
      </c>
      <c r="E15" s="46">
        <v>1862479</v>
      </c>
      <c r="F15" s="46">
        <v>0</v>
      </c>
      <c r="G15" s="46">
        <v>193610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7265100</v>
      </c>
      <c r="O15" s="47">
        <f t="shared" si="1"/>
        <v>103.23263612595203</v>
      </c>
      <c r="P15" s="9"/>
    </row>
    <row r="16" spans="1:133">
      <c r="A16" s="12"/>
      <c r="B16" s="44">
        <v>524</v>
      </c>
      <c r="C16" s="20" t="s">
        <v>29</v>
      </c>
      <c r="D16" s="46">
        <v>3624895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3624895</v>
      </c>
      <c r="O16" s="47">
        <f t="shared" si="1"/>
        <v>51.507545185858817</v>
      </c>
      <c r="P16" s="9"/>
    </row>
    <row r="17" spans="1:16" ht="15.75">
      <c r="A17" s="28" t="s">
        <v>30</v>
      </c>
      <c r="B17" s="29"/>
      <c r="C17" s="30"/>
      <c r="D17" s="31">
        <f t="shared" ref="D17:M17" si="4">SUM(D18:D23)</f>
        <v>421334</v>
      </c>
      <c r="E17" s="31">
        <f t="shared" si="4"/>
        <v>0</v>
      </c>
      <c r="F17" s="31">
        <f t="shared" si="4"/>
        <v>0</v>
      </c>
      <c r="G17" s="31">
        <f t="shared" si="4"/>
        <v>0</v>
      </c>
      <c r="H17" s="31">
        <f t="shared" si="4"/>
        <v>0</v>
      </c>
      <c r="I17" s="31">
        <f t="shared" si="4"/>
        <v>24128788</v>
      </c>
      <c r="J17" s="31">
        <f t="shared" si="4"/>
        <v>0</v>
      </c>
      <c r="K17" s="31">
        <f t="shared" si="4"/>
        <v>0</v>
      </c>
      <c r="L17" s="31">
        <f t="shared" si="4"/>
        <v>0</v>
      </c>
      <c r="M17" s="31">
        <f t="shared" si="4"/>
        <v>0</v>
      </c>
      <c r="N17" s="42">
        <f>SUM(D17:M17)</f>
        <v>24550122</v>
      </c>
      <c r="O17" s="43">
        <f t="shared" si="1"/>
        <v>348.84224735705357</v>
      </c>
      <c r="P17" s="10"/>
    </row>
    <row r="18" spans="1:16">
      <c r="A18" s="12"/>
      <c r="B18" s="44">
        <v>533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6320160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3" si="5">SUM(D18:M18)</f>
        <v>6320160</v>
      </c>
      <c r="O18" s="47">
        <f t="shared" si="1"/>
        <v>89.805615550755945</v>
      </c>
      <c r="P18" s="9"/>
    </row>
    <row r="19" spans="1:16">
      <c r="A19" s="12"/>
      <c r="B19" s="44">
        <v>534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6353169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6353169</v>
      </c>
      <c r="O19" s="47">
        <f t="shared" si="1"/>
        <v>90.274653290894619</v>
      </c>
      <c r="P19" s="9"/>
    </row>
    <row r="20" spans="1:16">
      <c r="A20" s="12"/>
      <c r="B20" s="44">
        <v>535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4571111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4571111</v>
      </c>
      <c r="O20" s="47">
        <f t="shared" si="1"/>
        <v>64.952696942139369</v>
      </c>
      <c r="P20" s="9"/>
    </row>
    <row r="21" spans="1:16">
      <c r="A21" s="12"/>
      <c r="B21" s="44">
        <v>536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3898226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3898226</v>
      </c>
      <c r="O21" s="47">
        <f t="shared" si="1"/>
        <v>55.391411844947143</v>
      </c>
      <c r="P21" s="9"/>
    </row>
    <row r="22" spans="1:16">
      <c r="A22" s="12"/>
      <c r="B22" s="44">
        <v>538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2986122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2986122</v>
      </c>
      <c r="O22" s="47">
        <f t="shared" si="1"/>
        <v>42.430970785495056</v>
      </c>
      <c r="P22" s="9"/>
    </row>
    <row r="23" spans="1:16">
      <c r="A23" s="12"/>
      <c r="B23" s="44">
        <v>539</v>
      </c>
      <c r="C23" s="20" t="s">
        <v>36</v>
      </c>
      <c r="D23" s="46">
        <v>421334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421334</v>
      </c>
      <c r="O23" s="47">
        <f t="shared" si="1"/>
        <v>5.9868989428214165</v>
      </c>
      <c r="P23" s="9"/>
    </row>
    <row r="24" spans="1:16" ht="15.75">
      <c r="A24" s="28" t="s">
        <v>37</v>
      </c>
      <c r="B24" s="29"/>
      <c r="C24" s="30"/>
      <c r="D24" s="31">
        <f t="shared" ref="D24:M24" si="6">SUM(D25:D25)</f>
        <v>4848679</v>
      </c>
      <c r="E24" s="31">
        <f t="shared" si="6"/>
        <v>12557367</v>
      </c>
      <c r="F24" s="31">
        <f t="shared" si="6"/>
        <v>0</v>
      </c>
      <c r="G24" s="31">
        <f t="shared" si="6"/>
        <v>2399397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ref="N24:N33" si="7">SUM(D24:M24)</f>
        <v>19805443</v>
      </c>
      <c r="O24" s="43">
        <f t="shared" si="1"/>
        <v>281.42325508696149</v>
      </c>
      <c r="P24" s="10"/>
    </row>
    <row r="25" spans="1:16">
      <c r="A25" s="12"/>
      <c r="B25" s="44">
        <v>541</v>
      </c>
      <c r="C25" s="20" t="s">
        <v>38</v>
      </c>
      <c r="D25" s="46">
        <v>4848679</v>
      </c>
      <c r="E25" s="46">
        <v>12557367</v>
      </c>
      <c r="F25" s="46">
        <v>0</v>
      </c>
      <c r="G25" s="46">
        <v>2399397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19805443</v>
      </c>
      <c r="O25" s="47">
        <f t="shared" si="1"/>
        <v>281.42325508696149</v>
      </c>
      <c r="P25" s="9"/>
    </row>
    <row r="26" spans="1:16" ht="15.75">
      <c r="A26" s="28" t="s">
        <v>39</v>
      </c>
      <c r="B26" s="29"/>
      <c r="C26" s="30"/>
      <c r="D26" s="31">
        <f t="shared" ref="D26:M26" si="8">SUM(D27:D27)</f>
        <v>0</v>
      </c>
      <c r="E26" s="31">
        <f t="shared" si="8"/>
        <v>4365381</v>
      </c>
      <c r="F26" s="31">
        <f t="shared" si="8"/>
        <v>0</v>
      </c>
      <c r="G26" s="31">
        <f t="shared" si="8"/>
        <v>0</v>
      </c>
      <c r="H26" s="31">
        <f t="shared" si="8"/>
        <v>0</v>
      </c>
      <c r="I26" s="31">
        <f t="shared" si="8"/>
        <v>0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si="7"/>
        <v>4365381</v>
      </c>
      <c r="O26" s="43">
        <f t="shared" si="1"/>
        <v>62.029399227009208</v>
      </c>
      <c r="P26" s="10"/>
    </row>
    <row r="27" spans="1:16">
      <c r="A27" s="13"/>
      <c r="B27" s="45">
        <v>559</v>
      </c>
      <c r="C27" s="21" t="s">
        <v>40</v>
      </c>
      <c r="D27" s="46">
        <v>0</v>
      </c>
      <c r="E27" s="46">
        <v>4365381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4365381</v>
      </c>
      <c r="O27" s="47">
        <f t="shared" si="1"/>
        <v>62.029399227009208</v>
      </c>
      <c r="P27" s="9"/>
    </row>
    <row r="28" spans="1:16" ht="15.75">
      <c r="A28" s="28" t="s">
        <v>41</v>
      </c>
      <c r="B28" s="29"/>
      <c r="C28" s="30"/>
      <c r="D28" s="31">
        <f t="shared" ref="D28:M28" si="9">SUM(D29:D29)</f>
        <v>2088759</v>
      </c>
      <c r="E28" s="31">
        <f t="shared" si="9"/>
        <v>2568777</v>
      </c>
      <c r="F28" s="31">
        <f t="shared" si="9"/>
        <v>0</v>
      </c>
      <c r="G28" s="31">
        <f t="shared" si="9"/>
        <v>1311931</v>
      </c>
      <c r="H28" s="31">
        <f t="shared" si="9"/>
        <v>0</v>
      </c>
      <c r="I28" s="31">
        <f t="shared" si="9"/>
        <v>0</v>
      </c>
      <c r="J28" s="31">
        <f t="shared" si="9"/>
        <v>0</v>
      </c>
      <c r="K28" s="31">
        <f t="shared" si="9"/>
        <v>0</v>
      </c>
      <c r="L28" s="31">
        <f t="shared" si="9"/>
        <v>0</v>
      </c>
      <c r="M28" s="31">
        <f t="shared" si="9"/>
        <v>0</v>
      </c>
      <c r="N28" s="31">
        <f t="shared" si="7"/>
        <v>5969467</v>
      </c>
      <c r="O28" s="43">
        <f t="shared" si="1"/>
        <v>84.822482096169153</v>
      </c>
      <c r="P28" s="9"/>
    </row>
    <row r="29" spans="1:16">
      <c r="A29" s="12"/>
      <c r="B29" s="44">
        <v>572</v>
      </c>
      <c r="C29" s="20" t="s">
        <v>42</v>
      </c>
      <c r="D29" s="46">
        <v>2088759</v>
      </c>
      <c r="E29" s="46">
        <v>2568777</v>
      </c>
      <c r="F29" s="46">
        <v>0</v>
      </c>
      <c r="G29" s="46">
        <v>1311931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5969467</v>
      </c>
      <c r="O29" s="47">
        <f t="shared" si="1"/>
        <v>84.822482096169153</v>
      </c>
      <c r="P29" s="9"/>
    </row>
    <row r="30" spans="1:16" ht="15.75">
      <c r="A30" s="28" t="s">
        <v>45</v>
      </c>
      <c r="B30" s="29"/>
      <c r="C30" s="30"/>
      <c r="D30" s="31">
        <f t="shared" ref="D30:M30" si="10">SUM(D31:D32)</f>
        <v>590512</v>
      </c>
      <c r="E30" s="31">
        <f t="shared" si="10"/>
        <v>88024</v>
      </c>
      <c r="F30" s="31">
        <f t="shared" si="10"/>
        <v>0</v>
      </c>
      <c r="G30" s="31">
        <f t="shared" si="10"/>
        <v>48157</v>
      </c>
      <c r="H30" s="31">
        <f t="shared" si="10"/>
        <v>0</v>
      </c>
      <c r="I30" s="31">
        <f t="shared" si="10"/>
        <v>11584240</v>
      </c>
      <c r="J30" s="31">
        <f t="shared" si="10"/>
        <v>983031</v>
      </c>
      <c r="K30" s="31">
        <f t="shared" si="10"/>
        <v>0</v>
      </c>
      <c r="L30" s="31">
        <f t="shared" si="10"/>
        <v>0</v>
      </c>
      <c r="M30" s="31">
        <f t="shared" si="10"/>
        <v>0</v>
      </c>
      <c r="N30" s="31">
        <f t="shared" si="7"/>
        <v>13293964</v>
      </c>
      <c r="O30" s="43">
        <f t="shared" si="1"/>
        <v>188.89911333409117</v>
      </c>
      <c r="P30" s="9"/>
    </row>
    <row r="31" spans="1:16">
      <c r="A31" s="12"/>
      <c r="B31" s="44">
        <v>581</v>
      </c>
      <c r="C31" s="20" t="s">
        <v>43</v>
      </c>
      <c r="D31" s="46">
        <v>505648</v>
      </c>
      <c r="E31" s="46">
        <v>88024</v>
      </c>
      <c r="F31" s="46">
        <v>0</v>
      </c>
      <c r="G31" s="46">
        <v>48157</v>
      </c>
      <c r="H31" s="46">
        <v>0</v>
      </c>
      <c r="I31" s="46">
        <v>1146535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1788364</v>
      </c>
      <c r="O31" s="47">
        <f t="shared" si="1"/>
        <v>25.411560759349779</v>
      </c>
      <c r="P31" s="9"/>
    </row>
    <row r="32" spans="1:16" ht="15.75" thickBot="1">
      <c r="A32" s="12"/>
      <c r="B32" s="44">
        <v>590</v>
      </c>
      <c r="C32" s="20" t="s">
        <v>44</v>
      </c>
      <c r="D32" s="46">
        <v>84864</v>
      </c>
      <c r="E32" s="46">
        <v>0</v>
      </c>
      <c r="F32" s="46">
        <v>0</v>
      </c>
      <c r="G32" s="46">
        <v>0</v>
      </c>
      <c r="H32" s="46">
        <v>0</v>
      </c>
      <c r="I32" s="46">
        <v>10437705</v>
      </c>
      <c r="J32" s="46">
        <v>983031</v>
      </c>
      <c r="K32" s="46">
        <v>0</v>
      </c>
      <c r="L32" s="46">
        <v>0</v>
      </c>
      <c r="M32" s="46">
        <v>0</v>
      </c>
      <c r="N32" s="46">
        <f t="shared" si="7"/>
        <v>11505600</v>
      </c>
      <c r="O32" s="47">
        <f t="shared" si="1"/>
        <v>163.48755257474139</v>
      </c>
      <c r="P32" s="9"/>
    </row>
    <row r="33" spans="1:119" ht="16.5" thickBot="1">
      <c r="A33" s="14" t="s">
        <v>10</v>
      </c>
      <c r="B33" s="23"/>
      <c r="C33" s="22"/>
      <c r="D33" s="15">
        <f>SUM(D5,D13,D17,D24,D26,D28,D30)</f>
        <v>31290300</v>
      </c>
      <c r="E33" s="15">
        <f t="shared" ref="E33:M33" si="11">SUM(E5,E13,E17,E24,E26,E28,E30)</f>
        <v>21722820</v>
      </c>
      <c r="F33" s="15">
        <f t="shared" si="11"/>
        <v>0</v>
      </c>
      <c r="G33" s="15">
        <f t="shared" si="11"/>
        <v>4172877</v>
      </c>
      <c r="H33" s="15">
        <f t="shared" si="11"/>
        <v>0</v>
      </c>
      <c r="I33" s="15">
        <f t="shared" si="11"/>
        <v>35796004</v>
      </c>
      <c r="J33" s="15">
        <f t="shared" si="11"/>
        <v>2658347</v>
      </c>
      <c r="K33" s="15">
        <f t="shared" si="11"/>
        <v>0</v>
      </c>
      <c r="L33" s="15">
        <f t="shared" si="11"/>
        <v>0</v>
      </c>
      <c r="M33" s="15">
        <f t="shared" si="11"/>
        <v>0</v>
      </c>
      <c r="N33" s="15">
        <f t="shared" si="7"/>
        <v>95640348</v>
      </c>
      <c r="O33" s="37">
        <f t="shared" si="1"/>
        <v>1358.9909628282369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6"/>
      <c r="B34" s="18"/>
      <c r="C34" s="18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9"/>
    </row>
    <row r="35" spans="1:119">
      <c r="A35" s="38"/>
      <c r="B35" s="39"/>
      <c r="C35" s="39"/>
      <c r="D35" s="40"/>
      <c r="E35" s="40"/>
      <c r="F35" s="40"/>
      <c r="G35" s="40"/>
      <c r="H35" s="40"/>
      <c r="I35" s="40"/>
      <c r="J35" s="40"/>
      <c r="K35" s="40"/>
      <c r="L35" s="93" t="s">
        <v>75</v>
      </c>
      <c r="M35" s="93"/>
      <c r="N35" s="93"/>
      <c r="O35" s="41">
        <v>70376</v>
      </c>
    </row>
    <row r="36" spans="1:119">
      <c r="A36" s="9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6"/>
    </row>
    <row r="37" spans="1:119" ht="15.75" customHeight="1" thickBot="1">
      <c r="A37" s="97" t="s">
        <v>51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9"/>
    </row>
  </sheetData>
  <mergeCells count="10">
    <mergeCell ref="L35:N35"/>
    <mergeCell ref="A36:O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8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89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90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91</v>
      </c>
      <c r="N4" s="34" t="s">
        <v>5</v>
      </c>
      <c r="O4" s="34" t="s">
        <v>92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 t="shared" ref="D5:N5" si="0">SUM(D6:D12)</f>
        <v>8438605</v>
      </c>
      <c r="E5" s="26">
        <f t="shared" si="0"/>
        <v>1153920</v>
      </c>
      <c r="F5" s="26">
        <f t="shared" si="0"/>
        <v>0</v>
      </c>
      <c r="G5" s="26">
        <f t="shared" si="0"/>
        <v>6281180</v>
      </c>
      <c r="H5" s="26">
        <f t="shared" si="0"/>
        <v>0</v>
      </c>
      <c r="I5" s="26">
        <f t="shared" si="0"/>
        <v>0</v>
      </c>
      <c r="J5" s="26">
        <f t="shared" si="0"/>
        <v>15489690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6">
        <f t="shared" si="0"/>
        <v>0</v>
      </c>
      <c r="O5" s="27">
        <f>SUM(D5:N5)</f>
        <v>31363395</v>
      </c>
      <c r="P5" s="32">
        <f t="shared" ref="P5:P34" si="1">(O5/P$36)</f>
        <v>337.72742446105138</v>
      </c>
      <c r="Q5" s="6"/>
    </row>
    <row r="6" spans="1:134">
      <c r="A6" s="12"/>
      <c r="B6" s="44">
        <v>511</v>
      </c>
      <c r="C6" s="20" t="s">
        <v>19</v>
      </c>
      <c r="D6" s="46">
        <v>122829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122829</v>
      </c>
      <c r="P6" s="47">
        <f t="shared" si="1"/>
        <v>1.3226476859130361</v>
      </c>
      <c r="Q6" s="9"/>
    </row>
    <row r="7" spans="1:134">
      <c r="A7" s="12"/>
      <c r="B7" s="44">
        <v>512</v>
      </c>
      <c r="C7" s="20" t="s">
        <v>20</v>
      </c>
      <c r="D7" s="46">
        <v>1954648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2" si="2">SUM(D7:N7)</f>
        <v>1954648</v>
      </c>
      <c r="P7" s="47">
        <f t="shared" si="1"/>
        <v>21.048047724678568</v>
      </c>
      <c r="Q7" s="9"/>
    </row>
    <row r="8" spans="1:134">
      <c r="A8" s="12"/>
      <c r="B8" s="44">
        <v>513</v>
      </c>
      <c r="C8" s="20" t="s">
        <v>21</v>
      </c>
      <c r="D8" s="46">
        <v>1421096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1421096</v>
      </c>
      <c r="P8" s="47">
        <f t="shared" si="1"/>
        <v>15.302651131738203</v>
      </c>
      <c r="Q8" s="9"/>
    </row>
    <row r="9" spans="1:134">
      <c r="A9" s="12"/>
      <c r="B9" s="44">
        <v>514</v>
      </c>
      <c r="C9" s="20" t="s">
        <v>22</v>
      </c>
      <c r="D9" s="46">
        <v>566014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566014</v>
      </c>
      <c r="P9" s="47">
        <f t="shared" si="1"/>
        <v>6.0949540197704222</v>
      </c>
      <c r="Q9" s="9"/>
    </row>
    <row r="10" spans="1:134">
      <c r="A10" s="12"/>
      <c r="B10" s="44">
        <v>515</v>
      </c>
      <c r="C10" s="20" t="s">
        <v>23</v>
      </c>
      <c r="D10" s="46">
        <v>1778133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1778133</v>
      </c>
      <c r="P10" s="47">
        <f t="shared" si="1"/>
        <v>19.147298257704648</v>
      </c>
      <c r="Q10" s="9"/>
    </row>
    <row r="11" spans="1:134">
      <c r="A11" s="12"/>
      <c r="B11" s="44">
        <v>517</v>
      </c>
      <c r="C11" s="20" t="s">
        <v>24</v>
      </c>
      <c r="D11" s="46">
        <v>0</v>
      </c>
      <c r="E11" s="46">
        <v>1153920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1153920</v>
      </c>
      <c r="P11" s="47">
        <f t="shared" si="1"/>
        <v>12.425645553808714</v>
      </c>
      <c r="Q11" s="9"/>
    </row>
    <row r="12" spans="1:134">
      <c r="A12" s="12"/>
      <c r="B12" s="44">
        <v>519</v>
      </c>
      <c r="C12" s="20" t="s">
        <v>25</v>
      </c>
      <c r="D12" s="46">
        <v>2595885</v>
      </c>
      <c r="E12" s="46">
        <v>0</v>
      </c>
      <c r="F12" s="46">
        <v>0</v>
      </c>
      <c r="G12" s="46">
        <v>6281180</v>
      </c>
      <c r="H12" s="46">
        <v>0</v>
      </c>
      <c r="I12" s="46">
        <v>0</v>
      </c>
      <c r="J12" s="46">
        <v>15489690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24366755</v>
      </c>
      <c r="P12" s="47">
        <f t="shared" si="1"/>
        <v>262.38618008743782</v>
      </c>
      <c r="Q12" s="9"/>
    </row>
    <row r="13" spans="1:134" ht="15.75">
      <c r="A13" s="28" t="s">
        <v>26</v>
      </c>
      <c r="B13" s="29"/>
      <c r="C13" s="30"/>
      <c r="D13" s="31">
        <f t="shared" ref="D13:N13" si="3">SUM(D14:D17)</f>
        <v>13698238</v>
      </c>
      <c r="E13" s="31">
        <f t="shared" si="3"/>
        <v>7000</v>
      </c>
      <c r="F13" s="31">
        <f t="shared" si="3"/>
        <v>0</v>
      </c>
      <c r="G13" s="31">
        <f t="shared" si="3"/>
        <v>30627</v>
      </c>
      <c r="H13" s="31">
        <f t="shared" si="3"/>
        <v>0</v>
      </c>
      <c r="I13" s="31">
        <f t="shared" si="3"/>
        <v>2569936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31">
        <f t="shared" si="3"/>
        <v>0</v>
      </c>
      <c r="O13" s="42">
        <f t="shared" ref="O13:O18" si="4">SUM(D13:N13)</f>
        <v>16305801</v>
      </c>
      <c r="P13" s="43">
        <f t="shared" si="1"/>
        <v>175.58418581612216</v>
      </c>
      <c r="Q13" s="10"/>
    </row>
    <row r="14" spans="1:134">
      <c r="A14" s="12"/>
      <c r="B14" s="44">
        <v>521</v>
      </c>
      <c r="C14" s="20" t="s">
        <v>27</v>
      </c>
      <c r="D14" s="46">
        <v>4246019</v>
      </c>
      <c r="E14" s="46">
        <v>7000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4"/>
        <v>4253019</v>
      </c>
      <c r="P14" s="47">
        <f t="shared" si="1"/>
        <v>45.797374711950553</v>
      </c>
      <c r="Q14" s="9"/>
    </row>
    <row r="15" spans="1:134">
      <c r="A15" s="12"/>
      <c r="B15" s="44">
        <v>522</v>
      </c>
      <c r="C15" s="20" t="s">
        <v>28</v>
      </c>
      <c r="D15" s="46">
        <v>9438419</v>
      </c>
      <c r="E15" s="46">
        <v>0</v>
      </c>
      <c r="F15" s="46">
        <v>0</v>
      </c>
      <c r="G15" s="46">
        <v>30627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4"/>
        <v>9469046</v>
      </c>
      <c r="P15" s="47">
        <f t="shared" si="1"/>
        <v>101.9646156828118</v>
      </c>
      <c r="Q15" s="9"/>
    </row>
    <row r="16" spans="1:134">
      <c r="A16" s="12"/>
      <c r="B16" s="44">
        <v>524</v>
      </c>
      <c r="C16" s="20" t="s">
        <v>29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2569936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2569936</v>
      </c>
      <c r="P16" s="47">
        <f t="shared" si="1"/>
        <v>27.673594211013718</v>
      </c>
      <c r="Q16" s="9"/>
    </row>
    <row r="17" spans="1:17">
      <c r="A17" s="12"/>
      <c r="B17" s="44">
        <v>529</v>
      </c>
      <c r="C17" s="20" t="s">
        <v>62</v>
      </c>
      <c r="D17" s="46">
        <v>13800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13800</v>
      </c>
      <c r="P17" s="47">
        <f t="shared" si="1"/>
        <v>0.14860121034609006</v>
      </c>
      <c r="Q17" s="9"/>
    </row>
    <row r="18" spans="1:17" ht="15.75">
      <c r="A18" s="28" t="s">
        <v>30</v>
      </c>
      <c r="B18" s="29"/>
      <c r="C18" s="30"/>
      <c r="D18" s="31">
        <f t="shared" ref="D18:N18" si="5">SUM(D19:D24)</f>
        <v>640324</v>
      </c>
      <c r="E18" s="31">
        <f t="shared" si="5"/>
        <v>166070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58020976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31">
        <f t="shared" si="5"/>
        <v>0</v>
      </c>
      <c r="O18" s="42">
        <f t="shared" si="4"/>
        <v>58827370</v>
      </c>
      <c r="P18" s="43">
        <f t="shared" si="1"/>
        <v>633.46510025197597</v>
      </c>
      <c r="Q18" s="10"/>
    </row>
    <row r="19" spans="1:17">
      <c r="A19" s="12"/>
      <c r="B19" s="44">
        <v>533</v>
      </c>
      <c r="C19" s="20" t="s">
        <v>31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10245489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ref="O19:O24" si="6">SUM(D19:N19)</f>
        <v>10245489</v>
      </c>
      <c r="P19" s="47">
        <f t="shared" si="1"/>
        <v>110.32551202808348</v>
      </c>
      <c r="Q19" s="9"/>
    </row>
    <row r="20" spans="1:17">
      <c r="A20" s="12"/>
      <c r="B20" s="44">
        <v>534</v>
      </c>
      <c r="C20" s="20" t="s">
        <v>32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9132145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6"/>
        <v>9132145</v>
      </c>
      <c r="P20" s="47">
        <f t="shared" si="1"/>
        <v>98.336797105506861</v>
      </c>
      <c r="Q20" s="9"/>
    </row>
    <row r="21" spans="1:17">
      <c r="A21" s="12"/>
      <c r="B21" s="44">
        <v>535</v>
      </c>
      <c r="C21" s="20" t="s">
        <v>33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7412918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6"/>
        <v>7412918</v>
      </c>
      <c r="P21" s="47">
        <f t="shared" si="1"/>
        <v>79.823810651907053</v>
      </c>
      <c r="Q21" s="9"/>
    </row>
    <row r="22" spans="1:17">
      <c r="A22" s="12"/>
      <c r="B22" s="44">
        <v>536</v>
      </c>
      <c r="C22" s="20" t="s">
        <v>34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20910909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6"/>
        <v>20910909</v>
      </c>
      <c r="P22" s="47">
        <f t="shared" si="1"/>
        <v>225.17292658238753</v>
      </c>
      <c r="Q22" s="9"/>
    </row>
    <row r="23" spans="1:17">
      <c r="A23" s="12"/>
      <c r="B23" s="44">
        <v>538</v>
      </c>
      <c r="C23" s="20" t="s">
        <v>35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9644793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6"/>
        <v>9644793</v>
      </c>
      <c r="P23" s="47">
        <f t="shared" si="1"/>
        <v>103.85709516938384</v>
      </c>
      <c r="Q23" s="9"/>
    </row>
    <row r="24" spans="1:17">
      <c r="A24" s="12"/>
      <c r="B24" s="44">
        <v>539</v>
      </c>
      <c r="C24" s="20" t="s">
        <v>36</v>
      </c>
      <c r="D24" s="46">
        <v>640324</v>
      </c>
      <c r="E24" s="46">
        <v>166070</v>
      </c>
      <c r="F24" s="46">
        <v>0</v>
      </c>
      <c r="G24" s="46">
        <v>0</v>
      </c>
      <c r="H24" s="46">
        <v>0</v>
      </c>
      <c r="I24" s="46">
        <v>674722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6"/>
        <v>1481116</v>
      </c>
      <c r="P24" s="47">
        <f t="shared" si="1"/>
        <v>15.948958714707212</v>
      </c>
      <c r="Q24" s="9"/>
    </row>
    <row r="25" spans="1:17" ht="15.75">
      <c r="A25" s="28" t="s">
        <v>37</v>
      </c>
      <c r="B25" s="29"/>
      <c r="C25" s="30"/>
      <c r="D25" s="31">
        <f t="shared" ref="D25:N25" si="7">SUM(D26:D26)</f>
        <v>6851717</v>
      </c>
      <c r="E25" s="31">
        <f t="shared" si="7"/>
        <v>3401709</v>
      </c>
      <c r="F25" s="31">
        <f t="shared" si="7"/>
        <v>0</v>
      </c>
      <c r="G25" s="31">
        <f t="shared" si="7"/>
        <v>6418830</v>
      </c>
      <c r="H25" s="31">
        <f t="shared" si="7"/>
        <v>0</v>
      </c>
      <c r="I25" s="31">
        <f t="shared" si="7"/>
        <v>0</v>
      </c>
      <c r="J25" s="31">
        <f t="shared" si="7"/>
        <v>0</v>
      </c>
      <c r="K25" s="31">
        <f t="shared" si="7"/>
        <v>0</v>
      </c>
      <c r="L25" s="31">
        <f t="shared" si="7"/>
        <v>0</v>
      </c>
      <c r="M25" s="31">
        <f t="shared" si="7"/>
        <v>0</v>
      </c>
      <c r="N25" s="31">
        <f t="shared" si="7"/>
        <v>0</v>
      </c>
      <c r="O25" s="31">
        <f t="shared" ref="O25:O34" si="8">SUM(D25:N25)</f>
        <v>16672256</v>
      </c>
      <c r="P25" s="43">
        <f t="shared" si="1"/>
        <v>179.53024788404798</v>
      </c>
      <c r="Q25" s="10"/>
    </row>
    <row r="26" spans="1:17">
      <c r="A26" s="12"/>
      <c r="B26" s="44">
        <v>541</v>
      </c>
      <c r="C26" s="20" t="s">
        <v>38</v>
      </c>
      <c r="D26" s="46">
        <v>6851717</v>
      </c>
      <c r="E26" s="46">
        <v>3401709</v>
      </c>
      <c r="F26" s="46">
        <v>0</v>
      </c>
      <c r="G26" s="46">
        <v>6418830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8"/>
        <v>16672256</v>
      </c>
      <c r="P26" s="47">
        <f t="shared" si="1"/>
        <v>179.53024788404798</v>
      </c>
      <c r="Q26" s="9"/>
    </row>
    <row r="27" spans="1:17" ht="15.75">
      <c r="A27" s="28" t="s">
        <v>39</v>
      </c>
      <c r="B27" s="29"/>
      <c r="C27" s="30"/>
      <c r="D27" s="31">
        <f t="shared" ref="D27:N27" si="9">SUM(D28:D28)</f>
        <v>4422923</v>
      </c>
      <c r="E27" s="31">
        <f t="shared" si="9"/>
        <v>1186430</v>
      </c>
      <c r="F27" s="31">
        <f t="shared" si="9"/>
        <v>0</v>
      </c>
      <c r="G27" s="31">
        <f t="shared" si="9"/>
        <v>0</v>
      </c>
      <c r="H27" s="31">
        <f t="shared" si="9"/>
        <v>0</v>
      </c>
      <c r="I27" s="31">
        <f t="shared" si="9"/>
        <v>0</v>
      </c>
      <c r="J27" s="31">
        <f t="shared" si="9"/>
        <v>0</v>
      </c>
      <c r="K27" s="31">
        <f t="shared" si="9"/>
        <v>0</v>
      </c>
      <c r="L27" s="31">
        <f t="shared" si="9"/>
        <v>0</v>
      </c>
      <c r="M27" s="31">
        <f t="shared" si="9"/>
        <v>0</v>
      </c>
      <c r="N27" s="31">
        <f t="shared" si="9"/>
        <v>0</v>
      </c>
      <c r="O27" s="31">
        <f t="shared" si="8"/>
        <v>5609353</v>
      </c>
      <c r="P27" s="43">
        <f t="shared" si="1"/>
        <v>60.402655439019661</v>
      </c>
      <c r="Q27" s="10"/>
    </row>
    <row r="28" spans="1:17">
      <c r="A28" s="13"/>
      <c r="B28" s="45">
        <v>559</v>
      </c>
      <c r="C28" s="21" t="s">
        <v>40</v>
      </c>
      <c r="D28" s="46">
        <v>4422923</v>
      </c>
      <c r="E28" s="46">
        <v>1186430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8"/>
        <v>5609353</v>
      </c>
      <c r="P28" s="47">
        <f t="shared" si="1"/>
        <v>60.402655439019661</v>
      </c>
      <c r="Q28" s="9"/>
    </row>
    <row r="29" spans="1:17" ht="15.75">
      <c r="A29" s="28" t="s">
        <v>41</v>
      </c>
      <c r="B29" s="29"/>
      <c r="C29" s="30"/>
      <c r="D29" s="31">
        <f t="shared" ref="D29:N29" si="10">SUM(D30:D30)</f>
        <v>5818468</v>
      </c>
      <c r="E29" s="31">
        <f t="shared" si="10"/>
        <v>0</v>
      </c>
      <c r="F29" s="31">
        <f t="shared" si="10"/>
        <v>0</v>
      </c>
      <c r="G29" s="31">
        <f t="shared" si="10"/>
        <v>2607559</v>
      </c>
      <c r="H29" s="31">
        <f t="shared" si="10"/>
        <v>0</v>
      </c>
      <c r="I29" s="31">
        <f t="shared" si="10"/>
        <v>0</v>
      </c>
      <c r="J29" s="31">
        <f t="shared" si="10"/>
        <v>0</v>
      </c>
      <c r="K29" s="31">
        <f t="shared" si="10"/>
        <v>0</v>
      </c>
      <c r="L29" s="31">
        <f t="shared" si="10"/>
        <v>0</v>
      </c>
      <c r="M29" s="31">
        <f t="shared" si="10"/>
        <v>0</v>
      </c>
      <c r="N29" s="31">
        <f t="shared" si="10"/>
        <v>0</v>
      </c>
      <c r="O29" s="31">
        <f t="shared" si="8"/>
        <v>8426027</v>
      </c>
      <c r="P29" s="43">
        <f t="shared" si="1"/>
        <v>90.733174681799582</v>
      </c>
      <c r="Q29" s="9"/>
    </row>
    <row r="30" spans="1:17">
      <c r="A30" s="12"/>
      <c r="B30" s="44">
        <v>572</v>
      </c>
      <c r="C30" s="20" t="s">
        <v>42</v>
      </c>
      <c r="D30" s="46">
        <v>5818468</v>
      </c>
      <c r="E30" s="46">
        <v>0</v>
      </c>
      <c r="F30" s="46">
        <v>0</v>
      </c>
      <c r="G30" s="46">
        <v>2607559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8"/>
        <v>8426027</v>
      </c>
      <c r="P30" s="47">
        <f t="shared" si="1"/>
        <v>90.733174681799582</v>
      </c>
      <c r="Q30" s="9"/>
    </row>
    <row r="31" spans="1:17" ht="15.75">
      <c r="A31" s="28" t="s">
        <v>45</v>
      </c>
      <c r="B31" s="29"/>
      <c r="C31" s="30"/>
      <c r="D31" s="31">
        <f t="shared" ref="D31:N31" si="11">SUM(D32:D33)</f>
        <v>1427081</v>
      </c>
      <c r="E31" s="31">
        <f t="shared" si="11"/>
        <v>1859182</v>
      </c>
      <c r="F31" s="31">
        <f t="shared" si="11"/>
        <v>0</v>
      </c>
      <c r="G31" s="31">
        <f t="shared" si="11"/>
        <v>185583</v>
      </c>
      <c r="H31" s="31">
        <f t="shared" si="11"/>
        <v>0</v>
      </c>
      <c r="I31" s="31">
        <f t="shared" si="11"/>
        <v>9459615</v>
      </c>
      <c r="J31" s="31">
        <f t="shared" si="11"/>
        <v>300000</v>
      </c>
      <c r="K31" s="31">
        <f t="shared" si="11"/>
        <v>0</v>
      </c>
      <c r="L31" s="31">
        <f t="shared" si="11"/>
        <v>0</v>
      </c>
      <c r="M31" s="31">
        <f t="shared" si="11"/>
        <v>0</v>
      </c>
      <c r="N31" s="31">
        <f t="shared" si="11"/>
        <v>0</v>
      </c>
      <c r="O31" s="31">
        <f t="shared" si="8"/>
        <v>13231461</v>
      </c>
      <c r="P31" s="43">
        <f t="shared" si="1"/>
        <v>142.47906661210777</v>
      </c>
      <c r="Q31" s="9"/>
    </row>
    <row r="32" spans="1:17">
      <c r="A32" s="12"/>
      <c r="B32" s="44">
        <v>581</v>
      </c>
      <c r="C32" s="20" t="s">
        <v>93</v>
      </c>
      <c r="D32" s="46">
        <v>1427081</v>
      </c>
      <c r="E32" s="46">
        <v>1859182</v>
      </c>
      <c r="F32" s="46">
        <v>0</v>
      </c>
      <c r="G32" s="46">
        <v>185583</v>
      </c>
      <c r="H32" s="46">
        <v>0</v>
      </c>
      <c r="I32" s="46">
        <v>5372948</v>
      </c>
      <c r="J32" s="46">
        <v>300000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8"/>
        <v>9144794</v>
      </c>
      <c r="P32" s="47">
        <f t="shared" si="1"/>
        <v>98.473004113453797</v>
      </c>
      <c r="Q32" s="9"/>
    </row>
    <row r="33" spans="1:120" ht="15.75" thickBot="1">
      <c r="A33" s="12"/>
      <c r="B33" s="44">
        <v>590</v>
      </c>
      <c r="C33" s="20" t="s">
        <v>44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4086667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8"/>
        <v>4086667</v>
      </c>
      <c r="P33" s="47">
        <f t="shared" si="1"/>
        <v>44.006062498653975</v>
      </c>
      <c r="Q33" s="9"/>
    </row>
    <row r="34" spans="1:120" ht="16.5" thickBot="1">
      <c r="A34" s="14" t="s">
        <v>10</v>
      </c>
      <c r="B34" s="23"/>
      <c r="C34" s="22"/>
      <c r="D34" s="15">
        <f>SUM(D5,D13,D18,D25,D27,D29,D31)</f>
        <v>41297356</v>
      </c>
      <c r="E34" s="15">
        <f t="shared" ref="E34:N34" si="12">SUM(E5,E13,E18,E25,E27,E29,E31)</f>
        <v>7774311</v>
      </c>
      <c r="F34" s="15">
        <f t="shared" si="12"/>
        <v>0</v>
      </c>
      <c r="G34" s="15">
        <f t="shared" si="12"/>
        <v>15523779</v>
      </c>
      <c r="H34" s="15">
        <f t="shared" si="12"/>
        <v>0</v>
      </c>
      <c r="I34" s="15">
        <f t="shared" si="12"/>
        <v>70050527</v>
      </c>
      <c r="J34" s="15">
        <f t="shared" si="12"/>
        <v>15789690</v>
      </c>
      <c r="K34" s="15">
        <f t="shared" si="12"/>
        <v>0</v>
      </c>
      <c r="L34" s="15">
        <f t="shared" si="12"/>
        <v>0</v>
      </c>
      <c r="M34" s="15">
        <f t="shared" si="12"/>
        <v>0</v>
      </c>
      <c r="N34" s="15">
        <f t="shared" si="12"/>
        <v>0</v>
      </c>
      <c r="O34" s="15">
        <f t="shared" si="8"/>
        <v>150435663</v>
      </c>
      <c r="P34" s="37">
        <f t="shared" si="1"/>
        <v>1619.9218551461245</v>
      </c>
      <c r="Q34" s="6"/>
      <c r="R34" s="2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</row>
    <row r="35" spans="1:120">
      <c r="A35" s="16"/>
      <c r="B35" s="18"/>
      <c r="C35" s="18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9"/>
    </row>
    <row r="36" spans="1:120">
      <c r="A36" s="38"/>
      <c r="B36" s="39"/>
      <c r="C36" s="39"/>
      <c r="D36" s="40"/>
      <c r="E36" s="40"/>
      <c r="F36" s="40"/>
      <c r="G36" s="40"/>
      <c r="H36" s="40"/>
      <c r="I36" s="40"/>
      <c r="J36" s="40"/>
      <c r="K36" s="40"/>
      <c r="L36" s="40"/>
      <c r="M36" s="93" t="s">
        <v>94</v>
      </c>
      <c r="N36" s="93"/>
      <c r="O36" s="93"/>
      <c r="P36" s="41">
        <v>92866</v>
      </c>
    </row>
    <row r="37" spans="1:120">
      <c r="A37" s="94"/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6"/>
    </row>
    <row r="38" spans="1:120" ht="15.75" customHeight="1" thickBot="1">
      <c r="A38" s="97" t="s">
        <v>51</v>
      </c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9"/>
    </row>
  </sheetData>
  <mergeCells count="10">
    <mergeCell ref="M36:O36"/>
    <mergeCell ref="A37:P37"/>
    <mergeCell ref="A38:P38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8368629</v>
      </c>
      <c r="E5" s="26">
        <f t="shared" si="0"/>
        <v>1158890</v>
      </c>
      <c r="F5" s="26">
        <f t="shared" si="0"/>
        <v>0</v>
      </c>
      <c r="G5" s="26">
        <f t="shared" si="0"/>
        <v>1330471</v>
      </c>
      <c r="H5" s="26">
        <f t="shared" si="0"/>
        <v>0</v>
      </c>
      <c r="I5" s="26">
        <f t="shared" si="0"/>
        <v>0</v>
      </c>
      <c r="J5" s="26">
        <f t="shared" si="0"/>
        <v>13890712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24748702</v>
      </c>
      <c r="O5" s="32">
        <f t="shared" ref="O5:O33" si="1">(N5/O$35)</f>
        <v>276.71659380345943</v>
      </c>
      <c r="P5" s="6"/>
    </row>
    <row r="6" spans="1:133">
      <c r="A6" s="12"/>
      <c r="B6" s="44">
        <v>511</v>
      </c>
      <c r="C6" s="20" t="s">
        <v>19</v>
      </c>
      <c r="D6" s="46">
        <v>123739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123739</v>
      </c>
      <c r="O6" s="47">
        <f t="shared" si="1"/>
        <v>1.3835325424600557</v>
      </c>
      <c r="P6" s="9"/>
    </row>
    <row r="7" spans="1:133">
      <c r="A7" s="12"/>
      <c r="B7" s="44">
        <v>512</v>
      </c>
      <c r="C7" s="20" t="s">
        <v>20</v>
      </c>
      <c r="D7" s="46">
        <v>2338575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2338575</v>
      </c>
      <c r="O7" s="47">
        <f t="shared" si="1"/>
        <v>26.147735277346065</v>
      </c>
      <c r="P7" s="9"/>
    </row>
    <row r="8" spans="1:133">
      <c r="A8" s="12"/>
      <c r="B8" s="44">
        <v>513</v>
      </c>
      <c r="C8" s="20" t="s">
        <v>21</v>
      </c>
      <c r="D8" s="46">
        <v>933433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933433</v>
      </c>
      <c r="O8" s="47">
        <f t="shared" si="1"/>
        <v>10.436765544461464</v>
      </c>
      <c r="P8" s="9"/>
    </row>
    <row r="9" spans="1:133">
      <c r="A9" s="12"/>
      <c r="B9" s="44">
        <v>514</v>
      </c>
      <c r="C9" s="20" t="s">
        <v>22</v>
      </c>
      <c r="D9" s="46">
        <v>589686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589686</v>
      </c>
      <c r="O9" s="47">
        <f t="shared" si="1"/>
        <v>6.59331149300625</v>
      </c>
      <c r="P9" s="9"/>
    </row>
    <row r="10" spans="1:133">
      <c r="A10" s="12"/>
      <c r="B10" s="44">
        <v>515</v>
      </c>
      <c r="C10" s="20" t="s">
        <v>23</v>
      </c>
      <c r="D10" s="46">
        <v>1477557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1477557</v>
      </c>
      <c r="O10" s="47">
        <f t="shared" si="1"/>
        <v>16.520645817726443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1158890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1158890</v>
      </c>
      <c r="O11" s="47">
        <f t="shared" si="1"/>
        <v>12.957612621174682</v>
      </c>
      <c r="P11" s="9"/>
    </row>
    <row r="12" spans="1:133">
      <c r="A12" s="12"/>
      <c r="B12" s="44">
        <v>519</v>
      </c>
      <c r="C12" s="20" t="s">
        <v>61</v>
      </c>
      <c r="D12" s="46">
        <v>2905639</v>
      </c>
      <c r="E12" s="46">
        <v>0</v>
      </c>
      <c r="F12" s="46">
        <v>0</v>
      </c>
      <c r="G12" s="46">
        <v>1330471</v>
      </c>
      <c r="H12" s="46">
        <v>0</v>
      </c>
      <c r="I12" s="46">
        <v>0</v>
      </c>
      <c r="J12" s="46">
        <v>13890712</v>
      </c>
      <c r="K12" s="46">
        <v>0</v>
      </c>
      <c r="L12" s="46">
        <v>0</v>
      </c>
      <c r="M12" s="46">
        <v>0</v>
      </c>
      <c r="N12" s="46">
        <f t="shared" si="2"/>
        <v>18126822</v>
      </c>
      <c r="O12" s="47">
        <f t="shared" si="1"/>
        <v>202.67699050728444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SUM(D14:D16)</f>
        <v>12523511</v>
      </c>
      <c r="E13" s="31">
        <f t="shared" si="3"/>
        <v>7075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2383683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14914269</v>
      </c>
      <c r="O13" s="43">
        <f t="shared" si="1"/>
        <v>166.75725929984236</v>
      </c>
      <c r="P13" s="10"/>
    </row>
    <row r="14" spans="1:133">
      <c r="A14" s="12"/>
      <c r="B14" s="44">
        <v>521</v>
      </c>
      <c r="C14" s="20" t="s">
        <v>27</v>
      </c>
      <c r="D14" s="46">
        <v>3680784</v>
      </c>
      <c r="E14" s="46">
        <v>7075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3687859</v>
      </c>
      <c r="O14" s="47">
        <f t="shared" si="1"/>
        <v>41.234153650055347</v>
      </c>
      <c r="P14" s="9"/>
    </row>
    <row r="15" spans="1:133">
      <c r="A15" s="12"/>
      <c r="B15" s="44">
        <v>522</v>
      </c>
      <c r="C15" s="20" t="s">
        <v>28</v>
      </c>
      <c r="D15" s="46">
        <v>8842727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8842727</v>
      </c>
      <c r="O15" s="47">
        <f t="shared" si="1"/>
        <v>98.871015351588269</v>
      </c>
      <c r="P15" s="9"/>
    </row>
    <row r="16" spans="1:133">
      <c r="A16" s="12"/>
      <c r="B16" s="44">
        <v>524</v>
      </c>
      <c r="C16" s="20" t="s">
        <v>29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2383683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2383683</v>
      </c>
      <c r="O16" s="47">
        <f t="shared" si="1"/>
        <v>26.652090298198733</v>
      </c>
      <c r="P16" s="9"/>
    </row>
    <row r="17" spans="1:16" ht="15.75">
      <c r="A17" s="28" t="s">
        <v>30</v>
      </c>
      <c r="B17" s="29"/>
      <c r="C17" s="30"/>
      <c r="D17" s="31">
        <f t="shared" ref="D17:M17" si="4">SUM(D18:D23)</f>
        <v>890237</v>
      </c>
      <c r="E17" s="31">
        <f t="shared" si="4"/>
        <v>269207</v>
      </c>
      <c r="F17" s="31">
        <f t="shared" si="4"/>
        <v>0</v>
      </c>
      <c r="G17" s="31">
        <f t="shared" si="4"/>
        <v>0</v>
      </c>
      <c r="H17" s="31">
        <f t="shared" si="4"/>
        <v>0</v>
      </c>
      <c r="I17" s="31">
        <f t="shared" si="4"/>
        <v>54472669</v>
      </c>
      <c r="J17" s="31">
        <f t="shared" si="4"/>
        <v>0</v>
      </c>
      <c r="K17" s="31">
        <f t="shared" si="4"/>
        <v>0</v>
      </c>
      <c r="L17" s="31">
        <f t="shared" si="4"/>
        <v>0</v>
      </c>
      <c r="M17" s="31">
        <f t="shared" si="4"/>
        <v>0</v>
      </c>
      <c r="N17" s="42">
        <f>SUM(D17:M17)</f>
        <v>55632113</v>
      </c>
      <c r="O17" s="43">
        <f t="shared" si="1"/>
        <v>622.02570524503278</v>
      </c>
      <c r="P17" s="10"/>
    </row>
    <row r="18" spans="1:16">
      <c r="A18" s="12"/>
      <c r="B18" s="44">
        <v>533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9859702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3" si="5">SUM(D18:M18)</f>
        <v>9859702</v>
      </c>
      <c r="O18" s="47">
        <f t="shared" si="1"/>
        <v>110.24186857788163</v>
      </c>
      <c r="P18" s="9"/>
    </row>
    <row r="19" spans="1:16">
      <c r="A19" s="12"/>
      <c r="B19" s="44">
        <v>534</v>
      </c>
      <c r="C19" s="20" t="s">
        <v>63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8756625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8756625</v>
      </c>
      <c r="O19" s="47">
        <f t="shared" si="1"/>
        <v>97.908304169415345</v>
      </c>
      <c r="P19" s="9"/>
    </row>
    <row r="20" spans="1:16">
      <c r="A20" s="12"/>
      <c r="B20" s="44">
        <v>535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7170303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7170303</v>
      </c>
      <c r="O20" s="47">
        <f t="shared" si="1"/>
        <v>80.171550924114186</v>
      </c>
      <c r="P20" s="9"/>
    </row>
    <row r="21" spans="1:16">
      <c r="A21" s="12"/>
      <c r="B21" s="44">
        <v>536</v>
      </c>
      <c r="C21" s="20" t="s">
        <v>64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19591856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19591856</v>
      </c>
      <c r="O21" s="47">
        <f t="shared" si="1"/>
        <v>219.05761597549113</v>
      </c>
      <c r="P21" s="9"/>
    </row>
    <row r="22" spans="1:16">
      <c r="A22" s="12"/>
      <c r="B22" s="44">
        <v>538</v>
      </c>
      <c r="C22" s="20" t="s">
        <v>65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8495999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8495999</v>
      </c>
      <c r="O22" s="47">
        <f t="shared" si="1"/>
        <v>94.994230575712507</v>
      </c>
      <c r="P22" s="9"/>
    </row>
    <row r="23" spans="1:16">
      <c r="A23" s="12"/>
      <c r="B23" s="44">
        <v>539</v>
      </c>
      <c r="C23" s="20" t="s">
        <v>36</v>
      </c>
      <c r="D23" s="46">
        <v>890237</v>
      </c>
      <c r="E23" s="46">
        <v>269207</v>
      </c>
      <c r="F23" s="46">
        <v>0</v>
      </c>
      <c r="G23" s="46">
        <v>0</v>
      </c>
      <c r="H23" s="46">
        <v>0</v>
      </c>
      <c r="I23" s="46">
        <v>598184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1757628</v>
      </c>
      <c r="O23" s="47">
        <f t="shared" si="1"/>
        <v>19.652135022418015</v>
      </c>
      <c r="P23" s="9"/>
    </row>
    <row r="24" spans="1:16" ht="15.75">
      <c r="A24" s="28" t="s">
        <v>37</v>
      </c>
      <c r="B24" s="29"/>
      <c r="C24" s="30"/>
      <c r="D24" s="31">
        <f t="shared" ref="D24:M24" si="6">SUM(D25:D25)</f>
        <v>6454299</v>
      </c>
      <c r="E24" s="31">
        <f t="shared" si="6"/>
        <v>3988600</v>
      </c>
      <c r="F24" s="31">
        <f t="shared" si="6"/>
        <v>0</v>
      </c>
      <c r="G24" s="31">
        <f t="shared" si="6"/>
        <v>1718333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ref="N24:N33" si="7">SUM(D24:M24)</f>
        <v>12161232</v>
      </c>
      <c r="O24" s="43">
        <f t="shared" si="1"/>
        <v>135.97540167939442</v>
      </c>
      <c r="P24" s="10"/>
    </row>
    <row r="25" spans="1:16">
      <c r="A25" s="12"/>
      <c r="B25" s="44">
        <v>541</v>
      </c>
      <c r="C25" s="20" t="s">
        <v>66</v>
      </c>
      <c r="D25" s="46">
        <v>6454299</v>
      </c>
      <c r="E25" s="46">
        <v>3988600</v>
      </c>
      <c r="F25" s="46">
        <v>0</v>
      </c>
      <c r="G25" s="46">
        <v>1718333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12161232</v>
      </c>
      <c r="O25" s="47">
        <f t="shared" si="1"/>
        <v>135.97540167939442</v>
      </c>
      <c r="P25" s="9"/>
    </row>
    <row r="26" spans="1:16" ht="15.75">
      <c r="A26" s="28" t="s">
        <v>39</v>
      </c>
      <c r="B26" s="29"/>
      <c r="C26" s="30"/>
      <c r="D26" s="31">
        <f t="shared" ref="D26:M26" si="8">SUM(D27:D27)</f>
        <v>702431</v>
      </c>
      <c r="E26" s="31">
        <f t="shared" si="8"/>
        <v>317357</v>
      </c>
      <c r="F26" s="31">
        <f t="shared" si="8"/>
        <v>0</v>
      </c>
      <c r="G26" s="31">
        <f t="shared" si="8"/>
        <v>0</v>
      </c>
      <c r="H26" s="31">
        <f t="shared" si="8"/>
        <v>0</v>
      </c>
      <c r="I26" s="31">
        <f t="shared" si="8"/>
        <v>0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si="7"/>
        <v>1019788</v>
      </c>
      <c r="O26" s="43">
        <f t="shared" si="1"/>
        <v>11.40230553350403</v>
      </c>
      <c r="P26" s="10"/>
    </row>
    <row r="27" spans="1:16">
      <c r="A27" s="13"/>
      <c r="B27" s="45">
        <v>559</v>
      </c>
      <c r="C27" s="21" t="s">
        <v>40</v>
      </c>
      <c r="D27" s="46">
        <v>702431</v>
      </c>
      <c r="E27" s="46">
        <v>317357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1019788</v>
      </c>
      <c r="O27" s="47">
        <f t="shared" si="1"/>
        <v>11.40230553350403</v>
      </c>
      <c r="P27" s="9"/>
    </row>
    <row r="28" spans="1:16" ht="15.75">
      <c r="A28" s="28" t="s">
        <v>41</v>
      </c>
      <c r="B28" s="29"/>
      <c r="C28" s="30"/>
      <c r="D28" s="31">
        <f t="shared" ref="D28:M28" si="9">SUM(D29:D29)</f>
        <v>5439670</v>
      </c>
      <c r="E28" s="31">
        <f t="shared" si="9"/>
        <v>0</v>
      </c>
      <c r="F28" s="31">
        <f t="shared" si="9"/>
        <v>0</v>
      </c>
      <c r="G28" s="31">
        <f t="shared" si="9"/>
        <v>4984768</v>
      </c>
      <c r="H28" s="31">
        <f t="shared" si="9"/>
        <v>0</v>
      </c>
      <c r="I28" s="31">
        <f t="shared" si="9"/>
        <v>0</v>
      </c>
      <c r="J28" s="31">
        <f t="shared" si="9"/>
        <v>0</v>
      </c>
      <c r="K28" s="31">
        <f t="shared" si="9"/>
        <v>0</v>
      </c>
      <c r="L28" s="31">
        <f t="shared" si="9"/>
        <v>0</v>
      </c>
      <c r="M28" s="31">
        <f t="shared" si="9"/>
        <v>0</v>
      </c>
      <c r="N28" s="31">
        <f t="shared" si="7"/>
        <v>10424438</v>
      </c>
      <c r="O28" s="43">
        <f t="shared" si="1"/>
        <v>116.55621275311113</v>
      </c>
      <c r="P28" s="9"/>
    </row>
    <row r="29" spans="1:16">
      <c r="A29" s="12"/>
      <c r="B29" s="44">
        <v>572</v>
      </c>
      <c r="C29" s="20" t="s">
        <v>67</v>
      </c>
      <c r="D29" s="46">
        <v>5439670</v>
      </c>
      <c r="E29" s="46">
        <v>0</v>
      </c>
      <c r="F29" s="46">
        <v>0</v>
      </c>
      <c r="G29" s="46">
        <v>4984768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10424438</v>
      </c>
      <c r="O29" s="47">
        <f t="shared" si="1"/>
        <v>116.55621275311113</v>
      </c>
      <c r="P29" s="9"/>
    </row>
    <row r="30" spans="1:16" ht="15.75">
      <c r="A30" s="28" t="s">
        <v>68</v>
      </c>
      <c r="B30" s="29"/>
      <c r="C30" s="30"/>
      <c r="D30" s="31">
        <f t="shared" ref="D30:M30" si="10">SUM(D31:D32)</f>
        <v>2062606</v>
      </c>
      <c r="E30" s="31">
        <f t="shared" si="10"/>
        <v>0</v>
      </c>
      <c r="F30" s="31">
        <f t="shared" si="10"/>
        <v>0</v>
      </c>
      <c r="G30" s="31">
        <f t="shared" si="10"/>
        <v>1335537</v>
      </c>
      <c r="H30" s="31">
        <f t="shared" si="10"/>
        <v>0</v>
      </c>
      <c r="I30" s="31">
        <f t="shared" si="10"/>
        <v>7110626</v>
      </c>
      <c r="J30" s="31">
        <f t="shared" si="10"/>
        <v>0</v>
      </c>
      <c r="K30" s="31">
        <f t="shared" si="10"/>
        <v>0</v>
      </c>
      <c r="L30" s="31">
        <f t="shared" si="10"/>
        <v>0</v>
      </c>
      <c r="M30" s="31">
        <f t="shared" si="10"/>
        <v>0</v>
      </c>
      <c r="N30" s="31">
        <f t="shared" si="7"/>
        <v>10508769</v>
      </c>
      <c r="O30" s="43">
        <f t="shared" si="1"/>
        <v>117.49912228719657</v>
      </c>
      <c r="P30" s="9"/>
    </row>
    <row r="31" spans="1:16">
      <c r="A31" s="12"/>
      <c r="B31" s="44">
        <v>581</v>
      </c>
      <c r="C31" s="20" t="s">
        <v>69</v>
      </c>
      <c r="D31" s="46">
        <v>2062606</v>
      </c>
      <c r="E31" s="46">
        <v>0</v>
      </c>
      <c r="F31" s="46">
        <v>0</v>
      </c>
      <c r="G31" s="46">
        <v>1335537</v>
      </c>
      <c r="H31" s="46">
        <v>0</v>
      </c>
      <c r="I31" s="46">
        <v>2452342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5850485</v>
      </c>
      <c r="O31" s="47">
        <f t="shared" si="1"/>
        <v>65.414593512751992</v>
      </c>
      <c r="P31" s="9"/>
    </row>
    <row r="32" spans="1:16" ht="15.75" thickBot="1">
      <c r="A32" s="12"/>
      <c r="B32" s="44">
        <v>590</v>
      </c>
      <c r="C32" s="20" t="s">
        <v>70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4658284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4658284</v>
      </c>
      <c r="O32" s="47">
        <f t="shared" si="1"/>
        <v>52.084528774444578</v>
      </c>
      <c r="P32" s="9"/>
    </row>
    <row r="33" spans="1:119" ht="16.5" thickBot="1">
      <c r="A33" s="14" t="s">
        <v>10</v>
      </c>
      <c r="B33" s="23"/>
      <c r="C33" s="22"/>
      <c r="D33" s="15">
        <f>SUM(D5,D13,D17,D24,D26,D28,D30)</f>
        <v>36441383</v>
      </c>
      <c r="E33" s="15">
        <f t="shared" ref="E33:M33" si="11">SUM(E5,E13,E17,E24,E26,E28,E30)</f>
        <v>5741129</v>
      </c>
      <c r="F33" s="15">
        <f t="shared" si="11"/>
        <v>0</v>
      </c>
      <c r="G33" s="15">
        <f t="shared" si="11"/>
        <v>9369109</v>
      </c>
      <c r="H33" s="15">
        <f t="shared" si="11"/>
        <v>0</v>
      </c>
      <c r="I33" s="15">
        <f t="shared" si="11"/>
        <v>63966978</v>
      </c>
      <c r="J33" s="15">
        <f t="shared" si="11"/>
        <v>13890712</v>
      </c>
      <c r="K33" s="15">
        <f t="shared" si="11"/>
        <v>0</v>
      </c>
      <c r="L33" s="15">
        <f t="shared" si="11"/>
        <v>0</v>
      </c>
      <c r="M33" s="15">
        <f t="shared" si="11"/>
        <v>0</v>
      </c>
      <c r="N33" s="15">
        <f t="shared" si="7"/>
        <v>129409311</v>
      </c>
      <c r="O33" s="37">
        <f t="shared" si="1"/>
        <v>1446.9326006015408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6"/>
      <c r="B34" s="18"/>
      <c r="C34" s="18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9"/>
    </row>
    <row r="35" spans="1:119">
      <c r="A35" s="38"/>
      <c r="B35" s="39"/>
      <c r="C35" s="39"/>
      <c r="D35" s="40"/>
      <c r="E35" s="40"/>
      <c r="F35" s="40"/>
      <c r="G35" s="40"/>
      <c r="H35" s="40"/>
      <c r="I35" s="40"/>
      <c r="J35" s="40"/>
      <c r="K35" s="40"/>
      <c r="L35" s="93" t="s">
        <v>88</v>
      </c>
      <c r="M35" s="93"/>
      <c r="N35" s="93"/>
      <c r="O35" s="41">
        <v>89437</v>
      </c>
    </row>
    <row r="36" spans="1:119">
      <c r="A36" s="9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6"/>
    </row>
    <row r="37" spans="1:119" ht="15.75" customHeight="1" thickBot="1">
      <c r="A37" s="97" t="s">
        <v>51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9"/>
    </row>
  </sheetData>
  <mergeCells count="10">
    <mergeCell ref="L35:N35"/>
    <mergeCell ref="A36:O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7949375</v>
      </c>
      <c r="E5" s="26">
        <f t="shared" si="0"/>
        <v>1162488</v>
      </c>
      <c r="F5" s="26">
        <f t="shared" si="0"/>
        <v>0</v>
      </c>
      <c r="G5" s="26">
        <f t="shared" si="0"/>
        <v>817564</v>
      </c>
      <c r="H5" s="26">
        <f t="shared" si="0"/>
        <v>0</v>
      </c>
      <c r="I5" s="26">
        <f t="shared" si="0"/>
        <v>0</v>
      </c>
      <c r="J5" s="26">
        <f t="shared" si="0"/>
        <v>12030025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21959452</v>
      </c>
      <c r="O5" s="32">
        <f t="shared" ref="O5:O33" si="1">(N5/O$35)</f>
        <v>253.08238060114329</v>
      </c>
      <c r="P5" s="6"/>
    </row>
    <row r="6" spans="1:133">
      <c r="A6" s="12"/>
      <c r="B6" s="44">
        <v>511</v>
      </c>
      <c r="C6" s="20" t="s">
        <v>19</v>
      </c>
      <c r="D6" s="46">
        <v>146897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146897</v>
      </c>
      <c r="O6" s="47">
        <f t="shared" si="1"/>
        <v>1.692985893416928</v>
      </c>
      <c r="P6" s="9"/>
    </row>
    <row r="7" spans="1:133">
      <c r="A7" s="12"/>
      <c r="B7" s="44">
        <v>512</v>
      </c>
      <c r="C7" s="20" t="s">
        <v>20</v>
      </c>
      <c r="D7" s="46">
        <v>2266921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2266921</v>
      </c>
      <c r="O7" s="47">
        <f t="shared" si="1"/>
        <v>26.126233173520191</v>
      </c>
      <c r="P7" s="9"/>
    </row>
    <row r="8" spans="1:133">
      <c r="A8" s="12"/>
      <c r="B8" s="44">
        <v>513</v>
      </c>
      <c r="C8" s="20" t="s">
        <v>21</v>
      </c>
      <c r="D8" s="46">
        <v>878735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878735</v>
      </c>
      <c r="O8" s="47">
        <f t="shared" si="1"/>
        <v>10.127408722109534</v>
      </c>
      <c r="P8" s="9"/>
    </row>
    <row r="9" spans="1:133">
      <c r="A9" s="12"/>
      <c r="B9" s="44">
        <v>514</v>
      </c>
      <c r="C9" s="20" t="s">
        <v>22</v>
      </c>
      <c r="D9" s="46">
        <v>449110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449110</v>
      </c>
      <c r="O9" s="47">
        <f t="shared" si="1"/>
        <v>5.1759865388161534</v>
      </c>
      <c r="P9" s="9"/>
    </row>
    <row r="10" spans="1:133">
      <c r="A10" s="12"/>
      <c r="B10" s="44">
        <v>515</v>
      </c>
      <c r="C10" s="20" t="s">
        <v>23</v>
      </c>
      <c r="D10" s="46">
        <v>1452188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1452188</v>
      </c>
      <c r="O10" s="47">
        <f t="shared" si="1"/>
        <v>16.736446616264061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1162488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1162488</v>
      </c>
      <c r="O11" s="47">
        <f t="shared" si="1"/>
        <v>13.397658122810252</v>
      </c>
      <c r="P11" s="9"/>
    </row>
    <row r="12" spans="1:133">
      <c r="A12" s="12"/>
      <c r="B12" s="44">
        <v>519</v>
      </c>
      <c r="C12" s="20" t="s">
        <v>61</v>
      </c>
      <c r="D12" s="46">
        <v>2755524</v>
      </c>
      <c r="E12" s="46">
        <v>0</v>
      </c>
      <c r="F12" s="46">
        <v>0</v>
      </c>
      <c r="G12" s="46">
        <v>817564</v>
      </c>
      <c r="H12" s="46">
        <v>0</v>
      </c>
      <c r="I12" s="46">
        <v>0</v>
      </c>
      <c r="J12" s="46">
        <v>12030025</v>
      </c>
      <c r="K12" s="46">
        <v>0</v>
      </c>
      <c r="L12" s="46">
        <v>0</v>
      </c>
      <c r="M12" s="46">
        <v>0</v>
      </c>
      <c r="N12" s="46">
        <f t="shared" si="2"/>
        <v>15603113</v>
      </c>
      <c r="O12" s="47">
        <f t="shared" si="1"/>
        <v>179.82566153420615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SUM(D14:D16)</f>
        <v>12309978</v>
      </c>
      <c r="E13" s="31">
        <f t="shared" si="3"/>
        <v>7000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1830650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14147628</v>
      </c>
      <c r="O13" s="43">
        <f t="shared" si="1"/>
        <v>163.05121703853956</v>
      </c>
      <c r="P13" s="10"/>
    </row>
    <row r="14" spans="1:133">
      <c r="A14" s="12"/>
      <c r="B14" s="44">
        <v>521</v>
      </c>
      <c r="C14" s="20" t="s">
        <v>27</v>
      </c>
      <c r="D14" s="46">
        <v>3505503</v>
      </c>
      <c r="E14" s="46">
        <v>7000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3512503</v>
      </c>
      <c r="O14" s="47">
        <f t="shared" si="1"/>
        <v>40.481548497141802</v>
      </c>
      <c r="P14" s="9"/>
    </row>
    <row r="15" spans="1:133">
      <c r="A15" s="12"/>
      <c r="B15" s="44">
        <v>522</v>
      </c>
      <c r="C15" s="20" t="s">
        <v>28</v>
      </c>
      <c r="D15" s="46">
        <v>8804475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8804475</v>
      </c>
      <c r="O15" s="47">
        <f t="shared" si="1"/>
        <v>101.47145260925687</v>
      </c>
      <c r="P15" s="9"/>
    </row>
    <row r="16" spans="1:133">
      <c r="A16" s="12"/>
      <c r="B16" s="44">
        <v>524</v>
      </c>
      <c r="C16" s="20" t="s">
        <v>29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1830650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1830650</v>
      </c>
      <c r="O16" s="47">
        <f t="shared" si="1"/>
        <v>21.098215932140882</v>
      </c>
      <c r="P16" s="9"/>
    </row>
    <row r="17" spans="1:16" ht="15.75">
      <c r="A17" s="28" t="s">
        <v>30</v>
      </c>
      <c r="B17" s="29"/>
      <c r="C17" s="30"/>
      <c r="D17" s="31">
        <f t="shared" ref="D17:M17" si="4">SUM(D18:D23)</f>
        <v>1071121</v>
      </c>
      <c r="E17" s="31">
        <f t="shared" si="4"/>
        <v>130931</v>
      </c>
      <c r="F17" s="31">
        <f t="shared" si="4"/>
        <v>0</v>
      </c>
      <c r="G17" s="31">
        <f t="shared" si="4"/>
        <v>0</v>
      </c>
      <c r="H17" s="31">
        <f t="shared" si="4"/>
        <v>0</v>
      </c>
      <c r="I17" s="31">
        <f t="shared" si="4"/>
        <v>51117978</v>
      </c>
      <c r="J17" s="31">
        <f t="shared" si="4"/>
        <v>0</v>
      </c>
      <c r="K17" s="31">
        <f t="shared" si="4"/>
        <v>0</v>
      </c>
      <c r="L17" s="31">
        <f t="shared" si="4"/>
        <v>0</v>
      </c>
      <c r="M17" s="31">
        <f t="shared" si="4"/>
        <v>0</v>
      </c>
      <c r="N17" s="42">
        <f>SUM(D17:M17)</f>
        <v>52320030</v>
      </c>
      <c r="O17" s="43">
        <f t="shared" si="1"/>
        <v>602.98762216485341</v>
      </c>
      <c r="P17" s="10"/>
    </row>
    <row r="18" spans="1:16">
      <c r="A18" s="12"/>
      <c r="B18" s="44">
        <v>533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9373472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3" si="5">SUM(D18:M18)</f>
        <v>9373472</v>
      </c>
      <c r="O18" s="47">
        <f t="shared" si="1"/>
        <v>108.0291351650378</v>
      </c>
      <c r="P18" s="9"/>
    </row>
    <row r="19" spans="1:16">
      <c r="A19" s="12"/>
      <c r="B19" s="44">
        <v>534</v>
      </c>
      <c r="C19" s="20" t="s">
        <v>63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8559838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8559838</v>
      </c>
      <c r="O19" s="47">
        <f t="shared" si="1"/>
        <v>98.652014567582512</v>
      </c>
      <c r="P19" s="9"/>
    </row>
    <row r="20" spans="1:16">
      <c r="A20" s="12"/>
      <c r="B20" s="44">
        <v>535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6562776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6562776</v>
      </c>
      <c r="O20" s="47">
        <f t="shared" si="1"/>
        <v>75.635902636916839</v>
      </c>
      <c r="P20" s="9"/>
    </row>
    <row r="21" spans="1:16">
      <c r="A21" s="12"/>
      <c r="B21" s="44">
        <v>536</v>
      </c>
      <c r="C21" s="20" t="s">
        <v>64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18566016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18566016</v>
      </c>
      <c r="O21" s="47">
        <f t="shared" si="1"/>
        <v>213.97307763230685</v>
      </c>
      <c r="P21" s="9"/>
    </row>
    <row r="22" spans="1:16">
      <c r="A22" s="12"/>
      <c r="B22" s="44">
        <v>538</v>
      </c>
      <c r="C22" s="20" t="s">
        <v>65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7526650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7526650</v>
      </c>
      <c r="O22" s="47">
        <f t="shared" si="1"/>
        <v>86.74453715655541</v>
      </c>
      <c r="P22" s="9"/>
    </row>
    <row r="23" spans="1:16">
      <c r="A23" s="12"/>
      <c r="B23" s="44">
        <v>539</v>
      </c>
      <c r="C23" s="20" t="s">
        <v>36</v>
      </c>
      <c r="D23" s="46">
        <v>1071121</v>
      </c>
      <c r="E23" s="46">
        <v>130931</v>
      </c>
      <c r="F23" s="46">
        <v>0</v>
      </c>
      <c r="G23" s="46">
        <v>0</v>
      </c>
      <c r="H23" s="46">
        <v>0</v>
      </c>
      <c r="I23" s="46">
        <v>529226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1731278</v>
      </c>
      <c r="O23" s="47">
        <f t="shared" si="1"/>
        <v>19.952955006453994</v>
      </c>
      <c r="P23" s="9"/>
    </row>
    <row r="24" spans="1:16" ht="15.75">
      <c r="A24" s="28" t="s">
        <v>37</v>
      </c>
      <c r="B24" s="29"/>
      <c r="C24" s="30"/>
      <c r="D24" s="31">
        <f t="shared" ref="D24:M24" si="6">SUM(D25:D25)</f>
        <v>6072870</v>
      </c>
      <c r="E24" s="31">
        <f t="shared" si="6"/>
        <v>1531238</v>
      </c>
      <c r="F24" s="31">
        <f t="shared" si="6"/>
        <v>0</v>
      </c>
      <c r="G24" s="31">
        <f t="shared" si="6"/>
        <v>880614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ref="N24:N33" si="7">SUM(D24:M24)</f>
        <v>8484722</v>
      </c>
      <c r="O24" s="43">
        <f t="shared" si="1"/>
        <v>97.786303706435547</v>
      </c>
      <c r="P24" s="10"/>
    </row>
    <row r="25" spans="1:16">
      <c r="A25" s="12"/>
      <c r="B25" s="44">
        <v>541</v>
      </c>
      <c r="C25" s="20" t="s">
        <v>66</v>
      </c>
      <c r="D25" s="46">
        <v>6072870</v>
      </c>
      <c r="E25" s="46">
        <v>1531238</v>
      </c>
      <c r="F25" s="46">
        <v>0</v>
      </c>
      <c r="G25" s="46">
        <v>880614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8484722</v>
      </c>
      <c r="O25" s="47">
        <f t="shared" si="1"/>
        <v>97.786303706435547</v>
      </c>
      <c r="P25" s="9"/>
    </row>
    <row r="26" spans="1:16" ht="15.75">
      <c r="A26" s="28" t="s">
        <v>39</v>
      </c>
      <c r="B26" s="29"/>
      <c r="C26" s="30"/>
      <c r="D26" s="31">
        <f t="shared" ref="D26:M26" si="8">SUM(D27:D27)</f>
        <v>680556</v>
      </c>
      <c r="E26" s="31">
        <f t="shared" si="8"/>
        <v>125155</v>
      </c>
      <c r="F26" s="31">
        <f t="shared" si="8"/>
        <v>0</v>
      </c>
      <c r="G26" s="31">
        <f t="shared" si="8"/>
        <v>0</v>
      </c>
      <c r="H26" s="31">
        <f t="shared" si="8"/>
        <v>0</v>
      </c>
      <c r="I26" s="31">
        <f t="shared" si="8"/>
        <v>0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si="7"/>
        <v>805711</v>
      </c>
      <c r="O26" s="43">
        <f t="shared" si="1"/>
        <v>9.2858081320302421</v>
      </c>
      <c r="P26" s="10"/>
    </row>
    <row r="27" spans="1:16">
      <c r="A27" s="13"/>
      <c r="B27" s="45">
        <v>559</v>
      </c>
      <c r="C27" s="21" t="s">
        <v>40</v>
      </c>
      <c r="D27" s="46">
        <v>680556</v>
      </c>
      <c r="E27" s="46">
        <v>125155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805711</v>
      </c>
      <c r="O27" s="47">
        <f t="shared" si="1"/>
        <v>9.2858081320302421</v>
      </c>
      <c r="P27" s="9"/>
    </row>
    <row r="28" spans="1:16" ht="15.75">
      <c r="A28" s="28" t="s">
        <v>41</v>
      </c>
      <c r="B28" s="29"/>
      <c r="C28" s="30"/>
      <c r="D28" s="31">
        <f t="shared" ref="D28:M28" si="9">SUM(D29:D29)</f>
        <v>5666668</v>
      </c>
      <c r="E28" s="31">
        <f t="shared" si="9"/>
        <v>0</v>
      </c>
      <c r="F28" s="31">
        <f t="shared" si="9"/>
        <v>0</v>
      </c>
      <c r="G28" s="31">
        <f t="shared" si="9"/>
        <v>1838701</v>
      </c>
      <c r="H28" s="31">
        <f t="shared" si="9"/>
        <v>0</v>
      </c>
      <c r="I28" s="31">
        <f t="shared" si="9"/>
        <v>0</v>
      </c>
      <c r="J28" s="31">
        <f t="shared" si="9"/>
        <v>0</v>
      </c>
      <c r="K28" s="31">
        <f t="shared" si="9"/>
        <v>0</v>
      </c>
      <c r="L28" s="31">
        <f t="shared" si="9"/>
        <v>0</v>
      </c>
      <c r="M28" s="31">
        <f t="shared" si="9"/>
        <v>0</v>
      </c>
      <c r="N28" s="31">
        <f t="shared" si="7"/>
        <v>7505369</v>
      </c>
      <c r="O28" s="43">
        <f t="shared" si="1"/>
        <v>86.499273925871293</v>
      </c>
      <c r="P28" s="9"/>
    </row>
    <row r="29" spans="1:16">
      <c r="A29" s="12"/>
      <c r="B29" s="44">
        <v>572</v>
      </c>
      <c r="C29" s="20" t="s">
        <v>67</v>
      </c>
      <c r="D29" s="46">
        <v>5666668</v>
      </c>
      <c r="E29" s="46">
        <v>0</v>
      </c>
      <c r="F29" s="46">
        <v>0</v>
      </c>
      <c r="G29" s="46">
        <v>1838701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7505369</v>
      </c>
      <c r="O29" s="47">
        <f t="shared" si="1"/>
        <v>86.499273925871293</v>
      </c>
      <c r="P29" s="9"/>
    </row>
    <row r="30" spans="1:16" ht="15.75">
      <c r="A30" s="28" t="s">
        <v>68</v>
      </c>
      <c r="B30" s="29"/>
      <c r="C30" s="30"/>
      <c r="D30" s="31">
        <f t="shared" ref="D30:M30" si="10">SUM(D31:D32)</f>
        <v>2745820</v>
      </c>
      <c r="E30" s="31">
        <f t="shared" si="10"/>
        <v>1174555</v>
      </c>
      <c r="F30" s="31">
        <f t="shared" si="10"/>
        <v>0</v>
      </c>
      <c r="G30" s="31">
        <f t="shared" si="10"/>
        <v>764470</v>
      </c>
      <c r="H30" s="31">
        <f t="shared" si="10"/>
        <v>0</v>
      </c>
      <c r="I30" s="31">
        <f t="shared" si="10"/>
        <v>9909276</v>
      </c>
      <c r="J30" s="31">
        <f t="shared" si="10"/>
        <v>122501</v>
      </c>
      <c r="K30" s="31">
        <f t="shared" si="10"/>
        <v>0</v>
      </c>
      <c r="L30" s="31">
        <f t="shared" si="10"/>
        <v>0</v>
      </c>
      <c r="M30" s="31">
        <f t="shared" si="10"/>
        <v>0</v>
      </c>
      <c r="N30" s="31">
        <f t="shared" si="7"/>
        <v>14716622</v>
      </c>
      <c r="O30" s="43">
        <f t="shared" si="1"/>
        <v>169.60886501936199</v>
      </c>
      <c r="P30" s="9"/>
    </row>
    <row r="31" spans="1:16">
      <c r="A31" s="12"/>
      <c r="B31" s="44">
        <v>581</v>
      </c>
      <c r="C31" s="20" t="s">
        <v>69</v>
      </c>
      <c r="D31" s="46">
        <v>2745820</v>
      </c>
      <c r="E31" s="46">
        <v>1174555</v>
      </c>
      <c r="F31" s="46">
        <v>0</v>
      </c>
      <c r="G31" s="46">
        <v>764470</v>
      </c>
      <c r="H31" s="46">
        <v>0</v>
      </c>
      <c r="I31" s="46">
        <v>4610797</v>
      </c>
      <c r="J31" s="46">
        <v>122501</v>
      </c>
      <c r="K31" s="46">
        <v>0</v>
      </c>
      <c r="L31" s="46">
        <v>0</v>
      </c>
      <c r="M31" s="46">
        <v>0</v>
      </c>
      <c r="N31" s="46">
        <f t="shared" si="7"/>
        <v>9418143</v>
      </c>
      <c r="O31" s="47">
        <f t="shared" si="1"/>
        <v>108.54396782223861</v>
      </c>
      <c r="P31" s="9"/>
    </row>
    <row r="32" spans="1:16" ht="15.75" thickBot="1">
      <c r="A32" s="12"/>
      <c r="B32" s="44">
        <v>590</v>
      </c>
      <c r="C32" s="20" t="s">
        <v>70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5298479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5298479</v>
      </c>
      <c r="O32" s="47">
        <f t="shared" si="1"/>
        <v>61.064897197123365</v>
      </c>
      <c r="P32" s="9"/>
    </row>
    <row r="33" spans="1:119" ht="16.5" thickBot="1">
      <c r="A33" s="14" t="s">
        <v>10</v>
      </c>
      <c r="B33" s="23"/>
      <c r="C33" s="22"/>
      <c r="D33" s="15">
        <f>SUM(D5,D13,D17,D24,D26,D28,D30)</f>
        <v>36496388</v>
      </c>
      <c r="E33" s="15">
        <f t="shared" ref="E33:M33" si="11">SUM(E5,E13,E17,E24,E26,E28,E30)</f>
        <v>4131367</v>
      </c>
      <c r="F33" s="15">
        <f t="shared" si="11"/>
        <v>0</v>
      </c>
      <c r="G33" s="15">
        <f t="shared" si="11"/>
        <v>4301349</v>
      </c>
      <c r="H33" s="15">
        <f t="shared" si="11"/>
        <v>0</v>
      </c>
      <c r="I33" s="15">
        <f t="shared" si="11"/>
        <v>62857904</v>
      </c>
      <c r="J33" s="15">
        <f t="shared" si="11"/>
        <v>12152526</v>
      </c>
      <c r="K33" s="15">
        <f t="shared" si="11"/>
        <v>0</v>
      </c>
      <c r="L33" s="15">
        <f t="shared" si="11"/>
        <v>0</v>
      </c>
      <c r="M33" s="15">
        <f t="shared" si="11"/>
        <v>0</v>
      </c>
      <c r="N33" s="15">
        <f t="shared" si="7"/>
        <v>119939534</v>
      </c>
      <c r="O33" s="37">
        <f t="shared" si="1"/>
        <v>1382.3014705882354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6"/>
      <c r="B34" s="18"/>
      <c r="C34" s="18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9"/>
    </row>
    <row r="35" spans="1:119">
      <c r="A35" s="38"/>
      <c r="B35" s="39"/>
      <c r="C35" s="39"/>
      <c r="D35" s="40"/>
      <c r="E35" s="40"/>
      <c r="F35" s="40"/>
      <c r="G35" s="40"/>
      <c r="H35" s="40"/>
      <c r="I35" s="40"/>
      <c r="J35" s="40"/>
      <c r="K35" s="40"/>
      <c r="L35" s="93" t="s">
        <v>86</v>
      </c>
      <c r="M35" s="93"/>
      <c r="N35" s="93"/>
      <c r="O35" s="41">
        <v>86768</v>
      </c>
    </row>
    <row r="36" spans="1:119">
      <c r="A36" s="9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6"/>
    </row>
    <row r="37" spans="1:119" ht="15.75" customHeight="1" thickBot="1">
      <c r="A37" s="97" t="s">
        <v>51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9"/>
    </row>
  </sheetData>
  <mergeCells count="10">
    <mergeCell ref="L35:N35"/>
    <mergeCell ref="A36:O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9318498</v>
      </c>
      <c r="E5" s="26">
        <f t="shared" si="0"/>
        <v>1164548</v>
      </c>
      <c r="F5" s="26">
        <f t="shared" si="0"/>
        <v>0</v>
      </c>
      <c r="G5" s="26">
        <f t="shared" si="0"/>
        <v>19764</v>
      </c>
      <c r="H5" s="26">
        <f t="shared" si="0"/>
        <v>0</v>
      </c>
      <c r="I5" s="26">
        <f t="shared" si="0"/>
        <v>0</v>
      </c>
      <c r="J5" s="26">
        <f t="shared" si="0"/>
        <v>8109886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18612696</v>
      </c>
      <c r="O5" s="32">
        <f t="shared" ref="O5:O33" si="1">(N5/O$35)</f>
        <v>220.07326041974579</v>
      </c>
      <c r="P5" s="6"/>
    </row>
    <row r="6" spans="1:133">
      <c r="A6" s="12"/>
      <c r="B6" s="44">
        <v>511</v>
      </c>
      <c r="C6" s="20" t="s">
        <v>19</v>
      </c>
      <c r="D6" s="46">
        <v>110477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110477</v>
      </c>
      <c r="O6" s="47">
        <f t="shared" si="1"/>
        <v>1.306260715341413</v>
      </c>
      <c r="P6" s="9"/>
    </row>
    <row r="7" spans="1:133">
      <c r="A7" s="12"/>
      <c r="B7" s="44">
        <v>512</v>
      </c>
      <c r="C7" s="20" t="s">
        <v>20</v>
      </c>
      <c r="D7" s="46">
        <v>2416636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2416636</v>
      </c>
      <c r="O7" s="47">
        <f t="shared" si="1"/>
        <v>28.573881170558675</v>
      </c>
      <c r="P7" s="9"/>
    </row>
    <row r="8" spans="1:133">
      <c r="A8" s="12"/>
      <c r="B8" s="44">
        <v>513</v>
      </c>
      <c r="C8" s="20" t="s">
        <v>21</v>
      </c>
      <c r="D8" s="46">
        <v>844846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844846</v>
      </c>
      <c r="O8" s="47">
        <f t="shared" si="1"/>
        <v>9.9893112621933202</v>
      </c>
      <c r="P8" s="9"/>
    </row>
    <row r="9" spans="1:133">
      <c r="A9" s="12"/>
      <c r="B9" s="44">
        <v>514</v>
      </c>
      <c r="C9" s="20" t="s">
        <v>22</v>
      </c>
      <c r="D9" s="46">
        <v>445118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445118</v>
      </c>
      <c r="O9" s="47">
        <f t="shared" si="1"/>
        <v>5.262997339639373</v>
      </c>
      <c r="P9" s="9"/>
    </row>
    <row r="10" spans="1:133">
      <c r="A10" s="12"/>
      <c r="B10" s="44">
        <v>515</v>
      </c>
      <c r="C10" s="20" t="s">
        <v>23</v>
      </c>
      <c r="D10" s="46">
        <v>1450195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1450195</v>
      </c>
      <c r="O10" s="47">
        <f t="shared" si="1"/>
        <v>17.146851906591781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1164548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1164548</v>
      </c>
      <c r="O11" s="47">
        <f t="shared" si="1"/>
        <v>13.769411764705882</v>
      </c>
      <c r="P11" s="9"/>
    </row>
    <row r="12" spans="1:133">
      <c r="A12" s="12"/>
      <c r="B12" s="44">
        <v>519</v>
      </c>
      <c r="C12" s="20" t="s">
        <v>61</v>
      </c>
      <c r="D12" s="46">
        <v>4051226</v>
      </c>
      <c r="E12" s="46">
        <v>0</v>
      </c>
      <c r="F12" s="46">
        <v>0</v>
      </c>
      <c r="G12" s="46">
        <v>19764</v>
      </c>
      <c r="H12" s="46">
        <v>0</v>
      </c>
      <c r="I12" s="46">
        <v>0</v>
      </c>
      <c r="J12" s="46">
        <v>8109886</v>
      </c>
      <c r="K12" s="46">
        <v>0</v>
      </c>
      <c r="L12" s="46">
        <v>0</v>
      </c>
      <c r="M12" s="46">
        <v>0</v>
      </c>
      <c r="N12" s="46">
        <f t="shared" si="2"/>
        <v>12180876</v>
      </c>
      <c r="O12" s="47">
        <f t="shared" si="1"/>
        <v>144.02454626071534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SUM(D14:D16)</f>
        <v>11872573</v>
      </c>
      <c r="E13" s="31">
        <f t="shared" si="3"/>
        <v>7000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1794875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13674448</v>
      </c>
      <c r="O13" s="43">
        <f t="shared" si="1"/>
        <v>161.68428022465267</v>
      </c>
      <c r="P13" s="10"/>
    </row>
    <row r="14" spans="1:133">
      <c r="A14" s="12"/>
      <c r="B14" s="44">
        <v>521</v>
      </c>
      <c r="C14" s="20" t="s">
        <v>27</v>
      </c>
      <c r="D14" s="46">
        <v>3338580</v>
      </c>
      <c r="E14" s="46">
        <v>7000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3345580</v>
      </c>
      <c r="O14" s="47">
        <f t="shared" si="1"/>
        <v>39.55755246822347</v>
      </c>
      <c r="P14" s="9"/>
    </row>
    <row r="15" spans="1:133">
      <c r="A15" s="12"/>
      <c r="B15" s="44">
        <v>522</v>
      </c>
      <c r="C15" s="20" t="s">
        <v>28</v>
      </c>
      <c r="D15" s="46">
        <v>8533993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8533993</v>
      </c>
      <c r="O15" s="47">
        <f t="shared" si="1"/>
        <v>100.90443984629027</v>
      </c>
      <c r="P15" s="9"/>
    </row>
    <row r="16" spans="1:133">
      <c r="A16" s="12"/>
      <c r="B16" s="44">
        <v>524</v>
      </c>
      <c r="C16" s="20" t="s">
        <v>29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1794875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1794875</v>
      </c>
      <c r="O16" s="47">
        <f t="shared" si="1"/>
        <v>21.222287910138931</v>
      </c>
      <c r="P16" s="9"/>
    </row>
    <row r="17" spans="1:16" ht="15.75">
      <c r="A17" s="28" t="s">
        <v>30</v>
      </c>
      <c r="B17" s="29"/>
      <c r="C17" s="30"/>
      <c r="D17" s="31">
        <f t="shared" ref="D17:M17" si="4">SUM(D18:D23)</f>
        <v>1896163</v>
      </c>
      <c r="E17" s="31">
        <f t="shared" si="4"/>
        <v>129534</v>
      </c>
      <c r="F17" s="31">
        <f t="shared" si="4"/>
        <v>0</v>
      </c>
      <c r="G17" s="31">
        <f t="shared" si="4"/>
        <v>0</v>
      </c>
      <c r="H17" s="31">
        <f t="shared" si="4"/>
        <v>0</v>
      </c>
      <c r="I17" s="31">
        <f t="shared" si="4"/>
        <v>50955052</v>
      </c>
      <c r="J17" s="31">
        <f t="shared" si="4"/>
        <v>0</v>
      </c>
      <c r="K17" s="31">
        <f t="shared" si="4"/>
        <v>0</v>
      </c>
      <c r="L17" s="31">
        <f t="shared" si="4"/>
        <v>0</v>
      </c>
      <c r="M17" s="31">
        <f t="shared" si="4"/>
        <v>0</v>
      </c>
      <c r="N17" s="42">
        <f>SUM(D17:M17)</f>
        <v>52980749</v>
      </c>
      <c r="O17" s="43">
        <f t="shared" si="1"/>
        <v>626.43510493644692</v>
      </c>
      <c r="P17" s="10"/>
    </row>
    <row r="18" spans="1:16">
      <c r="A18" s="12"/>
      <c r="B18" s="44">
        <v>533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8597038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3" si="5">SUM(D18:M18)</f>
        <v>8597038</v>
      </c>
      <c r="O18" s="47">
        <f t="shared" si="1"/>
        <v>101.64987289388117</v>
      </c>
      <c r="P18" s="9"/>
    </row>
    <row r="19" spans="1:16">
      <c r="A19" s="12"/>
      <c r="B19" s="44">
        <v>534</v>
      </c>
      <c r="C19" s="20" t="s">
        <v>63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8433184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8433184</v>
      </c>
      <c r="O19" s="47">
        <f t="shared" si="1"/>
        <v>99.712491871120307</v>
      </c>
      <c r="P19" s="9"/>
    </row>
    <row r="20" spans="1:16">
      <c r="A20" s="12"/>
      <c r="B20" s="44">
        <v>535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7508177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7508177</v>
      </c>
      <c r="O20" s="47">
        <f t="shared" si="1"/>
        <v>88.775370972509606</v>
      </c>
      <c r="P20" s="9"/>
    </row>
    <row r="21" spans="1:16">
      <c r="A21" s="12"/>
      <c r="B21" s="44">
        <v>536</v>
      </c>
      <c r="C21" s="20" t="s">
        <v>64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17035286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17035286</v>
      </c>
      <c r="O21" s="47">
        <f t="shared" si="1"/>
        <v>201.4222406148389</v>
      </c>
      <c r="P21" s="9"/>
    </row>
    <row r="22" spans="1:16">
      <c r="A22" s="12"/>
      <c r="B22" s="44">
        <v>538</v>
      </c>
      <c r="C22" s="20" t="s">
        <v>65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6582483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6582483</v>
      </c>
      <c r="O22" s="47">
        <f t="shared" si="1"/>
        <v>77.830127106118823</v>
      </c>
      <c r="P22" s="9"/>
    </row>
    <row r="23" spans="1:16">
      <c r="A23" s="12"/>
      <c r="B23" s="44">
        <v>539</v>
      </c>
      <c r="C23" s="20" t="s">
        <v>36</v>
      </c>
      <c r="D23" s="46">
        <v>1896163</v>
      </c>
      <c r="E23" s="46">
        <v>129534</v>
      </c>
      <c r="F23" s="46">
        <v>0</v>
      </c>
      <c r="G23" s="46">
        <v>0</v>
      </c>
      <c r="H23" s="46">
        <v>0</v>
      </c>
      <c r="I23" s="46">
        <v>2798884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4824581</v>
      </c>
      <c r="O23" s="47">
        <f t="shared" si="1"/>
        <v>57.045001477978126</v>
      </c>
      <c r="P23" s="9"/>
    </row>
    <row r="24" spans="1:16" ht="15.75">
      <c r="A24" s="28" t="s">
        <v>37</v>
      </c>
      <c r="B24" s="29"/>
      <c r="C24" s="30"/>
      <c r="D24" s="31">
        <f t="shared" ref="D24:M24" si="6">SUM(D25:D25)</f>
        <v>5977605</v>
      </c>
      <c r="E24" s="31">
        <f t="shared" si="6"/>
        <v>3613479</v>
      </c>
      <c r="F24" s="31">
        <f t="shared" si="6"/>
        <v>0</v>
      </c>
      <c r="G24" s="31">
        <f t="shared" si="6"/>
        <v>780292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ref="N24:N33" si="7">SUM(D24:M24)</f>
        <v>10371376</v>
      </c>
      <c r="O24" s="43">
        <f t="shared" si="1"/>
        <v>122.62933490984334</v>
      </c>
      <c r="P24" s="10"/>
    </row>
    <row r="25" spans="1:16">
      <c r="A25" s="12"/>
      <c r="B25" s="44">
        <v>541</v>
      </c>
      <c r="C25" s="20" t="s">
        <v>66</v>
      </c>
      <c r="D25" s="46">
        <v>5977605</v>
      </c>
      <c r="E25" s="46">
        <v>3613479</v>
      </c>
      <c r="F25" s="46">
        <v>0</v>
      </c>
      <c r="G25" s="46">
        <v>780292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10371376</v>
      </c>
      <c r="O25" s="47">
        <f t="shared" si="1"/>
        <v>122.62933490984334</v>
      </c>
      <c r="P25" s="9"/>
    </row>
    <row r="26" spans="1:16" ht="15.75">
      <c r="A26" s="28" t="s">
        <v>39</v>
      </c>
      <c r="B26" s="29"/>
      <c r="C26" s="30"/>
      <c r="D26" s="31">
        <f t="shared" ref="D26:M26" si="8">SUM(D27:D27)</f>
        <v>497129</v>
      </c>
      <c r="E26" s="31">
        <f t="shared" si="8"/>
        <v>158852</v>
      </c>
      <c r="F26" s="31">
        <f t="shared" si="8"/>
        <v>0</v>
      </c>
      <c r="G26" s="31">
        <f t="shared" si="8"/>
        <v>0</v>
      </c>
      <c r="H26" s="31">
        <f t="shared" si="8"/>
        <v>0</v>
      </c>
      <c r="I26" s="31">
        <f t="shared" si="8"/>
        <v>0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si="7"/>
        <v>655981</v>
      </c>
      <c r="O26" s="43">
        <f t="shared" si="1"/>
        <v>7.7562045521726279</v>
      </c>
      <c r="P26" s="10"/>
    </row>
    <row r="27" spans="1:16">
      <c r="A27" s="13"/>
      <c r="B27" s="45">
        <v>559</v>
      </c>
      <c r="C27" s="21" t="s">
        <v>40</v>
      </c>
      <c r="D27" s="46">
        <v>497129</v>
      </c>
      <c r="E27" s="46">
        <v>158852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655981</v>
      </c>
      <c r="O27" s="47">
        <f t="shared" si="1"/>
        <v>7.7562045521726279</v>
      </c>
      <c r="P27" s="9"/>
    </row>
    <row r="28" spans="1:16" ht="15.75">
      <c r="A28" s="28" t="s">
        <v>41</v>
      </c>
      <c r="B28" s="29"/>
      <c r="C28" s="30"/>
      <c r="D28" s="31">
        <f t="shared" ref="D28:M28" si="9">SUM(D29:D29)</f>
        <v>5186516</v>
      </c>
      <c r="E28" s="31">
        <f t="shared" si="9"/>
        <v>0</v>
      </c>
      <c r="F28" s="31">
        <f t="shared" si="9"/>
        <v>0</v>
      </c>
      <c r="G28" s="31">
        <f t="shared" si="9"/>
        <v>4652249</v>
      </c>
      <c r="H28" s="31">
        <f t="shared" si="9"/>
        <v>0</v>
      </c>
      <c r="I28" s="31">
        <f t="shared" si="9"/>
        <v>0</v>
      </c>
      <c r="J28" s="31">
        <f t="shared" si="9"/>
        <v>0</v>
      </c>
      <c r="K28" s="31">
        <f t="shared" si="9"/>
        <v>0</v>
      </c>
      <c r="L28" s="31">
        <f t="shared" si="9"/>
        <v>0</v>
      </c>
      <c r="M28" s="31">
        <f t="shared" si="9"/>
        <v>0</v>
      </c>
      <c r="N28" s="31">
        <f t="shared" si="7"/>
        <v>9838765</v>
      </c>
      <c r="O28" s="43">
        <f t="shared" si="1"/>
        <v>116.3318356488324</v>
      </c>
      <c r="P28" s="9"/>
    </row>
    <row r="29" spans="1:16">
      <c r="A29" s="12"/>
      <c r="B29" s="44">
        <v>572</v>
      </c>
      <c r="C29" s="20" t="s">
        <v>67</v>
      </c>
      <c r="D29" s="46">
        <v>5186516</v>
      </c>
      <c r="E29" s="46">
        <v>0</v>
      </c>
      <c r="F29" s="46">
        <v>0</v>
      </c>
      <c r="G29" s="46">
        <v>4652249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9838765</v>
      </c>
      <c r="O29" s="47">
        <f t="shared" si="1"/>
        <v>116.3318356488324</v>
      </c>
      <c r="P29" s="9"/>
    </row>
    <row r="30" spans="1:16" ht="15.75">
      <c r="A30" s="28" t="s">
        <v>68</v>
      </c>
      <c r="B30" s="29"/>
      <c r="C30" s="30"/>
      <c r="D30" s="31">
        <f t="shared" ref="D30:M30" si="10">SUM(D31:D32)</f>
        <v>1033391</v>
      </c>
      <c r="E30" s="31">
        <f t="shared" si="10"/>
        <v>835959</v>
      </c>
      <c r="F30" s="31">
        <f t="shared" si="10"/>
        <v>0</v>
      </c>
      <c r="G30" s="31">
        <f t="shared" si="10"/>
        <v>615639</v>
      </c>
      <c r="H30" s="31">
        <f t="shared" si="10"/>
        <v>0</v>
      </c>
      <c r="I30" s="31">
        <f t="shared" si="10"/>
        <v>6024277</v>
      </c>
      <c r="J30" s="31">
        <f t="shared" si="10"/>
        <v>0</v>
      </c>
      <c r="K30" s="31">
        <f t="shared" si="10"/>
        <v>0</v>
      </c>
      <c r="L30" s="31">
        <f t="shared" si="10"/>
        <v>0</v>
      </c>
      <c r="M30" s="31">
        <f t="shared" si="10"/>
        <v>0</v>
      </c>
      <c r="N30" s="31">
        <f t="shared" si="7"/>
        <v>8509266</v>
      </c>
      <c r="O30" s="43">
        <f t="shared" si="1"/>
        <v>100.61207212533255</v>
      </c>
      <c r="P30" s="9"/>
    </row>
    <row r="31" spans="1:16">
      <c r="A31" s="12"/>
      <c r="B31" s="44">
        <v>581</v>
      </c>
      <c r="C31" s="20" t="s">
        <v>69</v>
      </c>
      <c r="D31" s="46">
        <v>1033391</v>
      </c>
      <c r="E31" s="46">
        <v>835959</v>
      </c>
      <c r="F31" s="46">
        <v>0</v>
      </c>
      <c r="G31" s="46">
        <v>615639</v>
      </c>
      <c r="H31" s="46">
        <v>0</v>
      </c>
      <c r="I31" s="46">
        <v>1032828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3517817</v>
      </c>
      <c r="O31" s="47">
        <f t="shared" si="1"/>
        <v>41.59405261602128</v>
      </c>
      <c r="P31" s="9"/>
    </row>
    <row r="32" spans="1:16" ht="15.75" thickBot="1">
      <c r="A32" s="12"/>
      <c r="B32" s="44">
        <v>590</v>
      </c>
      <c r="C32" s="20" t="s">
        <v>70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4991449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4991449</v>
      </c>
      <c r="O32" s="47">
        <f t="shared" si="1"/>
        <v>59.018019509311259</v>
      </c>
      <c r="P32" s="9"/>
    </row>
    <row r="33" spans="1:119" ht="16.5" thickBot="1">
      <c r="A33" s="14" t="s">
        <v>10</v>
      </c>
      <c r="B33" s="23"/>
      <c r="C33" s="22"/>
      <c r="D33" s="15">
        <f>SUM(D5,D13,D17,D24,D26,D28,D30)</f>
        <v>35781875</v>
      </c>
      <c r="E33" s="15">
        <f t="shared" ref="E33:M33" si="11">SUM(E5,E13,E17,E24,E26,E28,E30)</f>
        <v>5909372</v>
      </c>
      <c r="F33" s="15">
        <f t="shared" si="11"/>
        <v>0</v>
      </c>
      <c r="G33" s="15">
        <f t="shared" si="11"/>
        <v>6067944</v>
      </c>
      <c r="H33" s="15">
        <f t="shared" si="11"/>
        <v>0</v>
      </c>
      <c r="I33" s="15">
        <f t="shared" si="11"/>
        <v>58774204</v>
      </c>
      <c r="J33" s="15">
        <f t="shared" si="11"/>
        <v>8109886</v>
      </c>
      <c r="K33" s="15">
        <f t="shared" si="11"/>
        <v>0</v>
      </c>
      <c r="L33" s="15">
        <f t="shared" si="11"/>
        <v>0</v>
      </c>
      <c r="M33" s="15">
        <f t="shared" si="11"/>
        <v>0</v>
      </c>
      <c r="N33" s="15">
        <f t="shared" si="7"/>
        <v>114643281</v>
      </c>
      <c r="O33" s="37">
        <f t="shared" si="1"/>
        <v>1355.5220928170263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6"/>
      <c r="B34" s="18"/>
      <c r="C34" s="18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9"/>
    </row>
    <row r="35" spans="1:119">
      <c r="A35" s="38"/>
      <c r="B35" s="39"/>
      <c r="C35" s="39"/>
      <c r="D35" s="40"/>
      <c r="E35" s="40"/>
      <c r="F35" s="40"/>
      <c r="G35" s="40"/>
      <c r="H35" s="40"/>
      <c r="I35" s="40"/>
      <c r="J35" s="40"/>
      <c r="K35" s="40"/>
      <c r="L35" s="93" t="s">
        <v>84</v>
      </c>
      <c r="M35" s="93"/>
      <c r="N35" s="93"/>
      <c r="O35" s="41">
        <v>84575</v>
      </c>
    </row>
    <row r="36" spans="1:119">
      <c r="A36" s="9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6"/>
    </row>
    <row r="37" spans="1:119" ht="15.75" customHeight="1" thickBot="1">
      <c r="A37" s="97" t="s">
        <v>51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9"/>
    </row>
  </sheetData>
  <mergeCells count="10">
    <mergeCell ref="L35:N35"/>
    <mergeCell ref="A36:O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10578561</v>
      </c>
      <c r="E5" s="26">
        <f t="shared" si="0"/>
        <v>1183790</v>
      </c>
      <c r="F5" s="26">
        <f t="shared" si="0"/>
        <v>0</v>
      </c>
      <c r="G5" s="26">
        <f t="shared" si="0"/>
        <v>21811</v>
      </c>
      <c r="H5" s="26">
        <f t="shared" si="0"/>
        <v>0</v>
      </c>
      <c r="I5" s="26">
        <f t="shared" si="0"/>
        <v>0</v>
      </c>
      <c r="J5" s="26">
        <f t="shared" si="0"/>
        <v>7155771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18939933</v>
      </c>
      <c r="O5" s="32">
        <f t="shared" ref="O5:O34" si="1">(N5/O$36)</f>
        <v>228.85370952150797</v>
      </c>
      <c r="P5" s="6"/>
    </row>
    <row r="6" spans="1:133">
      <c r="A6" s="12"/>
      <c r="B6" s="44">
        <v>511</v>
      </c>
      <c r="C6" s="20" t="s">
        <v>19</v>
      </c>
      <c r="D6" s="46">
        <v>104646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104646</v>
      </c>
      <c r="O6" s="47">
        <f t="shared" si="1"/>
        <v>1.2644514258095698</v>
      </c>
      <c r="P6" s="9"/>
    </row>
    <row r="7" spans="1:133">
      <c r="A7" s="12"/>
      <c r="B7" s="44">
        <v>512</v>
      </c>
      <c r="C7" s="20" t="s">
        <v>20</v>
      </c>
      <c r="D7" s="46">
        <v>1970665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1970665</v>
      </c>
      <c r="O7" s="47">
        <f t="shared" si="1"/>
        <v>23.811805219913001</v>
      </c>
      <c r="P7" s="9"/>
    </row>
    <row r="8" spans="1:133">
      <c r="A8" s="12"/>
      <c r="B8" s="44">
        <v>513</v>
      </c>
      <c r="C8" s="20" t="s">
        <v>21</v>
      </c>
      <c r="D8" s="46">
        <v>859711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859711</v>
      </c>
      <c r="O8" s="47">
        <f t="shared" si="1"/>
        <v>10.388001449975834</v>
      </c>
      <c r="P8" s="9"/>
    </row>
    <row r="9" spans="1:133">
      <c r="A9" s="12"/>
      <c r="B9" s="44">
        <v>514</v>
      </c>
      <c r="C9" s="20" t="s">
        <v>22</v>
      </c>
      <c r="D9" s="46">
        <v>447116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447116</v>
      </c>
      <c r="O9" s="47">
        <f t="shared" si="1"/>
        <v>5.4025616239729342</v>
      </c>
      <c r="P9" s="9"/>
    </row>
    <row r="10" spans="1:133">
      <c r="A10" s="12"/>
      <c r="B10" s="44">
        <v>515</v>
      </c>
      <c r="C10" s="20" t="s">
        <v>23</v>
      </c>
      <c r="D10" s="46">
        <v>1312756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1312756</v>
      </c>
      <c r="O10" s="47">
        <f t="shared" si="1"/>
        <v>15.862203963267278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1183790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1183790</v>
      </c>
      <c r="O11" s="47">
        <f t="shared" si="1"/>
        <v>14.303890768487191</v>
      </c>
      <c r="P11" s="9"/>
    </row>
    <row r="12" spans="1:133">
      <c r="A12" s="12"/>
      <c r="B12" s="44">
        <v>519</v>
      </c>
      <c r="C12" s="20" t="s">
        <v>61</v>
      </c>
      <c r="D12" s="46">
        <v>5883667</v>
      </c>
      <c r="E12" s="46">
        <v>0</v>
      </c>
      <c r="F12" s="46">
        <v>0</v>
      </c>
      <c r="G12" s="46">
        <v>21811</v>
      </c>
      <c r="H12" s="46">
        <v>0</v>
      </c>
      <c r="I12" s="46">
        <v>0</v>
      </c>
      <c r="J12" s="46">
        <v>7155771</v>
      </c>
      <c r="K12" s="46">
        <v>0</v>
      </c>
      <c r="L12" s="46">
        <v>0</v>
      </c>
      <c r="M12" s="46">
        <v>0</v>
      </c>
      <c r="N12" s="46">
        <f t="shared" si="2"/>
        <v>13061249</v>
      </c>
      <c r="O12" s="47">
        <f t="shared" si="1"/>
        <v>157.82079507008217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SUM(D14:D16)</f>
        <v>10889450</v>
      </c>
      <c r="E13" s="31">
        <f t="shared" si="3"/>
        <v>10000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1662756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12562206</v>
      </c>
      <c r="O13" s="43">
        <f t="shared" si="1"/>
        <v>151.79079265345578</v>
      </c>
      <c r="P13" s="10"/>
    </row>
    <row r="14" spans="1:133">
      <c r="A14" s="12"/>
      <c r="B14" s="44">
        <v>521</v>
      </c>
      <c r="C14" s="20" t="s">
        <v>27</v>
      </c>
      <c r="D14" s="46">
        <v>2702136</v>
      </c>
      <c r="E14" s="46">
        <v>10000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2712136</v>
      </c>
      <c r="O14" s="47">
        <f t="shared" si="1"/>
        <v>32.771097148380861</v>
      </c>
      <c r="P14" s="9"/>
    </row>
    <row r="15" spans="1:133">
      <c r="A15" s="12"/>
      <c r="B15" s="44">
        <v>522</v>
      </c>
      <c r="C15" s="20" t="s">
        <v>28</v>
      </c>
      <c r="D15" s="46">
        <v>8187314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8187314</v>
      </c>
      <c r="O15" s="47">
        <f t="shared" si="1"/>
        <v>98.928395360077332</v>
      </c>
      <c r="P15" s="9"/>
    </row>
    <row r="16" spans="1:133">
      <c r="A16" s="12"/>
      <c r="B16" s="44">
        <v>524</v>
      </c>
      <c r="C16" s="20" t="s">
        <v>29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1662756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1662756</v>
      </c>
      <c r="O16" s="47">
        <f t="shared" si="1"/>
        <v>20.091300144997582</v>
      </c>
      <c r="P16" s="9"/>
    </row>
    <row r="17" spans="1:16" ht="15.75">
      <c r="A17" s="28" t="s">
        <v>30</v>
      </c>
      <c r="B17" s="29"/>
      <c r="C17" s="30"/>
      <c r="D17" s="31">
        <f t="shared" ref="D17:M17" si="4">SUM(D18:D23)</f>
        <v>1758482</v>
      </c>
      <c r="E17" s="31">
        <f t="shared" si="4"/>
        <v>112630</v>
      </c>
      <c r="F17" s="31">
        <f t="shared" si="4"/>
        <v>0</v>
      </c>
      <c r="G17" s="31">
        <f t="shared" si="4"/>
        <v>0</v>
      </c>
      <c r="H17" s="31">
        <f t="shared" si="4"/>
        <v>0</v>
      </c>
      <c r="I17" s="31">
        <f t="shared" si="4"/>
        <v>44690760</v>
      </c>
      <c r="J17" s="31">
        <f t="shared" si="4"/>
        <v>0</v>
      </c>
      <c r="K17" s="31">
        <f t="shared" si="4"/>
        <v>0</v>
      </c>
      <c r="L17" s="31">
        <f t="shared" si="4"/>
        <v>0</v>
      </c>
      <c r="M17" s="31">
        <f t="shared" si="4"/>
        <v>0</v>
      </c>
      <c r="N17" s="42">
        <f>SUM(D17:M17)</f>
        <v>46561872</v>
      </c>
      <c r="O17" s="43">
        <f t="shared" si="1"/>
        <v>562.61324311261478</v>
      </c>
      <c r="P17" s="10"/>
    </row>
    <row r="18" spans="1:16">
      <c r="A18" s="12"/>
      <c r="B18" s="44">
        <v>533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7719545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3" si="5">SUM(D18:M18)</f>
        <v>7719545</v>
      </c>
      <c r="O18" s="47">
        <f t="shared" si="1"/>
        <v>93.276280811986467</v>
      </c>
      <c r="P18" s="9"/>
    </row>
    <row r="19" spans="1:16">
      <c r="A19" s="12"/>
      <c r="B19" s="44">
        <v>534</v>
      </c>
      <c r="C19" s="20" t="s">
        <v>63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7680586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7680586</v>
      </c>
      <c r="O19" s="47">
        <f t="shared" si="1"/>
        <v>92.805534074432089</v>
      </c>
      <c r="P19" s="9"/>
    </row>
    <row r="20" spans="1:16">
      <c r="A20" s="12"/>
      <c r="B20" s="44">
        <v>535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5399596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5399596</v>
      </c>
      <c r="O20" s="47">
        <f t="shared" si="1"/>
        <v>65.244030932817793</v>
      </c>
      <c r="P20" s="9"/>
    </row>
    <row r="21" spans="1:16">
      <c r="A21" s="12"/>
      <c r="B21" s="44">
        <v>536</v>
      </c>
      <c r="C21" s="20" t="s">
        <v>64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15927928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15927928</v>
      </c>
      <c r="O21" s="47">
        <f t="shared" si="1"/>
        <v>192.45925567907202</v>
      </c>
      <c r="P21" s="9"/>
    </row>
    <row r="22" spans="1:16">
      <c r="A22" s="12"/>
      <c r="B22" s="44">
        <v>538</v>
      </c>
      <c r="C22" s="20" t="s">
        <v>65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5559104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5559104</v>
      </c>
      <c r="O22" s="47">
        <f t="shared" si="1"/>
        <v>67.171387143547605</v>
      </c>
      <c r="P22" s="9"/>
    </row>
    <row r="23" spans="1:16">
      <c r="A23" s="12"/>
      <c r="B23" s="44">
        <v>539</v>
      </c>
      <c r="C23" s="20" t="s">
        <v>36</v>
      </c>
      <c r="D23" s="46">
        <v>1758482</v>
      </c>
      <c r="E23" s="46">
        <v>112630</v>
      </c>
      <c r="F23" s="46">
        <v>0</v>
      </c>
      <c r="G23" s="46">
        <v>0</v>
      </c>
      <c r="H23" s="46">
        <v>0</v>
      </c>
      <c r="I23" s="46">
        <v>2404001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4275113</v>
      </c>
      <c r="O23" s="47">
        <f t="shared" si="1"/>
        <v>51.65675447075882</v>
      </c>
      <c r="P23" s="9"/>
    </row>
    <row r="24" spans="1:16" ht="15.75">
      <c r="A24" s="28" t="s">
        <v>37</v>
      </c>
      <c r="B24" s="29"/>
      <c r="C24" s="30"/>
      <c r="D24" s="31">
        <f t="shared" ref="D24:M24" si="6">SUM(D25:D26)</f>
        <v>6054410</v>
      </c>
      <c r="E24" s="31">
        <f t="shared" si="6"/>
        <v>2998966</v>
      </c>
      <c r="F24" s="31">
        <f t="shared" si="6"/>
        <v>0</v>
      </c>
      <c r="G24" s="31">
        <f t="shared" si="6"/>
        <v>727429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ref="N24:N34" si="7">SUM(D24:M24)</f>
        <v>9780805</v>
      </c>
      <c r="O24" s="43">
        <f t="shared" si="1"/>
        <v>118.18275737071049</v>
      </c>
      <c r="P24" s="10"/>
    </row>
    <row r="25" spans="1:16">
      <c r="A25" s="12"/>
      <c r="B25" s="44">
        <v>541</v>
      </c>
      <c r="C25" s="20" t="s">
        <v>66</v>
      </c>
      <c r="D25" s="46">
        <v>6008463</v>
      </c>
      <c r="E25" s="46">
        <v>2998966</v>
      </c>
      <c r="F25" s="46">
        <v>0</v>
      </c>
      <c r="G25" s="46">
        <v>727429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9734858</v>
      </c>
      <c r="O25" s="47">
        <f t="shared" si="1"/>
        <v>117.62757370710489</v>
      </c>
      <c r="P25" s="9"/>
    </row>
    <row r="26" spans="1:16">
      <c r="A26" s="12"/>
      <c r="B26" s="44">
        <v>549</v>
      </c>
      <c r="C26" s="20" t="s">
        <v>79</v>
      </c>
      <c r="D26" s="46">
        <v>45947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45947</v>
      </c>
      <c r="O26" s="47">
        <f t="shared" si="1"/>
        <v>0.55518366360560656</v>
      </c>
      <c r="P26" s="9"/>
    </row>
    <row r="27" spans="1:16" ht="15.75">
      <c r="A27" s="28" t="s">
        <v>39</v>
      </c>
      <c r="B27" s="29"/>
      <c r="C27" s="30"/>
      <c r="D27" s="31">
        <f t="shared" ref="D27:M27" si="8">SUM(D28:D28)</f>
        <v>483791</v>
      </c>
      <c r="E27" s="31">
        <f t="shared" si="8"/>
        <v>445698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7"/>
        <v>929489</v>
      </c>
      <c r="O27" s="43">
        <f t="shared" si="1"/>
        <v>11.231138231029483</v>
      </c>
      <c r="P27" s="10"/>
    </row>
    <row r="28" spans="1:16">
      <c r="A28" s="13"/>
      <c r="B28" s="45">
        <v>559</v>
      </c>
      <c r="C28" s="21" t="s">
        <v>40</v>
      </c>
      <c r="D28" s="46">
        <v>483791</v>
      </c>
      <c r="E28" s="46">
        <v>445698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929489</v>
      </c>
      <c r="O28" s="47">
        <f t="shared" si="1"/>
        <v>11.231138231029483</v>
      </c>
      <c r="P28" s="9"/>
    </row>
    <row r="29" spans="1:16" ht="15.75">
      <c r="A29" s="28" t="s">
        <v>41</v>
      </c>
      <c r="B29" s="29"/>
      <c r="C29" s="30"/>
      <c r="D29" s="31">
        <f t="shared" ref="D29:M29" si="9">SUM(D30:D30)</f>
        <v>4832870</v>
      </c>
      <c r="E29" s="31">
        <f t="shared" si="9"/>
        <v>10535</v>
      </c>
      <c r="F29" s="31">
        <f t="shared" si="9"/>
        <v>0</v>
      </c>
      <c r="G29" s="31">
        <f t="shared" si="9"/>
        <v>7298245</v>
      </c>
      <c r="H29" s="31">
        <f t="shared" si="9"/>
        <v>0</v>
      </c>
      <c r="I29" s="31">
        <f t="shared" si="9"/>
        <v>0</v>
      </c>
      <c r="J29" s="31">
        <f t="shared" si="9"/>
        <v>0</v>
      </c>
      <c r="K29" s="31">
        <f t="shared" si="9"/>
        <v>0</v>
      </c>
      <c r="L29" s="31">
        <f t="shared" si="9"/>
        <v>0</v>
      </c>
      <c r="M29" s="31">
        <f t="shared" si="9"/>
        <v>0</v>
      </c>
      <c r="N29" s="31">
        <f t="shared" si="7"/>
        <v>12141650</v>
      </c>
      <c r="O29" s="43">
        <f t="shared" si="1"/>
        <v>146.70915901401642</v>
      </c>
      <c r="P29" s="9"/>
    </row>
    <row r="30" spans="1:16">
      <c r="A30" s="12"/>
      <c r="B30" s="44">
        <v>572</v>
      </c>
      <c r="C30" s="20" t="s">
        <v>67</v>
      </c>
      <c r="D30" s="46">
        <v>4832870</v>
      </c>
      <c r="E30" s="46">
        <v>10535</v>
      </c>
      <c r="F30" s="46">
        <v>0</v>
      </c>
      <c r="G30" s="46">
        <v>7298245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12141650</v>
      </c>
      <c r="O30" s="47">
        <f t="shared" si="1"/>
        <v>146.70915901401642</v>
      </c>
      <c r="P30" s="9"/>
    </row>
    <row r="31" spans="1:16" ht="15.75">
      <c r="A31" s="28" t="s">
        <v>68</v>
      </c>
      <c r="B31" s="29"/>
      <c r="C31" s="30"/>
      <c r="D31" s="31">
        <f t="shared" ref="D31:M31" si="10">SUM(D32:D33)</f>
        <v>664298</v>
      </c>
      <c r="E31" s="31">
        <f t="shared" si="10"/>
        <v>575000</v>
      </c>
      <c r="F31" s="31">
        <f t="shared" si="10"/>
        <v>0</v>
      </c>
      <c r="G31" s="31">
        <f t="shared" si="10"/>
        <v>1199597</v>
      </c>
      <c r="H31" s="31">
        <f t="shared" si="10"/>
        <v>0</v>
      </c>
      <c r="I31" s="31">
        <f t="shared" si="10"/>
        <v>5914420</v>
      </c>
      <c r="J31" s="31">
        <f t="shared" si="10"/>
        <v>0</v>
      </c>
      <c r="K31" s="31">
        <f t="shared" si="10"/>
        <v>0</v>
      </c>
      <c r="L31" s="31">
        <f t="shared" si="10"/>
        <v>0</v>
      </c>
      <c r="M31" s="31">
        <f t="shared" si="10"/>
        <v>0</v>
      </c>
      <c r="N31" s="31">
        <f t="shared" si="7"/>
        <v>8353315</v>
      </c>
      <c r="O31" s="43">
        <f t="shared" si="1"/>
        <v>100.93420734654423</v>
      </c>
      <c r="P31" s="9"/>
    </row>
    <row r="32" spans="1:16">
      <c r="A32" s="12"/>
      <c r="B32" s="44">
        <v>581</v>
      </c>
      <c r="C32" s="20" t="s">
        <v>69</v>
      </c>
      <c r="D32" s="46">
        <v>664298</v>
      </c>
      <c r="E32" s="46">
        <v>575000</v>
      </c>
      <c r="F32" s="46">
        <v>0</v>
      </c>
      <c r="G32" s="46">
        <v>1199597</v>
      </c>
      <c r="H32" s="46">
        <v>0</v>
      </c>
      <c r="I32" s="46">
        <v>981364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3420259</v>
      </c>
      <c r="O32" s="47">
        <f t="shared" si="1"/>
        <v>41.327440792653455</v>
      </c>
      <c r="P32" s="9"/>
    </row>
    <row r="33" spans="1:119" ht="15.75" thickBot="1">
      <c r="A33" s="12"/>
      <c r="B33" s="44">
        <v>590</v>
      </c>
      <c r="C33" s="20" t="s">
        <v>70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4933056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4933056</v>
      </c>
      <c r="O33" s="47">
        <f t="shared" si="1"/>
        <v>59.606766553890772</v>
      </c>
      <c r="P33" s="9"/>
    </row>
    <row r="34" spans="1:119" ht="16.5" thickBot="1">
      <c r="A34" s="14" t="s">
        <v>10</v>
      </c>
      <c r="B34" s="23"/>
      <c r="C34" s="22"/>
      <c r="D34" s="15">
        <f>SUM(D5,D13,D17,D24,D27,D29,D31)</f>
        <v>35261862</v>
      </c>
      <c r="E34" s="15">
        <f t="shared" ref="E34:M34" si="11">SUM(E5,E13,E17,E24,E27,E29,E31)</f>
        <v>5336619</v>
      </c>
      <c r="F34" s="15">
        <f t="shared" si="11"/>
        <v>0</v>
      </c>
      <c r="G34" s="15">
        <f t="shared" si="11"/>
        <v>9247082</v>
      </c>
      <c r="H34" s="15">
        <f t="shared" si="11"/>
        <v>0</v>
      </c>
      <c r="I34" s="15">
        <f t="shared" si="11"/>
        <v>52267936</v>
      </c>
      <c r="J34" s="15">
        <f t="shared" si="11"/>
        <v>7155771</v>
      </c>
      <c r="K34" s="15">
        <f t="shared" si="11"/>
        <v>0</v>
      </c>
      <c r="L34" s="15">
        <f t="shared" si="11"/>
        <v>0</v>
      </c>
      <c r="M34" s="15">
        <f t="shared" si="11"/>
        <v>0</v>
      </c>
      <c r="N34" s="15">
        <f t="shared" si="7"/>
        <v>109269270</v>
      </c>
      <c r="O34" s="37">
        <f t="shared" si="1"/>
        <v>1320.3150072498793</v>
      </c>
      <c r="P34" s="6"/>
      <c r="Q34" s="2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</row>
    <row r="35" spans="1:119">
      <c r="A35" s="16"/>
      <c r="B35" s="18"/>
      <c r="C35" s="18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9"/>
    </row>
    <row r="36" spans="1:119">
      <c r="A36" s="38"/>
      <c r="B36" s="39"/>
      <c r="C36" s="39"/>
      <c r="D36" s="40"/>
      <c r="E36" s="40"/>
      <c r="F36" s="40"/>
      <c r="G36" s="40"/>
      <c r="H36" s="40"/>
      <c r="I36" s="40"/>
      <c r="J36" s="40"/>
      <c r="K36" s="40"/>
      <c r="L36" s="93" t="s">
        <v>82</v>
      </c>
      <c r="M36" s="93"/>
      <c r="N36" s="93"/>
      <c r="O36" s="41">
        <v>82760</v>
      </c>
    </row>
    <row r="37" spans="1:119">
      <c r="A37" s="94"/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6"/>
    </row>
    <row r="38" spans="1:119" ht="15.75" customHeight="1" thickBot="1">
      <c r="A38" s="97" t="s">
        <v>51</v>
      </c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9"/>
    </row>
  </sheetData>
  <mergeCells count="10">
    <mergeCell ref="L36:N36"/>
    <mergeCell ref="A37:O37"/>
    <mergeCell ref="A38:O3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6587441</v>
      </c>
      <c r="E5" s="26">
        <f t="shared" si="0"/>
        <v>1219231</v>
      </c>
      <c r="F5" s="26">
        <f t="shared" si="0"/>
        <v>0</v>
      </c>
      <c r="G5" s="26">
        <f t="shared" si="0"/>
        <v>1314788</v>
      </c>
      <c r="H5" s="26">
        <f t="shared" si="0"/>
        <v>0</v>
      </c>
      <c r="I5" s="26">
        <f t="shared" si="0"/>
        <v>0</v>
      </c>
      <c r="J5" s="26">
        <f t="shared" si="0"/>
        <v>6972085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16093545</v>
      </c>
      <c r="O5" s="32">
        <f t="shared" ref="O5:O34" si="1">(N5/O$36)</f>
        <v>198.23542816318488</v>
      </c>
      <c r="P5" s="6"/>
    </row>
    <row r="6" spans="1:133">
      <c r="A6" s="12"/>
      <c r="B6" s="44">
        <v>511</v>
      </c>
      <c r="C6" s="20" t="s">
        <v>19</v>
      </c>
      <c r="D6" s="46">
        <v>100494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100494</v>
      </c>
      <c r="O6" s="47">
        <f t="shared" si="1"/>
        <v>1.2378547497043753</v>
      </c>
      <c r="P6" s="9"/>
    </row>
    <row r="7" spans="1:133">
      <c r="A7" s="12"/>
      <c r="B7" s="44">
        <v>512</v>
      </c>
      <c r="C7" s="20" t="s">
        <v>20</v>
      </c>
      <c r="D7" s="46">
        <v>1873359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1873359</v>
      </c>
      <c r="O7" s="47">
        <f t="shared" si="1"/>
        <v>23.07547053606622</v>
      </c>
      <c r="P7" s="9"/>
    </row>
    <row r="8" spans="1:133">
      <c r="A8" s="12"/>
      <c r="B8" s="44">
        <v>513</v>
      </c>
      <c r="C8" s="20" t="s">
        <v>21</v>
      </c>
      <c r="D8" s="46">
        <v>778120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778120</v>
      </c>
      <c r="O8" s="47">
        <f t="shared" si="1"/>
        <v>9.5846472211273159</v>
      </c>
      <c r="P8" s="9"/>
    </row>
    <row r="9" spans="1:133">
      <c r="A9" s="12"/>
      <c r="B9" s="44">
        <v>514</v>
      </c>
      <c r="C9" s="20" t="s">
        <v>22</v>
      </c>
      <c r="D9" s="46">
        <v>426679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426679</v>
      </c>
      <c r="O9" s="47">
        <f t="shared" si="1"/>
        <v>5.2557030942057548</v>
      </c>
      <c r="P9" s="9"/>
    </row>
    <row r="10" spans="1:133">
      <c r="A10" s="12"/>
      <c r="B10" s="44">
        <v>515</v>
      </c>
      <c r="C10" s="20" t="s">
        <v>23</v>
      </c>
      <c r="D10" s="46">
        <v>1405346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1405346</v>
      </c>
      <c r="O10" s="47">
        <f t="shared" si="1"/>
        <v>17.310627709893573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1219231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1219231</v>
      </c>
      <c r="O11" s="47">
        <f t="shared" si="1"/>
        <v>15.018119333858888</v>
      </c>
      <c r="P11" s="9"/>
    </row>
    <row r="12" spans="1:133">
      <c r="A12" s="12"/>
      <c r="B12" s="44">
        <v>519</v>
      </c>
      <c r="C12" s="20" t="s">
        <v>61</v>
      </c>
      <c r="D12" s="46">
        <v>2003443</v>
      </c>
      <c r="E12" s="46">
        <v>0</v>
      </c>
      <c r="F12" s="46">
        <v>0</v>
      </c>
      <c r="G12" s="46">
        <v>1314788</v>
      </c>
      <c r="H12" s="46">
        <v>0</v>
      </c>
      <c r="I12" s="46">
        <v>0</v>
      </c>
      <c r="J12" s="46">
        <v>6972085</v>
      </c>
      <c r="K12" s="46">
        <v>0</v>
      </c>
      <c r="L12" s="46">
        <v>0</v>
      </c>
      <c r="M12" s="46">
        <v>0</v>
      </c>
      <c r="N12" s="46">
        <f t="shared" si="2"/>
        <v>10290316</v>
      </c>
      <c r="O12" s="47">
        <f t="shared" si="1"/>
        <v>126.75300551832873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SUM(D14:D16)</f>
        <v>10561532</v>
      </c>
      <c r="E13" s="31">
        <f t="shared" si="3"/>
        <v>10000</v>
      </c>
      <c r="F13" s="31">
        <f t="shared" si="3"/>
        <v>0</v>
      </c>
      <c r="G13" s="31">
        <f t="shared" si="3"/>
        <v>92390</v>
      </c>
      <c r="H13" s="31">
        <f t="shared" si="3"/>
        <v>0</v>
      </c>
      <c r="I13" s="31">
        <f t="shared" si="3"/>
        <v>1575210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12239132</v>
      </c>
      <c r="O13" s="43">
        <f t="shared" si="1"/>
        <v>150.75793259755616</v>
      </c>
      <c r="P13" s="10"/>
    </row>
    <row r="14" spans="1:133">
      <c r="A14" s="12"/>
      <c r="B14" s="44">
        <v>521</v>
      </c>
      <c r="C14" s="20" t="s">
        <v>27</v>
      </c>
      <c r="D14" s="46">
        <v>2702136</v>
      </c>
      <c r="E14" s="46">
        <v>10000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2712136</v>
      </c>
      <c r="O14" s="47">
        <f t="shared" si="1"/>
        <v>33.407272368939694</v>
      </c>
      <c r="P14" s="9"/>
    </row>
    <row r="15" spans="1:133">
      <c r="A15" s="12"/>
      <c r="B15" s="44">
        <v>522</v>
      </c>
      <c r="C15" s="20" t="s">
        <v>28</v>
      </c>
      <c r="D15" s="46">
        <v>7859396</v>
      </c>
      <c r="E15" s="46">
        <v>0</v>
      </c>
      <c r="F15" s="46">
        <v>0</v>
      </c>
      <c r="G15" s="46">
        <v>92390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7951786</v>
      </c>
      <c r="O15" s="47">
        <f t="shared" si="1"/>
        <v>97.947699054000793</v>
      </c>
      <c r="P15" s="9"/>
    </row>
    <row r="16" spans="1:133">
      <c r="A16" s="12"/>
      <c r="B16" s="44">
        <v>524</v>
      </c>
      <c r="C16" s="20" t="s">
        <v>29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1575210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1575210</v>
      </c>
      <c r="O16" s="47">
        <f t="shared" si="1"/>
        <v>19.402961174615687</v>
      </c>
      <c r="P16" s="9"/>
    </row>
    <row r="17" spans="1:16" ht="15.75">
      <c r="A17" s="28" t="s">
        <v>30</v>
      </c>
      <c r="B17" s="29"/>
      <c r="C17" s="30"/>
      <c r="D17" s="31">
        <f t="shared" ref="D17:M17" si="4">SUM(D18:D23)</f>
        <v>1367509</v>
      </c>
      <c r="E17" s="31">
        <f t="shared" si="4"/>
        <v>70400</v>
      </c>
      <c r="F17" s="31">
        <f t="shared" si="4"/>
        <v>0</v>
      </c>
      <c r="G17" s="31">
        <f t="shared" si="4"/>
        <v>0</v>
      </c>
      <c r="H17" s="31">
        <f t="shared" si="4"/>
        <v>0</v>
      </c>
      <c r="I17" s="31">
        <f t="shared" si="4"/>
        <v>43370265</v>
      </c>
      <c r="J17" s="31">
        <f t="shared" si="4"/>
        <v>0</v>
      </c>
      <c r="K17" s="31">
        <f t="shared" si="4"/>
        <v>0</v>
      </c>
      <c r="L17" s="31">
        <f t="shared" si="4"/>
        <v>0</v>
      </c>
      <c r="M17" s="31">
        <f t="shared" si="4"/>
        <v>0</v>
      </c>
      <c r="N17" s="42">
        <f>SUM(D17:M17)</f>
        <v>44808174</v>
      </c>
      <c r="O17" s="43">
        <f t="shared" si="1"/>
        <v>551.93355833661803</v>
      </c>
      <c r="P17" s="10"/>
    </row>
    <row r="18" spans="1:16">
      <c r="A18" s="12"/>
      <c r="B18" s="44">
        <v>533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4911304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3" si="5">SUM(D18:M18)</f>
        <v>4911304</v>
      </c>
      <c r="O18" s="47">
        <f t="shared" si="1"/>
        <v>60.495959795033507</v>
      </c>
      <c r="P18" s="9"/>
    </row>
    <row r="19" spans="1:16">
      <c r="A19" s="12"/>
      <c r="B19" s="44">
        <v>534</v>
      </c>
      <c r="C19" s="20" t="s">
        <v>63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7349686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7349686</v>
      </c>
      <c r="O19" s="47">
        <f t="shared" si="1"/>
        <v>90.531213046905791</v>
      </c>
      <c r="P19" s="9"/>
    </row>
    <row r="20" spans="1:16">
      <c r="A20" s="12"/>
      <c r="B20" s="44">
        <v>535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7100399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7100399</v>
      </c>
      <c r="O20" s="47">
        <f t="shared" si="1"/>
        <v>87.460571048482464</v>
      </c>
      <c r="P20" s="9"/>
    </row>
    <row r="21" spans="1:16">
      <c r="A21" s="12"/>
      <c r="B21" s="44">
        <v>536</v>
      </c>
      <c r="C21" s="20" t="s">
        <v>64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14883952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14883952</v>
      </c>
      <c r="O21" s="47">
        <f t="shared" si="1"/>
        <v>183.336026803311</v>
      </c>
      <c r="P21" s="9"/>
    </row>
    <row r="22" spans="1:16">
      <c r="A22" s="12"/>
      <c r="B22" s="44">
        <v>538</v>
      </c>
      <c r="C22" s="20" t="s">
        <v>65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6447281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6447281</v>
      </c>
      <c r="O22" s="47">
        <f t="shared" si="1"/>
        <v>79.4156607213244</v>
      </c>
      <c r="P22" s="9"/>
    </row>
    <row r="23" spans="1:16">
      <c r="A23" s="12"/>
      <c r="B23" s="44">
        <v>539</v>
      </c>
      <c r="C23" s="20" t="s">
        <v>36</v>
      </c>
      <c r="D23" s="46">
        <v>1367509</v>
      </c>
      <c r="E23" s="46">
        <v>70400</v>
      </c>
      <c r="F23" s="46">
        <v>0</v>
      </c>
      <c r="G23" s="46">
        <v>0</v>
      </c>
      <c r="H23" s="46">
        <v>0</v>
      </c>
      <c r="I23" s="46">
        <v>2677643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4115552</v>
      </c>
      <c r="O23" s="47">
        <f t="shared" si="1"/>
        <v>50.694126921560901</v>
      </c>
      <c r="P23" s="9"/>
    </row>
    <row r="24" spans="1:16" ht="15.75">
      <c r="A24" s="28" t="s">
        <v>37</v>
      </c>
      <c r="B24" s="29"/>
      <c r="C24" s="30"/>
      <c r="D24" s="31">
        <f t="shared" ref="D24:M24" si="6">SUM(D25:D26)</f>
        <v>5628720</v>
      </c>
      <c r="E24" s="31">
        <f t="shared" si="6"/>
        <v>7908553</v>
      </c>
      <c r="F24" s="31">
        <f t="shared" si="6"/>
        <v>0</v>
      </c>
      <c r="G24" s="31">
        <f t="shared" si="6"/>
        <v>168930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ref="N24:N34" si="7">SUM(D24:M24)</f>
        <v>13706203</v>
      </c>
      <c r="O24" s="43">
        <f t="shared" si="1"/>
        <v>168.82887022073314</v>
      </c>
      <c r="P24" s="10"/>
    </row>
    <row r="25" spans="1:16">
      <c r="A25" s="12"/>
      <c r="B25" s="44">
        <v>541</v>
      </c>
      <c r="C25" s="20" t="s">
        <v>66</v>
      </c>
      <c r="D25" s="46">
        <v>5599303</v>
      </c>
      <c r="E25" s="46">
        <v>7908553</v>
      </c>
      <c r="F25" s="46">
        <v>0</v>
      </c>
      <c r="G25" s="46">
        <v>168930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13676786</v>
      </c>
      <c r="O25" s="47">
        <f t="shared" si="1"/>
        <v>168.46652049664959</v>
      </c>
      <c r="P25" s="9"/>
    </row>
    <row r="26" spans="1:16">
      <c r="A26" s="12"/>
      <c r="B26" s="44">
        <v>549</v>
      </c>
      <c r="C26" s="20" t="s">
        <v>79</v>
      </c>
      <c r="D26" s="46">
        <v>29417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29417</v>
      </c>
      <c r="O26" s="47">
        <f t="shared" si="1"/>
        <v>0.36234972408356325</v>
      </c>
      <c r="P26" s="9"/>
    </row>
    <row r="27" spans="1:16" ht="15.75">
      <c r="A27" s="28" t="s">
        <v>39</v>
      </c>
      <c r="B27" s="29"/>
      <c r="C27" s="30"/>
      <c r="D27" s="31">
        <f t="shared" ref="D27:M27" si="8">SUM(D28:D28)</f>
        <v>325173</v>
      </c>
      <c r="E27" s="31">
        <f t="shared" si="8"/>
        <v>178971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7"/>
        <v>504144</v>
      </c>
      <c r="O27" s="43">
        <f t="shared" si="1"/>
        <v>6.209893575088687</v>
      </c>
      <c r="P27" s="10"/>
    </row>
    <row r="28" spans="1:16">
      <c r="A28" s="13"/>
      <c r="B28" s="45">
        <v>559</v>
      </c>
      <c r="C28" s="21" t="s">
        <v>40</v>
      </c>
      <c r="D28" s="46">
        <v>325173</v>
      </c>
      <c r="E28" s="46">
        <v>178971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504144</v>
      </c>
      <c r="O28" s="47">
        <f t="shared" si="1"/>
        <v>6.209893575088687</v>
      </c>
      <c r="P28" s="9"/>
    </row>
    <row r="29" spans="1:16" ht="15.75">
      <c r="A29" s="28" t="s">
        <v>41</v>
      </c>
      <c r="B29" s="29"/>
      <c r="C29" s="30"/>
      <c r="D29" s="31">
        <f t="shared" ref="D29:M29" si="9">SUM(D30:D30)</f>
        <v>4798642</v>
      </c>
      <c r="E29" s="31">
        <f t="shared" si="9"/>
        <v>18893</v>
      </c>
      <c r="F29" s="31">
        <f t="shared" si="9"/>
        <v>0</v>
      </c>
      <c r="G29" s="31">
        <f t="shared" si="9"/>
        <v>2262219</v>
      </c>
      <c r="H29" s="31">
        <f t="shared" si="9"/>
        <v>0</v>
      </c>
      <c r="I29" s="31">
        <f t="shared" si="9"/>
        <v>0</v>
      </c>
      <c r="J29" s="31">
        <f t="shared" si="9"/>
        <v>0</v>
      </c>
      <c r="K29" s="31">
        <f t="shared" si="9"/>
        <v>0</v>
      </c>
      <c r="L29" s="31">
        <f t="shared" si="9"/>
        <v>0</v>
      </c>
      <c r="M29" s="31">
        <f t="shared" si="9"/>
        <v>0</v>
      </c>
      <c r="N29" s="31">
        <f t="shared" si="7"/>
        <v>7079754</v>
      </c>
      <c r="O29" s="43">
        <f t="shared" si="1"/>
        <v>87.206272171856526</v>
      </c>
      <c r="P29" s="9"/>
    </row>
    <row r="30" spans="1:16">
      <c r="A30" s="12"/>
      <c r="B30" s="44">
        <v>572</v>
      </c>
      <c r="C30" s="20" t="s">
        <v>67</v>
      </c>
      <c r="D30" s="46">
        <v>4798642</v>
      </c>
      <c r="E30" s="46">
        <v>18893</v>
      </c>
      <c r="F30" s="46">
        <v>0</v>
      </c>
      <c r="G30" s="46">
        <v>2262219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7079754</v>
      </c>
      <c r="O30" s="47">
        <f t="shared" si="1"/>
        <v>87.206272171856526</v>
      </c>
      <c r="P30" s="9"/>
    </row>
    <row r="31" spans="1:16" ht="15.75">
      <c r="A31" s="28" t="s">
        <v>68</v>
      </c>
      <c r="B31" s="29"/>
      <c r="C31" s="30"/>
      <c r="D31" s="31">
        <f t="shared" ref="D31:M31" si="10">SUM(D32:D33)</f>
        <v>1044000</v>
      </c>
      <c r="E31" s="31">
        <f t="shared" si="10"/>
        <v>900391</v>
      </c>
      <c r="F31" s="31">
        <f t="shared" si="10"/>
        <v>0</v>
      </c>
      <c r="G31" s="31">
        <f t="shared" si="10"/>
        <v>0</v>
      </c>
      <c r="H31" s="31">
        <f t="shared" si="10"/>
        <v>0</v>
      </c>
      <c r="I31" s="31">
        <f t="shared" si="10"/>
        <v>6705851</v>
      </c>
      <c r="J31" s="31">
        <f t="shared" si="10"/>
        <v>0</v>
      </c>
      <c r="K31" s="31">
        <f t="shared" si="10"/>
        <v>0</v>
      </c>
      <c r="L31" s="31">
        <f t="shared" si="10"/>
        <v>0</v>
      </c>
      <c r="M31" s="31">
        <f t="shared" si="10"/>
        <v>0</v>
      </c>
      <c r="N31" s="31">
        <f t="shared" si="7"/>
        <v>8650242</v>
      </c>
      <c r="O31" s="43">
        <f t="shared" si="1"/>
        <v>106.55106917619236</v>
      </c>
      <c r="P31" s="9"/>
    </row>
    <row r="32" spans="1:16">
      <c r="A32" s="12"/>
      <c r="B32" s="44">
        <v>581</v>
      </c>
      <c r="C32" s="20" t="s">
        <v>69</v>
      </c>
      <c r="D32" s="46">
        <v>1044000</v>
      </c>
      <c r="E32" s="46">
        <v>900391</v>
      </c>
      <c r="F32" s="46">
        <v>0</v>
      </c>
      <c r="G32" s="46">
        <v>0</v>
      </c>
      <c r="H32" s="46">
        <v>0</v>
      </c>
      <c r="I32" s="46">
        <v>1157742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3102133</v>
      </c>
      <c r="O32" s="47">
        <f t="shared" si="1"/>
        <v>38.211137662593615</v>
      </c>
      <c r="P32" s="9"/>
    </row>
    <row r="33" spans="1:119" ht="15.75" thickBot="1">
      <c r="A33" s="12"/>
      <c r="B33" s="44">
        <v>590</v>
      </c>
      <c r="C33" s="20" t="s">
        <v>70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5548109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5548109</v>
      </c>
      <c r="O33" s="47">
        <f t="shared" si="1"/>
        <v>68.339931513598742</v>
      </c>
      <c r="P33" s="9"/>
    </row>
    <row r="34" spans="1:119" ht="16.5" thickBot="1">
      <c r="A34" s="14" t="s">
        <v>10</v>
      </c>
      <c r="B34" s="23"/>
      <c r="C34" s="22"/>
      <c r="D34" s="15">
        <f>SUM(D5,D13,D17,D24,D27,D29,D31)</f>
        <v>30313017</v>
      </c>
      <c r="E34" s="15">
        <f t="shared" ref="E34:M34" si="11">SUM(E5,E13,E17,E24,E27,E29,E31)</f>
        <v>10306439</v>
      </c>
      <c r="F34" s="15">
        <f t="shared" si="11"/>
        <v>0</v>
      </c>
      <c r="G34" s="15">
        <f t="shared" si="11"/>
        <v>3838327</v>
      </c>
      <c r="H34" s="15">
        <f t="shared" si="11"/>
        <v>0</v>
      </c>
      <c r="I34" s="15">
        <f t="shared" si="11"/>
        <v>51651326</v>
      </c>
      <c r="J34" s="15">
        <f t="shared" si="11"/>
        <v>6972085</v>
      </c>
      <c r="K34" s="15">
        <f t="shared" si="11"/>
        <v>0</v>
      </c>
      <c r="L34" s="15">
        <f t="shared" si="11"/>
        <v>0</v>
      </c>
      <c r="M34" s="15">
        <f t="shared" si="11"/>
        <v>0</v>
      </c>
      <c r="N34" s="15">
        <f t="shared" si="7"/>
        <v>103081194</v>
      </c>
      <c r="O34" s="37">
        <f t="shared" si="1"/>
        <v>1269.7230242412297</v>
      </c>
      <c r="P34" s="6"/>
      <c r="Q34" s="2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</row>
    <row r="35" spans="1:119">
      <c r="A35" s="16"/>
      <c r="B35" s="18"/>
      <c r="C35" s="18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9"/>
    </row>
    <row r="36" spans="1:119">
      <c r="A36" s="38"/>
      <c r="B36" s="39"/>
      <c r="C36" s="39"/>
      <c r="D36" s="40"/>
      <c r="E36" s="40"/>
      <c r="F36" s="40"/>
      <c r="G36" s="40"/>
      <c r="H36" s="40"/>
      <c r="I36" s="40"/>
      <c r="J36" s="40"/>
      <c r="K36" s="40"/>
      <c r="L36" s="93" t="s">
        <v>80</v>
      </c>
      <c r="M36" s="93"/>
      <c r="N36" s="93"/>
      <c r="O36" s="41">
        <v>81184</v>
      </c>
    </row>
    <row r="37" spans="1:119">
      <c r="A37" s="94"/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6"/>
    </row>
    <row r="38" spans="1:119" ht="15.75" customHeight="1" thickBot="1">
      <c r="A38" s="97" t="s">
        <v>51</v>
      </c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9"/>
    </row>
  </sheetData>
  <mergeCells count="10">
    <mergeCell ref="L36:N36"/>
    <mergeCell ref="A37:O37"/>
    <mergeCell ref="A38:O3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7294254</v>
      </c>
      <c r="E5" s="26">
        <f t="shared" si="0"/>
        <v>1227034</v>
      </c>
      <c r="F5" s="26">
        <f t="shared" si="0"/>
        <v>0</v>
      </c>
      <c r="G5" s="26">
        <f t="shared" si="0"/>
        <v>8104364</v>
      </c>
      <c r="H5" s="26">
        <f t="shared" si="0"/>
        <v>0</v>
      </c>
      <c r="I5" s="26">
        <f t="shared" si="0"/>
        <v>0</v>
      </c>
      <c r="J5" s="26">
        <f t="shared" si="0"/>
        <v>6582259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23207911</v>
      </c>
      <c r="O5" s="32">
        <f t="shared" ref="O5:O35" si="1">(N5/O$37)</f>
        <v>290.74943937059169</v>
      </c>
      <c r="P5" s="6"/>
    </row>
    <row r="6" spans="1:133">
      <c r="A6" s="12"/>
      <c r="B6" s="44">
        <v>511</v>
      </c>
      <c r="C6" s="20" t="s">
        <v>19</v>
      </c>
      <c r="D6" s="46">
        <v>100179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100179</v>
      </c>
      <c r="O6" s="47">
        <f t="shared" si="1"/>
        <v>1.2550456646747097</v>
      </c>
      <c r="P6" s="9"/>
    </row>
    <row r="7" spans="1:133">
      <c r="A7" s="12"/>
      <c r="B7" s="44">
        <v>512</v>
      </c>
      <c r="C7" s="20" t="s">
        <v>20</v>
      </c>
      <c r="D7" s="46">
        <v>1785466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1785466</v>
      </c>
      <c r="O7" s="47">
        <f t="shared" si="1"/>
        <v>22.368374237356083</v>
      </c>
      <c r="P7" s="9"/>
    </row>
    <row r="8" spans="1:133">
      <c r="A8" s="12"/>
      <c r="B8" s="44">
        <v>513</v>
      </c>
      <c r="C8" s="20" t="s">
        <v>21</v>
      </c>
      <c r="D8" s="46">
        <v>716124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716124</v>
      </c>
      <c r="O8" s="47">
        <f t="shared" si="1"/>
        <v>8.9716240087195107</v>
      </c>
      <c r="P8" s="9"/>
    </row>
    <row r="9" spans="1:133">
      <c r="A9" s="12"/>
      <c r="B9" s="44">
        <v>514</v>
      </c>
      <c r="C9" s="20" t="s">
        <v>22</v>
      </c>
      <c r="D9" s="46">
        <v>375543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375543</v>
      </c>
      <c r="O9" s="47">
        <f t="shared" si="1"/>
        <v>4.7048145224940807</v>
      </c>
      <c r="P9" s="9"/>
    </row>
    <row r="10" spans="1:133">
      <c r="A10" s="12"/>
      <c r="B10" s="44">
        <v>515</v>
      </c>
      <c r="C10" s="20" t="s">
        <v>23</v>
      </c>
      <c r="D10" s="46">
        <v>3680909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3680909</v>
      </c>
      <c r="O10" s="47">
        <f t="shared" si="1"/>
        <v>46.114543791734008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1227034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1227034</v>
      </c>
      <c r="O11" s="47">
        <f t="shared" si="1"/>
        <v>15.372320567269265</v>
      </c>
      <c r="P11" s="9"/>
    </row>
    <row r="12" spans="1:133">
      <c r="A12" s="12"/>
      <c r="B12" s="44">
        <v>519</v>
      </c>
      <c r="C12" s="20" t="s">
        <v>61</v>
      </c>
      <c r="D12" s="46">
        <v>636033</v>
      </c>
      <c r="E12" s="46">
        <v>0</v>
      </c>
      <c r="F12" s="46">
        <v>0</v>
      </c>
      <c r="G12" s="46">
        <v>8104364</v>
      </c>
      <c r="H12" s="46">
        <v>0</v>
      </c>
      <c r="I12" s="46">
        <v>0</v>
      </c>
      <c r="J12" s="46">
        <v>6582259</v>
      </c>
      <c r="K12" s="46">
        <v>0</v>
      </c>
      <c r="L12" s="46">
        <v>0</v>
      </c>
      <c r="M12" s="46">
        <v>0</v>
      </c>
      <c r="N12" s="46">
        <f t="shared" si="2"/>
        <v>15322656</v>
      </c>
      <c r="O12" s="47">
        <f t="shared" si="1"/>
        <v>191.96271657834404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SUM(D14:D16)</f>
        <v>10467830</v>
      </c>
      <c r="E13" s="31">
        <f t="shared" si="3"/>
        <v>144880</v>
      </c>
      <c r="F13" s="31">
        <f t="shared" si="3"/>
        <v>0</v>
      </c>
      <c r="G13" s="31">
        <f t="shared" si="3"/>
        <v>13750</v>
      </c>
      <c r="H13" s="31">
        <f t="shared" si="3"/>
        <v>0</v>
      </c>
      <c r="I13" s="31">
        <f t="shared" si="3"/>
        <v>1294427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11920887</v>
      </c>
      <c r="O13" s="43">
        <f t="shared" si="1"/>
        <v>149.34524749126169</v>
      </c>
      <c r="P13" s="10"/>
    </row>
    <row r="14" spans="1:133">
      <c r="A14" s="12"/>
      <c r="B14" s="44">
        <v>521</v>
      </c>
      <c r="C14" s="20" t="s">
        <v>27</v>
      </c>
      <c r="D14" s="46">
        <v>2623433</v>
      </c>
      <c r="E14" s="46">
        <v>144880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2768313</v>
      </c>
      <c r="O14" s="47">
        <f t="shared" si="1"/>
        <v>34.68151238395911</v>
      </c>
      <c r="P14" s="9"/>
    </row>
    <row r="15" spans="1:133">
      <c r="A15" s="12"/>
      <c r="B15" s="44">
        <v>522</v>
      </c>
      <c r="C15" s="20" t="s">
        <v>28</v>
      </c>
      <c r="D15" s="46">
        <v>7844397</v>
      </c>
      <c r="E15" s="46">
        <v>0</v>
      </c>
      <c r="F15" s="46">
        <v>0</v>
      </c>
      <c r="G15" s="46">
        <v>13750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7858147</v>
      </c>
      <c r="O15" s="47">
        <f t="shared" si="1"/>
        <v>98.447112915147642</v>
      </c>
      <c r="P15" s="9"/>
    </row>
    <row r="16" spans="1:133">
      <c r="A16" s="12"/>
      <c r="B16" s="44">
        <v>524</v>
      </c>
      <c r="C16" s="20" t="s">
        <v>29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1294427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1294427</v>
      </c>
      <c r="O16" s="47">
        <f t="shared" si="1"/>
        <v>16.216622192154947</v>
      </c>
      <c r="P16" s="9"/>
    </row>
    <row r="17" spans="1:16" ht="15.75">
      <c r="A17" s="28" t="s">
        <v>30</v>
      </c>
      <c r="B17" s="29"/>
      <c r="C17" s="30"/>
      <c r="D17" s="31">
        <f t="shared" ref="D17:M17" si="4">SUM(D18:D23)</f>
        <v>433314</v>
      </c>
      <c r="E17" s="31">
        <f t="shared" si="4"/>
        <v>17397</v>
      </c>
      <c r="F17" s="31">
        <f t="shared" si="4"/>
        <v>0</v>
      </c>
      <c r="G17" s="31">
        <f t="shared" si="4"/>
        <v>0</v>
      </c>
      <c r="H17" s="31">
        <f t="shared" si="4"/>
        <v>0</v>
      </c>
      <c r="I17" s="31">
        <f t="shared" si="4"/>
        <v>39606832</v>
      </c>
      <c r="J17" s="31">
        <f t="shared" si="4"/>
        <v>0</v>
      </c>
      <c r="K17" s="31">
        <f t="shared" si="4"/>
        <v>0</v>
      </c>
      <c r="L17" s="31">
        <f t="shared" si="4"/>
        <v>0</v>
      </c>
      <c r="M17" s="31">
        <f t="shared" si="4"/>
        <v>0</v>
      </c>
      <c r="N17" s="42">
        <f>SUM(D17:M17)</f>
        <v>40057543</v>
      </c>
      <c r="O17" s="43">
        <f t="shared" si="1"/>
        <v>501.84215933150426</v>
      </c>
      <c r="P17" s="10"/>
    </row>
    <row r="18" spans="1:16">
      <c r="A18" s="12"/>
      <c r="B18" s="44">
        <v>533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4806316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3" si="5">SUM(D18:M18)</f>
        <v>4806316</v>
      </c>
      <c r="O18" s="47">
        <f t="shared" si="1"/>
        <v>60.213678104759396</v>
      </c>
      <c r="P18" s="9"/>
    </row>
    <row r="19" spans="1:16">
      <c r="A19" s="12"/>
      <c r="B19" s="44">
        <v>534</v>
      </c>
      <c r="C19" s="20" t="s">
        <v>63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7239055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7239055</v>
      </c>
      <c r="O19" s="47">
        <f t="shared" si="1"/>
        <v>90.691108856065441</v>
      </c>
      <c r="P19" s="9"/>
    </row>
    <row r="20" spans="1:16">
      <c r="A20" s="12"/>
      <c r="B20" s="44">
        <v>535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6753365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6753365</v>
      </c>
      <c r="O20" s="47">
        <f t="shared" si="1"/>
        <v>84.606369251199553</v>
      </c>
      <c r="P20" s="9"/>
    </row>
    <row r="21" spans="1:16">
      <c r="A21" s="12"/>
      <c r="B21" s="44">
        <v>536</v>
      </c>
      <c r="C21" s="20" t="s">
        <v>64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13747571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13747571</v>
      </c>
      <c r="O21" s="47">
        <f t="shared" si="1"/>
        <v>172.23000212976535</v>
      </c>
      <c r="P21" s="9"/>
    </row>
    <row r="22" spans="1:16">
      <c r="A22" s="12"/>
      <c r="B22" s="44">
        <v>538</v>
      </c>
      <c r="C22" s="20" t="s">
        <v>65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4767770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4767770</v>
      </c>
      <c r="O22" s="47">
        <f t="shared" si="1"/>
        <v>59.730772603700778</v>
      </c>
      <c r="P22" s="9"/>
    </row>
    <row r="23" spans="1:16">
      <c r="A23" s="12"/>
      <c r="B23" s="44">
        <v>539</v>
      </c>
      <c r="C23" s="20" t="s">
        <v>36</v>
      </c>
      <c r="D23" s="46">
        <v>433314</v>
      </c>
      <c r="E23" s="46">
        <v>17397</v>
      </c>
      <c r="F23" s="46">
        <v>0</v>
      </c>
      <c r="G23" s="46">
        <v>0</v>
      </c>
      <c r="H23" s="46">
        <v>0</v>
      </c>
      <c r="I23" s="46">
        <v>2292755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2743466</v>
      </c>
      <c r="O23" s="47">
        <f t="shared" si="1"/>
        <v>34.370228386013707</v>
      </c>
      <c r="P23" s="9"/>
    </row>
    <row r="24" spans="1:16" ht="15.75">
      <c r="A24" s="28" t="s">
        <v>37</v>
      </c>
      <c r="B24" s="29"/>
      <c r="C24" s="30"/>
      <c r="D24" s="31">
        <f t="shared" ref="D24:M24" si="6">SUM(D25:D25)</f>
        <v>5243699</v>
      </c>
      <c r="E24" s="31">
        <f t="shared" si="6"/>
        <v>11688646</v>
      </c>
      <c r="F24" s="31">
        <f t="shared" si="6"/>
        <v>0</v>
      </c>
      <c r="G24" s="31">
        <f t="shared" si="6"/>
        <v>398898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ref="N24:N35" si="7">SUM(D24:M24)</f>
        <v>17331243</v>
      </c>
      <c r="O24" s="43">
        <f t="shared" si="1"/>
        <v>217.1263577254106</v>
      </c>
      <c r="P24" s="10"/>
    </row>
    <row r="25" spans="1:16">
      <c r="A25" s="12"/>
      <c r="B25" s="44">
        <v>541</v>
      </c>
      <c r="C25" s="20" t="s">
        <v>66</v>
      </c>
      <c r="D25" s="46">
        <v>5243699</v>
      </c>
      <c r="E25" s="46">
        <v>11688646</v>
      </c>
      <c r="F25" s="46">
        <v>0</v>
      </c>
      <c r="G25" s="46">
        <v>398898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17331243</v>
      </c>
      <c r="O25" s="47">
        <f t="shared" si="1"/>
        <v>217.1263577254106</v>
      </c>
      <c r="P25" s="9"/>
    </row>
    <row r="26" spans="1:16" ht="15.75">
      <c r="A26" s="28" t="s">
        <v>39</v>
      </c>
      <c r="B26" s="29"/>
      <c r="C26" s="30"/>
      <c r="D26" s="31">
        <f t="shared" ref="D26:M26" si="8">SUM(D27:D27)</f>
        <v>89179</v>
      </c>
      <c r="E26" s="31">
        <f t="shared" si="8"/>
        <v>371156</v>
      </c>
      <c r="F26" s="31">
        <f t="shared" si="8"/>
        <v>0</v>
      </c>
      <c r="G26" s="31">
        <f t="shared" si="8"/>
        <v>0</v>
      </c>
      <c r="H26" s="31">
        <f t="shared" si="8"/>
        <v>0</v>
      </c>
      <c r="I26" s="31">
        <f t="shared" si="8"/>
        <v>0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si="7"/>
        <v>460335</v>
      </c>
      <c r="O26" s="43">
        <f t="shared" si="1"/>
        <v>5.7670913669335135</v>
      </c>
      <c r="P26" s="10"/>
    </row>
    <row r="27" spans="1:16">
      <c r="A27" s="13"/>
      <c r="B27" s="45">
        <v>559</v>
      </c>
      <c r="C27" s="21" t="s">
        <v>40</v>
      </c>
      <c r="D27" s="46">
        <v>89179</v>
      </c>
      <c r="E27" s="46">
        <v>371156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460335</v>
      </c>
      <c r="O27" s="47">
        <f t="shared" si="1"/>
        <v>5.7670913669335135</v>
      </c>
      <c r="P27" s="9"/>
    </row>
    <row r="28" spans="1:16" ht="15.75">
      <c r="A28" s="28" t="s">
        <v>41</v>
      </c>
      <c r="B28" s="29"/>
      <c r="C28" s="30"/>
      <c r="D28" s="31">
        <f t="shared" ref="D28:M28" si="9">SUM(D29:D30)</f>
        <v>4192350</v>
      </c>
      <c r="E28" s="31">
        <f t="shared" si="9"/>
        <v>0</v>
      </c>
      <c r="F28" s="31">
        <f t="shared" si="9"/>
        <v>0</v>
      </c>
      <c r="G28" s="31">
        <f t="shared" si="9"/>
        <v>1930003</v>
      </c>
      <c r="H28" s="31">
        <f t="shared" si="9"/>
        <v>0</v>
      </c>
      <c r="I28" s="31">
        <f t="shared" si="9"/>
        <v>0</v>
      </c>
      <c r="J28" s="31">
        <f t="shared" si="9"/>
        <v>0</v>
      </c>
      <c r="K28" s="31">
        <f t="shared" si="9"/>
        <v>0</v>
      </c>
      <c r="L28" s="31">
        <f t="shared" si="9"/>
        <v>0</v>
      </c>
      <c r="M28" s="31">
        <f t="shared" si="9"/>
        <v>0</v>
      </c>
      <c r="N28" s="31">
        <f t="shared" si="7"/>
        <v>6122353</v>
      </c>
      <c r="O28" s="43">
        <f t="shared" si="1"/>
        <v>76.701031056990018</v>
      </c>
      <c r="P28" s="9"/>
    </row>
    <row r="29" spans="1:16">
      <c r="A29" s="12"/>
      <c r="B29" s="44">
        <v>572</v>
      </c>
      <c r="C29" s="20" t="s">
        <v>67</v>
      </c>
      <c r="D29" s="46">
        <v>4192350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4192350</v>
      </c>
      <c r="O29" s="47">
        <f t="shared" si="1"/>
        <v>52.521892734994552</v>
      </c>
      <c r="P29" s="9"/>
    </row>
    <row r="30" spans="1:16">
      <c r="A30" s="12"/>
      <c r="B30" s="44">
        <v>573</v>
      </c>
      <c r="C30" s="20" t="s">
        <v>73</v>
      </c>
      <c r="D30" s="46">
        <v>0</v>
      </c>
      <c r="E30" s="46">
        <v>0</v>
      </c>
      <c r="F30" s="46">
        <v>0</v>
      </c>
      <c r="G30" s="46">
        <v>1930003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1930003</v>
      </c>
      <c r="O30" s="47">
        <f t="shared" si="1"/>
        <v>24.179138321995463</v>
      </c>
      <c r="P30" s="9"/>
    </row>
    <row r="31" spans="1:16" ht="15.75">
      <c r="A31" s="28" t="s">
        <v>68</v>
      </c>
      <c r="B31" s="29"/>
      <c r="C31" s="30"/>
      <c r="D31" s="31">
        <f t="shared" ref="D31:M31" si="10">SUM(D32:D34)</f>
        <v>807832</v>
      </c>
      <c r="E31" s="31">
        <f t="shared" si="10"/>
        <v>1985986</v>
      </c>
      <c r="F31" s="31">
        <f t="shared" si="10"/>
        <v>0</v>
      </c>
      <c r="G31" s="31">
        <f t="shared" si="10"/>
        <v>0</v>
      </c>
      <c r="H31" s="31">
        <f t="shared" si="10"/>
        <v>0</v>
      </c>
      <c r="I31" s="31">
        <f t="shared" si="10"/>
        <v>13961715</v>
      </c>
      <c r="J31" s="31">
        <f t="shared" si="10"/>
        <v>0</v>
      </c>
      <c r="K31" s="31">
        <f t="shared" si="10"/>
        <v>0</v>
      </c>
      <c r="L31" s="31">
        <f t="shared" si="10"/>
        <v>0</v>
      </c>
      <c r="M31" s="31">
        <f t="shared" si="10"/>
        <v>0</v>
      </c>
      <c r="N31" s="31">
        <f t="shared" si="7"/>
        <v>16755533</v>
      </c>
      <c r="O31" s="43">
        <f t="shared" si="1"/>
        <v>209.91384472757795</v>
      </c>
      <c r="P31" s="9"/>
    </row>
    <row r="32" spans="1:16">
      <c r="A32" s="12"/>
      <c r="B32" s="44">
        <v>581</v>
      </c>
      <c r="C32" s="20" t="s">
        <v>69</v>
      </c>
      <c r="D32" s="46">
        <v>807832</v>
      </c>
      <c r="E32" s="46">
        <v>1985986</v>
      </c>
      <c r="F32" s="46">
        <v>0</v>
      </c>
      <c r="G32" s="46">
        <v>0</v>
      </c>
      <c r="H32" s="46">
        <v>0</v>
      </c>
      <c r="I32" s="46">
        <v>2175774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4969592</v>
      </c>
      <c r="O32" s="47">
        <f t="shared" si="1"/>
        <v>62.259204971122891</v>
      </c>
      <c r="P32" s="9"/>
    </row>
    <row r="33" spans="1:119">
      <c r="A33" s="12"/>
      <c r="B33" s="44">
        <v>590</v>
      </c>
      <c r="C33" s="20" t="s">
        <v>70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5975385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5975385</v>
      </c>
      <c r="O33" s="47">
        <f t="shared" si="1"/>
        <v>74.85981132784606</v>
      </c>
      <c r="P33" s="9"/>
    </row>
    <row r="34" spans="1:119" ht="15.75" thickBot="1">
      <c r="A34" s="12"/>
      <c r="B34" s="44">
        <v>593</v>
      </c>
      <c r="C34" s="20" t="s">
        <v>74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5810556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5810556</v>
      </c>
      <c r="O34" s="47">
        <f t="shared" si="1"/>
        <v>72.794828428609009</v>
      </c>
      <c r="P34" s="9"/>
    </row>
    <row r="35" spans="1:119" ht="16.5" thickBot="1">
      <c r="A35" s="14" t="s">
        <v>10</v>
      </c>
      <c r="B35" s="23"/>
      <c r="C35" s="22"/>
      <c r="D35" s="15">
        <f>SUM(D5,D13,D17,D24,D26,D28,D31)</f>
        <v>28528458</v>
      </c>
      <c r="E35" s="15">
        <f t="shared" ref="E35:M35" si="11">SUM(E5,E13,E17,E24,E26,E28,E31)</f>
        <v>15435099</v>
      </c>
      <c r="F35" s="15">
        <f t="shared" si="11"/>
        <v>0</v>
      </c>
      <c r="G35" s="15">
        <f t="shared" si="11"/>
        <v>10447015</v>
      </c>
      <c r="H35" s="15">
        <f t="shared" si="11"/>
        <v>0</v>
      </c>
      <c r="I35" s="15">
        <f t="shared" si="11"/>
        <v>54862974</v>
      </c>
      <c r="J35" s="15">
        <f t="shared" si="11"/>
        <v>6582259</v>
      </c>
      <c r="K35" s="15">
        <f t="shared" si="11"/>
        <v>0</v>
      </c>
      <c r="L35" s="15">
        <f t="shared" si="11"/>
        <v>0</v>
      </c>
      <c r="M35" s="15">
        <f t="shared" si="11"/>
        <v>0</v>
      </c>
      <c r="N35" s="15">
        <f t="shared" si="7"/>
        <v>115855805</v>
      </c>
      <c r="O35" s="37">
        <f t="shared" si="1"/>
        <v>1451.4451710702697</v>
      </c>
      <c r="P35" s="6"/>
      <c r="Q35" s="2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</row>
    <row r="36" spans="1:119">
      <c r="A36" s="16"/>
      <c r="B36" s="18"/>
      <c r="C36" s="18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9"/>
    </row>
    <row r="37" spans="1:119">
      <c r="A37" s="38"/>
      <c r="B37" s="39"/>
      <c r="C37" s="39"/>
      <c r="D37" s="40"/>
      <c r="E37" s="40"/>
      <c r="F37" s="40"/>
      <c r="G37" s="40"/>
      <c r="H37" s="40"/>
      <c r="I37" s="40"/>
      <c r="J37" s="40"/>
      <c r="K37" s="40"/>
      <c r="L37" s="93" t="s">
        <v>77</v>
      </c>
      <c r="M37" s="93"/>
      <c r="N37" s="93"/>
      <c r="O37" s="41">
        <v>79821</v>
      </c>
    </row>
    <row r="38" spans="1:119">
      <c r="A38" s="9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6"/>
    </row>
    <row r="39" spans="1:119" ht="15.75" customHeight="1" thickBot="1">
      <c r="A39" s="97" t="s">
        <v>51</v>
      </c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9"/>
    </row>
  </sheetData>
  <mergeCells count="10">
    <mergeCell ref="L37:N37"/>
    <mergeCell ref="A38:O38"/>
    <mergeCell ref="A39:O3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8"/>
  <sheetViews>
    <sheetView workbookViewId="0">
      <selection sqref="A1:O1"/>
    </sheetView>
  </sheetViews>
  <sheetFormatPr defaultColWidth="9.77734375" defaultRowHeight="15"/>
  <cols>
    <col min="1" max="1" width="1.77734375" style="63" customWidth="1"/>
    <col min="2" max="2" width="6.77734375" style="63" customWidth="1"/>
    <col min="3" max="3" width="55.77734375" style="63" customWidth="1"/>
    <col min="4" max="5" width="16.77734375" style="92" customWidth="1"/>
    <col min="6" max="7" width="15.77734375" style="92" customWidth="1"/>
    <col min="8" max="8" width="13.77734375" style="92" customWidth="1"/>
    <col min="9" max="10" width="15.77734375" style="92" customWidth="1"/>
    <col min="11" max="13" width="13.77734375" style="92" customWidth="1"/>
    <col min="14" max="14" width="16.77734375" style="92" customWidth="1"/>
    <col min="15" max="15" width="13.77734375" style="63" customWidth="1"/>
    <col min="16" max="16" width="9.77734375" style="63" customWidth="1"/>
    <col min="17" max="17" width="9.77734375" style="63"/>
    <col min="18" max="16384" width="9.77734375" style="49"/>
  </cols>
  <sheetData>
    <row r="1" spans="1:133" ht="27.75">
      <c r="A1" s="124" t="s">
        <v>47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6"/>
      <c r="P1" s="48"/>
      <c r="Q1" s="49"/>
    </row>
    <row r="2" spans="1:133" ht="24" thickBot="1">
      <c r="A2" s="127" t="s">
        <v>60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9"/>
      <c r="P2" s="48"/>
      <c r="Q2" s="49"/>
    </row>
    <row r="3" spans="1:133" ht="18" customHeight="1">
      <c r="A3" s="130" t="s">
        <v>12</v>
      </c>
      <c r="B3" s="131"/>
      <c r="C3" s="132"/>
      <c r="D3" s="136" t="s">
        <v>6</v>
      </c>
      <c r="E3" s="137"/>
      <c r="F3" s="137"/>
      <c r="G3" s="137"/>
      <c r="H3" s="138"/>
      <c r="I3" s="136" t="s">
        <v>7</v>
      </c>
      <c r="J3" s="138"/>
      <c r="K3" s="136" t="s">
        <v>9</v>
      </c>
      <c r="L3" s="138"/>
      <c r="M3" s="50"/>
      <c r="N3" s="51"/>
      <c r="O3" s="139" t="s">
        <v>17</v>
      </c>
      <c r="P3" s="52"/>
      <c r="Q3" s="49"/>
    </row>
    <row r="4" spans="1:133" ht="32.25" customHeight="1" thickBot="1">
      <c r="A4" s="133"/>
      <c r="B4" s="134"/>
      <c r="C4" s="135"/>
      <c r="D4" s="53" t="s">
        <v>0</v>
      </c>
      <c r="E4" s="53" t="s">
        <v>13</v>
      </c>
      <c r="F4" s="53" t="s">
        <v>14</v>
      </c>
      <c r="G4" s="53" t="s">
        <v>15</v>
      </c>
      <c r="H4" s="53" t="s">
        <v>1</v>
      </c>
      <c r="I4" s="53" t="s">
        <v>2</v>
      </c>
      <c r="J4" s="54" t="s">
        <v>16</v>
      </c>
      <c r="K4" s="54" t="s">
        <v>3</v>
      </c>
      <c r="L4" s="54" t="s">
        <v>4</v>
      </c>
      <c r="M4" s="54" t="s">
        <v>5</v>
      </c>
      <c r="N4" s="54" t="s">
        <v>8</v>
      </c>
      <c r="O4" s="140"/>
      <c r="P4" s="55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</row>
    <row r="5" spans="1:133" ht="15.75">
      <c r="A5" s="57" t="s">
        <v>18</v>
      </c>
      <c r="B5" s="58"/>
      <c r="C5" s="58"/>
      <c r="D5" s="59">
        <f t="shared" ref="D5:M5" si="0">SUM(D6:D12)</f>
        <v>7396917</v>
      </c>
      <c r="E5" s="59">
        <f t="shared" si="0"/>
        <v>1281742</v>
      </c>
      <c r="F5" s="59">
        <f t="shared" si="0"/>
        <v>0</v>
      </c>
      <c r="G5" s="59">
        <f t="shared" si="0"/>
        <v>683246</v>
      </c>
      <c r="H5" s="59">
        <f t="shared" si="0"/>
        <v>0</v>
      </c>
      <c r="I5" s="59">
        <f t="shared" si="0"/>
        <v>0</v>
      </c>
      <c r="J5" s="59">
        <f t="shared" si="0"/>
        <v>6588775</v>
      </c>
      <c r="K5" s="59">
        <f t="shared" si="0"/>
        <v>0</v>
      </c>
      <c r="L5" s="59">
        <f t="shared" si="0"/>
        <v>0</v>
      </c>
      <c r="M5" s="59">
        <f t="shared" si="0"/>
        <v>0</v>
      </c>
      <c r="N5" s="60">
        <f>SUM(D5:M5)</f>
        <v>15950680</v>
      </c>
      <c r="O5" s="61">
        <f t="shared" ref="O5:O34" si="1">(N5/O$36)</f>
        <v>204.37536837249826</v>
      </c>
      <c r="P5" s="62"/>
    </row>
    <row r="6" spans="1:133">
      <c r="A6" s="64"/>
      <c r="B6" s="65">
        <v>511</v>
      </c>
      <c r="C6" s="66" t="s">
        <v>19</v>
      </c>
      <c r="D6" s="67">
        <v>94547</v>
      </c>
      <c r="E6" s="67">
        <v>0</v>
      </c>
      <c r="F6" s="67">
        <v>0</v>
      </c>
      <c r="G6" s="67">
        <v>0</v>
      </c>
      <c r="H6" s="67">
        <v>0</v>
      </c>
      <c r="I6" s="67">
        <v>0</v>
      </c>
      <c r="J6" s="67">
        <v>0</v>
      </c>
      <c r="K6" s="67">
        <v>0</v>
      </c>
      <c r="L6" s="67">
        <v>0</v>
      </c>
      <c r="M6" s="67">
        <v>0</v>
      </c>
      <c r="N6" s="67">
        <f>SUM(D6:M6)</f>
        <v>94547</v>
      </c>
      <c r="O6" s="68">
        <f t="shared" si="1"/>
        <v>1.2114265945724316</v>
      </c>
      <c r="P6" s="69"/>
    </row>
    <row r="7" spans="1:133">
      <c r="A7" s="64"/>
      <c r="B7" s="65">
        <v>512</v>
      </c>
      <c r="C7" s="66" t="s">
        <v>20</v>
      </c>
      <c r="D7" s="67">
        <v>2188651</v>
      </c>
      <c r="E7" s="67">
        <v>0</v>
      </c>
      <c r="F7" s="67">
        <v>0</v>
      </c>
      <c r="G7" s="67">
        <v>0</v>
      </c>
      <c r="H7" s="67">
        <v>0</v>
      </c>
      <c r="I7" s="67">
        <v>0</v>
      </c>
      <c r="J7" s="67">
        <v>0</v>
      </c>
      <c r="K7" s="67">
        <v>0</v>
      </c>
      <c r="L7" s="67">
        <v>0</v>
      </c>
      <c r="M7" s="67">
        <v>0</v>
      </c>
      <c r="N7" s="67">
        <f t="shared" ref="N7:N12" si="2">SUM(D7:M7)</f>
        <v>2188651</v>
      </c>
      <c r="O7" s="68">
        <f t="shared" si="1"/>
        <v>28.043089972580272</v>
      </c>
      <c r="P7" s="69"/>
    </row>
    <row r="8" spans="1:133">
      <c r="A8" s="64"/>
      <c r="B8" s="65">
        <v>513</v>
      </c>
      <c r="C8" s="66" t="s">
        <v>21</v>
      </c>
      <c r="D8" s="67">
        <v>683226</v>
      </c>
      <c r="E8" s="67">
        <v>0</v>
      </c>
      <c r="F8" s="67">
        <v>0</v>
      </c>
      <c r="G8" s="67">
        <v>0</v>
      </c>
      <c r="H8" s="67">
        <v>0</v>
      </c>
      <c r="I8" s="67">
        <v>0</v>
      </c>
      <c r="J8" s="67">
        <v>0</v>
      </c>
      <c r="K8" s="67">
        <v>0</v>
      </c>
      <c r="L8" s="67">
        <v>0</v>
      </c>
      <c r="M8" s="67">
        <v>0</v>
      </c>
      <c r="N8" s="67">
        <f t="shared" si="2"/>
        <v>683226</v>
      </c>
      <c r="O8" s="68">
        <f t="shared" si="1"/>
        <v>8.7541449914153198</v>
      </c>
      <c r="P8" s="69"/>
    </row>
    <row r="9" spans="1:133">
      <c r="A9" s="64"/>
      <c r="B9" s="65">
        <v>514</v>
      </c>
      <c r="C9" s="66" t="s">
        <v>22</v>
      </c>
      <c r="D9" s="67">
        <v>390280</v>
      </c>
      <c r="E9" s="67">
        <v>0</v>
      </c>
      <c r="F9" s="67">
        <v>0</v>
      </c>
      <c r="G9" s="67">
        <v>0</v>
      </c>
      <c r="H9" s="67">
        <v>0</v>
      </c>
      <c r="I9" s="67">
        <v>0</v>
      </c>
      <c r="J9" s="67">
        <v>0</v>
      </c>
      <c r="K9" s="67">
        <v>0</v>
      </c>
      <c r="L9" s="67">
        <v>0</v>
      </c>
      <c r="M9" s="67">
        <v>0</v>
      </c>
      <c r="N9" s="67">
        <f t="shared" si="2"/>
        <v>390280</v>
      </c>
      <c r="O9" s="68">
        <f t="shared" si="1"/>
        <v>5.0006406478230785</v>
      </c>
      <c r="P9" s="69"/>
    </row>
    <row r="10" spans="1:133">
      <c r="A10" s="64"/>
      <c r="B10" s="65">
        <v>515</v>
      </c>
      <c r="C10" s="66" t="s">
        <v>23</v>
      </c>
      <c r="D10" s="67">
        <v>3501748</v>
      </c>
      <c r="E10" s="67">
        <v>0</v>
      </c>
      <c r="F10" s="67">
        <v>0</v>
      </c>
      <c r="G10" s="67">
        <v>0</v>
      </c>
      <c r="H10" s="67">
        <v>0</v>
      </c>
      <c r="I10" s="67">
        <v>0</v>
      </c>
      <c r="J10" s="67">
        <v>0</v>
      </c>
      <c r="K10" s="67">
        <v>0</v>
      </c>
      <c r="L10" s="67">
        <v>0</v>
      </c>
      <c r="M10" s="67">
        <v>0</v>
      </c>
      <c r="N10" s="67">
        <f t="shared" si="2"/>
        <v>3501748</v>
      </c>
      <c r="O10" s="68">
        <f t="shared" si="1"/>
        <v>44.867744663403634</v>
      </c>
      <c r="P10" s="69"/>
    </row>
    <row r="11" spans="1:133">
      <c r="A11" s="64"/>
      <c r="B11" s="65">
        <v>517</v>
      </c>
      <c r="C11" s="66" t="s">
        <v>24</v>
      </c>
      <c r="D11" s="67">
        <v>0</v>
      </c>
      <c r="E11" s="67">
        <v>1281742</v>
      </c>
      <c r="F11" s="67">
        <v>0</v>
      </c>
      <c r="G11" s="67">
        <v>0</v>
      </c>
      <c r="H11" s="67">
        <v>0</v>
      </c>
      <c r="I11" s="67">
        <v>0</v>
      </c>
      <c r="J11" s="67">
        <v>0</v>
      </c>
      <c r="K11" s="67">
        <v>0</v>
      </c>
      <c r="L11" s="67">
        <v>0</v>
      </c>
      <c r="M11" s="67">
        <v>0</v>
      </c>
      <c r="N11" s="67">
        <f t="shared" si="2"/>
        <v>1281742</v>
      </c>
      <c r="O11" s="68">
        <f t="shared" si="1"/>
        <v>16.422904440970708</v>
      </c>
      <c r="P11" s="69"/>
    </row>
    <row r="12" spans="1:133">
      <c r="A12" s="64"/>
      <c r="B12" s="65">
        <v>519</v>
      </c>
      <c r="C12" s="66" t="s">
        <v>61</v>
      </c>
      <c r="D12" s="67">
        <v>538465</v>
      </c>
      <c r="E12" s="67">
        <v>0</v>
      </c>
      <c r="F12" s="67">
        <v>0</v>
      </c>
      <c r="G12" s="67">
        <v>683246</v>
      </c>
      <c r="H12" s="67">
        <v>0</v>
      </c>
      <c r="I12" s="67">
        <v>0</v>
      </c>
      <c r="J12" s="67">
        <v>6588775</v>
      </c>
      <c r="K12" s="67">
        <v>0</v>
      </c>
      <c r="L12" s="67">
        <v>0</v>
      </c>
      <c r="M12" s="67">
        <v>0</v>
      </c>
      <c r="N12" s="67">
        <f t="shared" si="2"/>
        <v>7810486</v>
      </c>
      <c r="O12" s="68">
        <f t="shared" si="1"/>
        <v>100.07541706173282</v>
      </c>
      <c r="P12" s="69"/>
    </row>
    <row r="13" spans="1:133" ht="15.75">
      <c r="A13" s="70" t="s">
        <v>26</v>
      </c>
      <c r="B13" s="71"/>
      <c r="C13" s="72"/>
      <c r="D13" s="73">
        <f t="shared" ref="D13:M13" si="3">SUM(D14:D17)</f>
        <v>9996747</v>
      </c>
      <c r="E13" s="73">
        <f t="shared" si="3"/>
        <v>745250</v>
      </c>
      <c r="F13" s="73">
        <f t="shared" si="3"/>
        <v>0</v>
      </c>
      <c r="G13" s="73">
        <f t="shared" si="3"/>
        <v>0</v>
      </c>
      <c r="H13" s="73">
        <f t="shared" si="3"/>
        <v>0</v>
      </c>
      <c r="I13" s="73">
        <f t="shared" si="3"/>
        <v>1282664</v>
      </c>
      <c r="J13" s="73">
        <f t="shared" si="3"/>
        <v>0</v>
      </c>
      <c r="K13" s="73">
        <f t="shared" si="3"/>
        <v>0</v>
      </c>
      <c r="L13" s="73">
        <f t="shared" si="3"/>
        <v>0</v>
      </c>
      <c r="M13" s="73">
        <f t="shared" si="3"/>
        <v>0</v>
      </c>
      <c r="N13" s="74">
        <f t="shared" ref="N13:N18" si="4">SUM(D13:M13)</f>
        <v>12024661</v>
      </c>
      <c r="O13" s="75">
        <f t="shared" si="1"/>
        <v>154.07145785818619</v>
      </c>
      <c r="P13" s="76"/>
    </row>
    <row r="14" spans="1:133">
      <c r="A14" s="64"/>
      <c r="B14" s="65">
        <v>521</v>
      </c>
      <c r="C14" s="66" t="s">
        <v>27</v>
      </c>
      <c r="D14" s="67">
        <v>2599691</v>
      </c>
      <c r="E14" s="67">
        <v>86419</v>
      </c>
      <c r="F14" s="67">
        <v>0</v>
      </c>
      <c r="G14" s="67">
        <v>0</v>
      </c>
      <c r="H14" s="67">
        <v>0</v>
      </c>
      <c r="I14" s="67">
        <v>0</v>
      </c>
      <c r="J14" s="67">
        <v>0</v>
      </c>
      <c r="K14" s="67">
        <v>0</v>
      </c>
      <c r="L14" s="67">
        <v>0</v>
      </c>
      <c r="M14" s="67">
        <v>0</v>
      </c>
      <c r="N14" s="67">
        <f t="shared" si="4"/>
        <v>2686110</v>
      </c>
      <c r="O14" s="68">
        <f t="shared" si="1"/>
        <v>34.417010480998385</v>
      </c>
      <c r="P14" s="69"/>
    </row>
    <row r="15" spans="1:133">
      <c r="A15" s="64"/>
      <c r="B15" s="65">
        <v>522</v>
      </c>
      <c r="C15" s="66" t="s">
        <v>28</v>
      </c>
      <c r="D15" s="67">
        <v>7397056</v>
      </c>
      <c r="E15" s="67">
        <v>0</v>
      </c>
      <c r="F15" s="67">
        <v>0</v>
      </c>
      <c r="G15" s="67">
        <v>0</v>
      </c>
      <c r="H15" s="67">
        <v>0</v>
      </c>
      <c r="I15" s="67">
        <v>0</v>
      </c>
      <c r="J15" s="67">
        <v>0</v>
      </c>
      <c r="K15" s="67">
        <v>0</v>
      </c>
      <c r="L15" s="67">
        <v>0</v>
      </c>
      <c r="M15" s="67">
        <v>0</v>
      </c>
      <c r="N15" s="67">
        <f t="shared" si="4"/>
        <v>7397056</v>
      </c>
      <c r="O15" s="68">
        <f t="shared" si="1"/>
        <v>94.778156471824303</v>
      </c>
      <c r="P15" s="69"/>
    </row>
    <row r="16" spans="1:133">
      <c r="A16" s="64"/>
      <c r="B16" s="65">
        <v>524</v>
      </c>
      <c r="C16" s="66" t="s">
        <v>29</v>
      </c>
      <c r="D16" s="67">
        <v>0</v>
      </c>
      <c r="E16" s="67">
        <v>0</v>
      </c>
      <c r="F16" s="67">
        <v>0</v>
      </c>
      <c r="G16" s="67">
        <v>0</v>
      </c>
      <c r="H16" s="67">
        <v>0</v>
      </c>
      <c r="I16" s="67">
        <v>1282664</v>
      </c>
      <c r="J16" s="67">
        <v>0</v>
      </c>
      <c r="K16" s="67">
        <v>0</v>
      </c>
      <c r="L16" s="67">
        <v>0</v>
      </c>
      <c r="M16" s="67">
        <v>0</v>
      </c>
      <c r="N16" s="67">
        <f t="shared" si="4"/>
        <v>1282664</v>
      </c>
      <c r="O16" s="68">
        <f t="shared" si="1"/>
        <v>16.434717986828282</v>
      </c>
      <c r="P16" s="69"/>
    </row>
    <row r="17" spans="1:16">
      <c r="A17" s="64"/>
      <c r="B17" s="65">
        <v>529</v>
      </c>
      <c r="C17" s="66" t="s">
        <v>62</v>
      </c>
      <c r="D17" s="67">
        <v>0</v>
      </c>
      <c r="E17" s="67">
        <v>658831</v>
      </c>
      <c r="F17" s="67">
        <v>0</v>
      </c>
      <c r="G17" s="67">
        <v>0</v>
      </c>
      <c r="H17" s="67">
        <v>0</v>
      </c>
      <c r="I17" s="67">
        <v>0</v>
      </c>
      <c r="J17" s="67">
        <v>0</v>
      </c>
      <c r="K17" s="67">
        <v>0</v>
      </c>
      <c r="L17" s="67">
        <v>0</v>
      </c>
      <c r="M17" s="67">
        <v>0</v>
      </c>
      <c r="N17" s="67">
        <f t="shared" si="4"/>
        <v>658831</v>
      </c>
      <c r="O17" s="68">
        <f t="shared" si="1"/>
        <v>8.441572918535222</v>
      </c>
      <c r="P17" s="69"/>
    </row>
    <row r="18" spans="1:16" ht="15.75">
      <c r="A18" s="70" t="s">
        <v>30</v>
      </c>
      <c r="B18" s="71"/>
      <c r="C18" s="72"/>
      <c r="D18" s="73">
        <f t="shared" ref="D18:M18" si="5">SUM(D19:D24)</f>
        <v>0</v>
      </c>
      <c r="E18" s="73">
        <f t="shared" si="5"/>
        <v>7959</v>
      </c>
      <c r="F18" s="73">
        <f t="shared" si="5"/>
        <v>0</v>
      </c>
      <c r="G18" s="73">
        <f t="shared" si="5"/>
        <v>0</v>
      </c>
      <c r="H18" s="73">
        <f t="shared" si="5"/>
        <v>0</v>
      </c>
      <c r="I18" s="73">
        <f t="shared" si="5"/>
        <v>39152989</v>
      </c>
      <c r="J18" s="73">
        <f t="shared" si="5"/>
        <v>0</v>
      </c>
      <c r="K18" s="73">
        <f t="shared" si="5"/>
        <v>0</v>
      </c>
      <c r="L18" s="73">
        <f t="shared" si="5"/>
        <v>0</v>
      </c>
      <c r="M18" s="73">
        <f t="shared" si="5"/>
        <v>0</v>
      </c>
      <c r="N18" s="74">
        <f t="shared" si="4"/>
        <v>39160948</v>
      </c>
      <c r="O18" s="75">
        <f t="shared" si="1"/>
        <v>501.76752171796119</v>
      </c>
      <c r="P18" s="76"/>
    </row>
    <row r="19" spans="1:16">
      <c r="A19" s="64"/>
      <c r="B19" s="65">
        <v>533</v>
      </c>
      <c r="C19" s="66" t="s">
        <v>31</v>
      </c>
      <c r="D19" s="67">
        <v>0</v>
      </c>
      <c r="E19" s="67">
        <v>0</v>
      </c>
      <c r="F19" s="67">
        <v>0</v>
      </c>
      <c r="G19" s="67">
        <v>0</v>
      </c>
      <c r="H19" s="67">
        <v>0</v>
      </c>
      <c r="I19" s="67">
        <v>4612880</v>
      </c>
      <c r="J19" s="67">
        <v>0</v>
      </c>
      <c r="K19" s="67">
        <v>0</v>
      </c>
      <c r="L19" s="67">
        <v>0</v>
      </c>
      <c r="M19" s="67">
        <v>0</v>
      </c>
      <c r="N19" s="67">
        <f t="shared" ref="N19:N24" si="6">SUM(D19:M19)</f>
        <v>4612880</v>
      </c>
      <c r="O19" s="68">
        <f t="shared" si="1"/>
        <v>59.104630602465214</v>
      </c>
      <c r="P19" s="69"/>
    </row>
    <row r="20" spans="1:16">
      <c r="A20" s="64"/>
      <c r="B20" s="65">
        <v>534</v>
      </c>
      <c r="C20" s="66" t="s">
        <v>63</v>
      </c>
      <c r="D20" s="67">
        <v>0</v>
      </c>
      <c r="E20" s="67">
        <v>0</v>
      </c>
      <c r="F20" s="67">
        <v>0</v>
      </c>
      <c r="G20" s="67">
        <v>0</v>
      </c>
      <c r="H20" s="67">
        <v>0</v>
      </c>
      <c r="I20" s="67">
        <v>7290268</v>
      </c>
      <c r="J20" s="67">
        <v>0</v>
      </c>
      <c r="K20" s="67">
        <v>0</v>
      </c>
      <c r="L20" s="67">
        <v>0</v>
      </c>
      <c r="M20" s="67">
        <v>0</v>
      </c>
      <c r="N20" s="67">
        <f t="shared" si="6"/>
        <v>7290268</v>
      </c>
      <c r="O20" s="68">
        <f t="shared" si="1"/>
        <v>93.409886477205745</v>
      </c>
      <c r="P20" s="69"/>
    </row>
    <row r="21" spans="1:16">
      <c r="A21" s="64"/>
      <c r="B21" s="65">
        <v>535</v>
      </c>
      <c r="C21" s="66" t="s">
        <v>33</v>
      </c>
      <c r="D21" s="67">
        <v>0</v>
      </c>
      <c r="E21" s="67">
        <v>0</v>
      </c>
      <c r="F21" s="67">
        <v>0</v>
      </c>
      <c r="G21" s="67">
        <v>0</v>
      </c>
      <c r="H21" s="67">
        <v>0</v>
      </c>
      <c r="I21" s="67">
        <v>6407072</v>
      </c>
      <c r="J21" s="67">
        <v>0</v>
      </c>
      <c r="K21" s="67">
        <v>0</v>
      </c>
      <c r="L21" s="67">
        <v>0</v>
      </c>
      <c r="M21" s="67">
        <v>0</v>
      </c>
      <c r="N21" s="67">
        <f t="shared" si="6"/>
        <v>6407072</v>
      </c>
      <c r="O21" s="68">
        <f t="shared" si="1"/>
        <v>82.093534582169497</v>
      </c>
      <c r="P21" s="69"/>
    </row>
    <row r="22" spans="1:16">
      <c r="A22" s="64"/>
      <c r="B22" s="65">
        <v>536</v>
      </c>
      <c r="C22" s="66" t="s">
        <v>64</v>
      </c>
      <c r="D22" s="67">
        <v>0</v>
      </c>
      <c r="E22" s="67">
        <v>0</v>
      </c>
      <c r="F22" s="67">
        <v>0</v>
      </c>
      <c r="G22" s="67">
        <v>0</v>
      </c>
      <c r="H22" s="67">
        <v>0</v>
      </c>
      <c r="I22" s="67">
        <v>13751769</v>
      </c>
      <c r="J22" s="67">
        <v>0</v>
      </c>
      <c r="K22" s="67">
        <v>0</v>
      </c>
      <c r="L22" s="67">
        <v>0</v>
      </c>
      <c r="M22" s="67">
        <v>0</v>
      </c>
      <c r="N22" s="67">
        <f t="shared" si="6"/>
        <v>13751769</v>
      </c>
      <c r="O22" s="68">
        <f t="shared" si="1"/>
        <v>176.20081746662225</v>
      </c>
      <c r="P22" s="69"/>
    </row>
    <row r="23" spans="1:16">
      <c r="A23" s="64"/>
      <c r="B23" s="65">
        <v>538</v>
      </c>
      <c r="C23" s="66" t="s">
        <v>65</v>
      </c>
      <c r="D23" s="67">
        <v>0</v>
      </c>
      <c r="E23" s="67">
        <v>0</v>
      </c>
      <c r="F23" s="67">
        <v>0</v>
      </c>
      <c r="G23" s="67">
        <v>0</v>
      </c>
      <c r="H23" s="67">
        <v>0</v>
      </c>
      <c r="I23" s="67">
        <v>4483173</v>
      </c>
      <c r="J23" s="67">
        <v>0</v>
      </c>
      <c r="K23" s="67">
        <v>0</v>
      </c>
      <c r="L23" s="67">
        <v>0</v>
      </c>
      <c r="M23" s="67">
        <v>0</v>
      </c>
      <c r="N23" s="67">
        <f t="shared" si="6"/>
        <v>4483173</v>
      </c>
      <c r="O23" s="68">
        <f t="shared" si="1"/>
        <v>57.44270045870384</v>
      </c>
      <c r="P23" s="69"/>
    </row>
    <row r="24" spans="1:16">
      <c r="A24" s="64"/>
      <c r="B24" s="65">
        <v>539</v>
      </c>
      <c r="C24" s="66" t="s">
        <v>36</v>
      </c>
      <c r="D24" s="67">
        <v>0</v>
      </c>
      <c r="E24" s="67">
        <v>7959</v>
      </c>
      <c r="F24" s="67">
        <v>0</v>
      </c>
      <c r="G24" s="67">
        <v>0</v>
      </c>
      <c r="H24" s="67">
        <v>0</v>
      </c>
      <c r="I24" s="67">
        <v>2607827</v>
      </c>
      <c r="J24" s="67">
        <v>0</v>
      </c>
      <c r="K24" s="67">
        <v>0</v>
      </c>
      <c r="L24" s="67">
        <v>0</v>
      </c>
      <c r="M24" s="67">
        <v>0</v>
      </c>
      <c r="N24" s="67">
        <f t="shared" si="6"/>
        <v>2615786</v>
      </c>
      <c r="O24" s="68">
        <f t="shared" si="1"/>
        <v>33.515952130794659</v>
      </c>
      <c r="P24" s="69"/>
    </row>
    <row r="25" spans="1:16" ht="15.75">
      <c r="A25" s="70" t="s">
        <v>37</v>
      </c>
      <c r="B25" s="71"/>
      <c r="C25" s="72"/>
      <c r="D25" s="73">
        <f t="shared" ref="D25:M25" si="7">SUM(D26:D26)</f>
        <v>5343645</v>
      </c>
      <c r="E25" s="73">
        <f t="shared" si="7"/>
        <v>13368909</v>
      </c>
      <c r="F25" s="73">
        <f t="shared" si="7"/>
        <v>0</v>
      </c>
      <c r="G25" s="73">
        <f t="shared" si="7"/>
        <v>394533</v>
      </c>
      <c r="H25" s="73">
        <f t="shared" si="7"/>
        <v>0</v>
      </c>
      <c r="I25" s="73">
        <f t="shared" si="7"/>
        <v>0</v>
      </c>
      <c r="J25" s="73">
        <f t="shared" si="7"/>
        <v>0</v>
      </c>
      <c r="K25" s="73">
        <f t="shared" si="7"/>
        <v>0</v>
      </c>
      <c r="L25" s="73">
        <f t="shared" si="7"/>
        <v>0</v>
      </c>
      <c r="M25" s="73">
        <f t="shared" si="7"/>
        <v>0</v>
      </c>
      <c r="N25" s="73">
        <f t="shared" ref="N25:N34" si="8">SUM(D25:M25)</f>
        <v>19107087</v>
      </c>
      <c r="O25" s="75">
        <f t="shared" si="1"/>
        <v>244.81827383850549</v>
      </c>
      <c r="P25" s="76"/>
    </row>
    <row r="26" spans="1:16">
      <c r="A26" s="64"/>
      <c r="B26" s="65">
        <v>541</v>
      </c>
      <c r="C26" s="66" t="s">
        <v>66</v>
      </c>
      <c r="D26" s="67">
        <v>5343645</v>
      </c>
      <c r="E26" s="67">
        <v>13368909</v>
      </c>
      <c r="F26" s="67">
        <v>0</v>
      </c>
      <c r="G26" s="67">
        <v>394533</v>
      </c>
      <c r="H26" s="67">
        <v>0</v>
      </c>
      <c r="I26" s="67">
        <v>0</v>
      </c>
      <c r="J26" s="67">
        <v>0</v>
      </c>
      <c r="K26" s="67">
        <v>0</v>
      </c>
      <c r="L26" s="67">
        <v>0</v>
      </c>
      <c r="M26" s="67">
        <v>0</v>
      </c>
      <c r="N26" s="67">
        <f t="shared" si="8"/>
        <v>19107087</v>
      </c>
      <c r="O26" s="68">
        <f t="shared" si="1"/>
        <v>244.81827383850549</v>
      </c>
      <c r="P26" s="69"/>
    </row>
    <row r="27" spans="1:16" ht="15.75">
      <c r="A27" s="70" t="s">
        <v>39</v>
      </c>
      <c r="B27" s="71"/>
      <c r="C27" s="72"/>
      <c r="D27" s="73">
        <f t="shared" ref="D27:M27" si="9">SUM(D28:D28)</f>
        <v>111485</v>
      </c>
      <c r="E27" s="73">
        <f t="shared" si="9"/>
        <v>1008077</v>
      </c>
      <c r="F27" s="73">
        <f t="shared" si="9"/>
        <v>0</v>
      </c>
      <c r="G27" s="73">
        <f t="shared" si="9"/>
        <v>0</v>
      </c>
      <c r="H27" s="73">
        <f t="shared" si="9"/>
        <v>0</v>
      </c>
      <c r="I27" s="73">
        <f t="shared" si="9"/>
        <v>0</v>
      </c>
      <c r="J27" s="73">
        <f t="shared" si="9"/>
        <v>0</v>
      </c>
      <c r="K27" s="73">
        <f t="shared" si="9"/>
        <v>0</v>
      </c>
      <c r="L27" s="73">
        <f t="shared" si="9"/>
        <v>0</v>
      </c>
      <c r="M27" s="73">
        <f t="shared" si="9"/>
        <v>0</v>
      </c>
      <c r="N27" s="73">
        <f t="shared" si="8"/>
        <v>1119562</v>
      </c>
      <c r="O27" s="75">
        <f t="shared" si="1"/>
        <v>14.344899162032647</v>
      </c>
      <c r="P27" s="76"/>
    </row>
    <row r="28" spans="1:16">
      <c r="A28" s="64"/>
      <c r="B28" s="65">
        <v>559</v>
      </c>
      <c r="C28" s="66" t="s">
        <v>40</v>
      </c>
      <c r="D28" s="67">
        <v>111485</v>
      </c>
      <c r="E28" s="67">
        <v>1008077</v>
      </c>
      <c r="F28" s="67">
        <v>0</v>
      </c>
      <c r="G28" s="67">
        <v>0</v>
      </c>
      <c r="H28" s="67">
        <v>0</v>
      </c>
      <c r="I28" s="67">
        <v>0</v>
      </c>
      <c r="J28" s="67">
        <v>0</v>
      </c>
      <c r="K28" s="67">
        <v>0</v>
      </c>
      <c r="L28" s="67">
        <v>0</v>
      </c>
      <c r="M28" s="67">
        <v>0</v>
      </c>
      <c r="N28" s="67">
        <f t="shared" si="8"/>
        <v>1119562</v>
      </c>
      <c r="O28" s="68">
        <f t="shared" si="1"/>
        <v>14.344899162032647</v>
      </c>
      <c r="P28" s="69"/>
    </row>
    <row r="29" spans="1:16" ht="15.75">
      <c r="A29" s="70" t="s">
        <v>41</v>
      </c>
      <c r="B29" s="71"/>
      <c r="C29" s="72"/>
      <c r="D29" s="73">
        <f t="shared" ref="D29:M29" si="10">SUM(D30:D30)</f>
        <v>2209307</v>
      </c>
      <c r="E29" s="73">
        <f t="shared" si="10"/>
        <v>197649</v>
      </c>
      <c r="F29" s="73">
        <f t="shared" si="10"/>
        <v>0</v>
      </c>
      <c r="G29" s="73">
        <f t="shared" si="10"/>
        <v>1797466</v>
      </c>
      <c r="H29" s="73">
        <f t="shared" si="10"/>
        <v>0</v>
      </c>
      <c r="I29" s="73">
        <f t="shared" si="10"/>
        <v>2099106</v>
      </c>
      <c r="J29" s="73">
        <f t="shared" si="10"/>
        <v>0</v>
      </c>
      <c r="K29" s="73">
        <f t="shared" si="10"/>
        <v>0</v>
      </c>
      <c r="L29" s="73">
        <f t="shared" si="10"/>
        <v>0</v>
      </c>
      <c r="M29" s="73">
        <f t="shared" si="10"/>
        <v>0</v>
      </c>
      <c r="N29" s="73">
        <f t="shared" si="8"/>
        <v>6303528</v>
      </c>
      <c r="O29" s="75">
        <f t="shared" si="1"/>
        <v>80.766829818312274</v>
      </c>
      <c r="P29" s="69"/>
    </row>
    <row r="30" spans="1:16">
      <c r="A30" s="64"/>
      <c r="B30" s="65">
        <v>572</v>
      </c>
      <c r="C30" s="66" t="s">
        <v>67</v>
      </c>
      <c r="D30" s="67">
        <v>2209307</v>
      </c>
      <c r="E30" s="67">
        <v>197649</v>
      </c>
      <c r="F30" s="67">
        <v>0</v>
      </c>
      <c r="G30" s="67">
        <v>1797466</v>
      </c>
      <c r="H30" s="67">
        <v>0</v>
      </c>
      <c r="I30" s="67">
        <v>2099106</v>
      </c>
      <c r="J30" s="67">
        <v>0</v>
      </c>
      <c r="K30" s="67">
        <v>0</v>
      </c>
      <c r="L30" s="67">
        <v>0</v>
      </c>
      <c r="M30" s="67">
        <v>0</v>
      </c>
      <c r="N30" s="67">
        <f t="shared" si="8"/>
        <v>6303528</v>
      </c>
      <c r="O30" s="68">
        <f t="shared" si="1"/>
        <v>80.766829818312274</v>
      </c>
      <c r="P30" s="69"/>
    </row>
    <row r="31" spans="1:16" ht="15.75">
      <c r="A31" s="70" t="s">
        <v>68</v>
      </c>
      <c r="B31" s="71"/>
      <c r="C31" s="72"/>
      <c r="D31" s="73">
        <f t="shared" ref="D31:M31" si="11">SUM(D32:D33)</f>
        <v>8014676</v>
      </c>
      <c r="E31" s="73">
        <f t="shared" si="11"/>
        <v>1060941</v>
      </c>
      <c r="F31" s="73">
        <f t="shared" si="11"/>
        <v>0</v>
      </c>
      <c r="G31" s="73">
        <f t="shared" si="11"/>
        <v>0</v>
      </c>
      <c r="H31" s="73">
        <f t="shared" si="11"/>
        <v>0</v>
      </c>
      <c r="I31" s="73">
        <f t="shared" si="11"/>
        <v>7056251</v>
      </c>
      <c r="J31" s="73">
        <f t="shared" si="11"/>
        <v>0</v>
      </c>
      <c r="K31" s="73">
        <f t="shared" si="11"/>
        <v>0</v>
      </c>
      <c r="L31" s="73">
        <f t="shared" si="11"/>
        <v>0</v>
      </c>
      <c r="M31" s="73">
        <f t="shared" si="11"/>
        <v>0</v>
      </c>
      <c r="N31" s="73">
        <f t="shared" si="8"/>
        <v>16131868</v>
      </c>
      <c r="O31" s="75">
        <f t="shared" si="1"/>
        <v>206.69692232785792</v>
      </c>
      <c r="P31" s="69"/>
    </row>
    <row r="32" spans="1:16">
      <c r="A32" s="64"/>
      <c r="B32" s="65">
        <v>581</v>
      </c>
      <c r="C32" s="66" t="s">
        <v>69</v>
      </c>
      <c r="D32" s="67">
        <v>8014676</v>
      </c>
      <c r="E32" s="67">
        <v>1060941</v>
      </c>
      <c r="F32" s="67">
        <v>0</v>
      </c>
      <c r="G32" s="67">
        <v>0</v>
      </c>
      <c r="H32" s="67">
        <v>0</v>
      </c>
      <c r="I32" s="67">
        <v>956522</v>
      </c>
      <c r="J32" s="67">
        <v>0</v>
      </c>
      <c r="K32" s="67">
        <v>0</v>
      </c>
      <c r="L32" s="67">
        <v>0</v>
      </c>
      <c r="M32" s="67">
        <v>0</v>
      </c>
      <c r="N32" s="67">
        <f t="shared" si="8"/>
        <v>10032139</v>
      </c>
      <c r="O32" s="68">
        <f t="shared" si="1"/>
        <v>128.54136022345796</v>
      </c>
      <c r="P32" s="69"/>
    </row>
    <row r="33" spans="1:119" ht="15.75" thickBot="1">
      <c r="A33" s="64"/>
      <c r="B33" s="65">
        <v>590</v>
      </c>
      <c r="C33" s="66" t="s">
        <v>70</v>
      </c>
      <c r="D33" s="67">
        <v>0</v>
      </c>
      <c r="E33" s="67">
        <v>0</v>
      </c>
      <c r="F33" s="67">
        <v>0</v>
      </c>
      <c r="G33" s="67">
        <v>0</v>
      </c>
      <c r="H33" s="67">
        <v>0</v>
      </c>
      <c r="I33" s="67">
        <v>6099729</v>
      </c>
      <c r="J33" s="67">
        <v>0</v>
      </c>
      <c r="K33" s="67">
        <v>0</v>
      </c>
      <c r="L33" s="67">
        <v>0</v>
      </c>
      <c r="M33" s="67">
        <v>0</v>
      </c>
      <c r="N33" s="67">
        <f t="shared" si="8"/>
        <v>6099729</v>
      </c>
      <c r="O33" s="68">
        <f t="shared" si="1"/>
        <v>78.155562104399962</v>
      </c>
      <c r="P33" s="69"/>
    </row>
    <row r="34" spans="1:119" ht="16.5" thickBot="1">
      <c r="A34" s="77" t="s">
        <v>10</v>
      </c>
      <c r="B34" s="78"/>
      <c r="C34" s="79"/>
      <c r="D34" s="80">
        <f>SUM(D5,D13,D18,D25,D27,D29,D31)</f>
        <v>33072777</v>
      </c>
      <c r="E34" s="80">
        <f t="shared" ref="E34:M34" si="12">SUM(E5,E13,E18,E25,E27,E29,E31)</f>
        <v>17670527</v>
      </c>
      <c r="F34" s="80">
        <f t="shared" si="12"/>
        <v>0</v>
      </c>
      <c r="G34" s="80">
        <f t="shared" si="12"/>
        <v>2875245</v>
      </c>
      <c r="H34" s="80">
        <f t="shared" si="12"/>
        <v>0</v>
      </c>
      <c r="I34" s="80">
        <f t="shared" si="12"/>
        <v>49591010</v>
      </c>
      <c r="J34" s="80">
        <f t="shared" si="12"/>
        <v>6588775</v>
      </c>
      <c r="K34" s="80">
        <f t="shared" si="12"/>
        <v>0</v>
      </c>
      <c r="L34" s="80">
        <f t="shared" si="12"/>
        <v>0</v>
      </c>
      <c r="M34" s="80">
        <f t="shared" si="12"/>
        <v>0</v>
      </c>
      <c r="N34" s="80">
        <f t="shared" si="8"/>
        <v>109798334</v>
      </c>
      <c r="O34" s="81">
        <f t="shared" si="1"/>
        <v>1406.8412730953539</v>
      </c>
      <c r="P34" s="62"/>
      <c r="Q34" s="82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  <c r="BM34" s="83"/>
      <c r="BN34" s="83"/>
      <c r="BO34" s="83"/>
      <c r="BP34" s="83"/>
      <c r="BQ34" s="83"/>
      <c r="BR34" s="83"/>
      <c r="BS34" s="83"/>
      <c r="BT34" s="83"/>
      <c r="BU34" s="83"/>
      <c r="BV34" s="83"/>
      <c r="BW34" s="83"/>
      <c r="BX34" s="83"/>
      <c r="BY34" s="83"/>
      <c r="BZ34" s="83"/>
      <c r="CA34" s="83"/>
      <c r="CB34" s="83"/>
      <c r="CC34" s="83"/>
      <c r="CD34" s="83"/>
      <c r="CE34" s="83"/>
      <c r="CF34" s="83"/>
      <c r="CG34" s="83"/>
      <c r="CH34" s="83"/>
      <c r="CI34" s="83"/>
      <c r="CJ34" s="83"/>
      <c r="CK34" s="83"/>
      <c r="CL34" s="83"/>
      <c r="CM34" s="83"/>
      <c r="CN34" s="83"/>
      <c r="CO34" s="83"/>
      <c r="CP34" s="83"/>
      <c r="CQ34" s="83"/>
      <c r="CR34" s="83"/>
      <c r="CS34" s="83"/>
      <c r="CT34" s="83"/>
      <c r="CU34" s="83"/>
      <c r="CV34" s="83"/>
      <c r="CW34" s="83"/>
      <c r="CX34" s="83"/>
      <c r="CY34" s="83"/>
      <c r="CZ34" s="83"/>
      <c r="DA34" s="83"/>
      <c r="DB34" s="83"/>
      <c r="DC34" s="83"/>
      <c r="DD34" s="83"/>
      <c r="DE34" s="83"/>
      <c r="DF34" s="83"/>
      <c r="DG34" s="83"/>
      <c r="DH34" s="83"/>
      <c r="DI34" s="83"/>
      <c r="DJ34" s="83"/>
      <c r="DK34" s="83"/>
      <c r="DL34" s="83"/>
      <c r="DM34" s="83"/>
      <c r="DN34" s="83"/>
      <c r="DO34" s="83"/>
    </row>
    <row r="35" spans="1:119">
      <c r="A35" s="84"/>
      <c r="B35" s="85"/>
      <c r="C35" s="85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7"/>
    </row>
    <row r="36" spans="1:119">
      <c r="A36" s="88"/>
      <c r="B36" s="89"/>
      <c r="C36" s="89"/>
      <c r="D36" s="90"/>
      <c r="E36" s="90"/>
      <c r="F36" s="90"/>
      <c r="G36" s="90"/>
      <c r="H36" s="90"/>
      <c r="I36" s="90"/>
      <c r="J36" s="90"/>
      <c r="K36" s="90"/>
      <c r="L36" s="117" t="s">
        <v>71</v>
      </c>
      <c r="M36" s="117"/>
      <c r="N36" s="117"/>
      <c r="O36" s="91">
        <v>78046</v>
      </c>
    </row>
    <row r="37" spans="1:119">
      <c r="A37" s="118"/>
      <c r="B37" s="119"/>
      <c r="C37" s="119"/>
      <c r="D37" s="119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20"/>
    </row>
    <row r="38" spans="1:119" ht="15.75" customHeight="1" thickBot="1">
      <c r="A38" s="121" t="s">
        <v>51</v>
      </c>
      <c r="B38" s="122"/>
      <c r="C38" s="122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23"/>
    </row>
  </sheetData>
  <mergeCells count="10">
    <mergeCell ref="L36:N36"/>
    <mergeCell ref="A37:O37"/>
    <mergeCell ref="A38:O3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2023-04-24T22:23:49Z</cp:lastPrinted>
  <dcterms:created xsi:type="dcterms:W3CDTF">2000-08-31T21:26:31Z</dcterms:created>
  <dcterms:modified xsi:type="dcterms:W3CDTF">2023-05-22T17:59:57Z</dcterms:modified>
</cp:coreProperties>
</file>