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'2008'!$A$1:$O$28</definedName>
    <definedName name="_xlnm.Print_Area" localSheetId="12">'2009'!$A$1:$O$27</definedName>
    <definedName name="_xlnm.Print_Area" localSheetId="11">'2010'!$A$1:$O$27</definedName>
    <definedName name="_xlnm.Print_Area" localSheetId="10">'2011'!$A$1:$O$28</definedName>
    <definedName name="_xlnm.Print_Area" localSheetId="9">'2012'!$A$1:$O$26</definedName>
    <definedName name="_xlnm.Print_Area" localSheetId="8">'2013'!$A$1:$O$29</definedName>
    <definedName name="_xlnm.Print_Area" localSheetId="7">'2014'!$A$1:$O$29</definedName>
    <definedName name="_xlnm.Print_Area" localSheetId="6">'2015'!$A$1:$O$26</definedName>
    <definedName name="_xlnm.Print_Area" localSheetId="5">'2016'!$A$1:$O$24</definedName>
    <definedName name="_xlnm.Print_Area" localSheetId="4">'2017'!$A$1:$O$28</definedName>
    <definedName name="_xlnm.Print_Area" localSheetId="3">'2018'!$A$1:$O$27</definedName>
    <definedName name="_xlnm.Print_Area" localSheetId="2">'2019'!$A$1:$O$27</definedName>
    <definedName name="_xlnm.Print_Area" localSheetId="1">'2020'!$A$1:$O$29</definedName>
    <definedName name="_xlnm.Print_Area" localSheetId="0">'2021'!$A$1:$P$325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<sst xmlns="http://schemas.openxmlformats.org/spreadsheetml/2006/main" count="849" uniqueCount="382">
  <si>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</si>
  <si>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</si>
  <si>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</si>
  <si>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</si>
  <si>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</si>
  <si>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</si>
  <si>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</si>
  <si>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</si>
  <si>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</si>
  <si>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</si>
  <si>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</si>
  <si>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</si>
  <si>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</si>
  <si>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</si>
  <si>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</si>
  <si>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</si>
  <si>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</si>
  <si>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</si>
  <si>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</si>
  <si>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</si>
  <si>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</si>
  <si>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</si>
  <si>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</si>
  <si>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</si>
  <si>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Physical Environment - Water Utility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</si>
  <si>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</si>
  <si>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</si>
  <si>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</si>
  <si>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</si>
  <si>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</si>
  <si>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</si>
  <si>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</si>
  <si>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</si>
  <si>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</si>
  <si>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</si>
  <si>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</si>
  <si>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</si>
  <si>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Otter Creek Revenues Reported by Account Code and Fund Type</t>
  </si>
  <si>
    <t>Local Fiscal Year Ended September 30, 2010</t>
  </si>
  <si>
    <t>Interest and Other Earnings - Dividends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</si>
  <si>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</si>
  <si>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</si>
  <si>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</si>
  <si>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First Local Option Fuel Tax (1 to 6 Cents)</t>
  </si>
  <si>
    <t>Public Safety - Fire Protection</t>
  </si>
  <si>
    <t>Court-Ordered Judgments and Fines - As Decided by County Court Criminal</t>
  </si>
  <si>
    <t>Other Sources</t>
  </si>
  <si>
    <t>Non-Operating - Inter-Fund Group Transfers In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</si>
  <si>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</si>
  <si>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</si>
  <si>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</si>
  <si>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</si>
  <si>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</si>
  <si>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Building Permits</t>
  </si>
  <si>
    <t>2008 Municipal Population:</t>
  </si>
  <si>
    <t>Local Fiscal Year Ended September 30, 2013</t>
  </si>
  <si>
    <t>Communications Services Taxes (Chapter 202, F.S.)</t>
  </si>
  <si>
    <t>Federal Grant - Physical Environment - Water Supply System</t>
  </si>
  <si>
    <t>State Shared Revenues - General Government - Revenue Sharing Proceeds</t>
  </si>
  <si>
    <t>State Shared Revenues - General Government - Local Government Half-Cent Sales Tax</t>
  </si>
  <si>
    <t>Fines - Local Ordinance Violations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</si>
  <si>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</si>
  <si>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</si>
  <si>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</si>
  <si>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</si>
  <si>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</si>
  <si>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</si>
  <si>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</si>
  <si>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</si>
  <si>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Court-Ordered Judgments and Fines - Other Court-Ordered</t>
  </si>
  <si>
    <t>2017 Municipal Population:</t>
  </si>
  <si>
    <t>Local Fiscal Year Ended September 30, 2018</t>
  </si>
  <si>
    <t>Federal Grant - Economic Environment</t>
  </si>
  <si>
    <t>2018 Municipal Population:</t>
  </si>
  <si>
    <t>Local Fiscal Year Ended September 30, 2019</t>
  </si>
  <si>
    <t>Second Local Option Fuel Tax (1 to 5 Cents)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</si>
  <si>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</si>
  <si>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</si>
  <si>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</si>
  <si>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</si>
  <si>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</si>
  <si>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</si>
  <si>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</si>
  <si>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</si>
  <si>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Local Option Food and Beverage Taxes</t>
  </si>
  <si>
    <t>Municipal Resort Taxes</t>
  </si>
  <si>
    <t>Tourist Development Taxes</t>
  </si>
  <si>
    <t>Convention Development Taxes</t>
  </si>
  <si>
    <t>Consolidated County Development Tax</t>
  </si>
  <si>
    <t>Charter County Convention Development Tax</t>
  </si>
  <si>
    <t>Special District, Subcounty, and Special Convention Development Tax</t>
  </si>
  <si>
    <t>County Ninth-Cent Voted Fuel Tax</t>
  </si>
  <si>
    <t>First Local Option Fuel Tax (1 to 6 Cents Local Option Fuel Tax)</t>
  </si>
  <si>
    <t>Second Local Option Fuel Tax (1 to 5 Cents Local Option Fuel Tax) - County Proceeds</t>
  </si>
  <si>
    <t>Second Local Option Fuel Tax (1 to 5 Cents Local Option Fuel Tax) - Municipal Proceeds</t>
  </si>
  <si>
    <t>Insurance Premium Tax for Firefighters' Pension</t>
  </si>
  <si>
    <t>Insurance Premium Tax for Police Officers' Retirement</t>
  </si>
  <si>
    <t>Discretionary Surtax on Documents</t>
  </si>
  <si>
    <t>Charter County Transportation System Surtax</t>
  </si>
  <si>
    <t>Local Government Infrastructure Surtax</t>
  </si>
  <si>
    <t>Small County Surtax</t>
  </si>
  <si>
    <t>Indigent Care and Trauma Surtax</t>
  </si>
  <si>
    <t>County Public Hospital Surtax</t>
  </si>
  <si>
    <t>School Capital Outlay Surtax</t>
  </si>
  <si>
    <t>Voter-Approved Indigent Care Surtax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</si>
  <si>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</si>
  <si>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</si>
  <si>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</si>
  <si>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</si>
  <si>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</si>
  <si>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</si>
  <si>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State Communications Services Taxes</t>
  </si>
  <si>
    <t>Local Communications Services Taxes</t>
  </si>
  <si>
    <t>Local Business Tax (Chapter 205, F.S.)</t>
  </si>
  <si>
    <t>Gross Receipts Tax on Commercial Hazardous Waste Facilities</t>
  </si>
  <si>
    <t>Municipal Pari-Mutuel Tax</t>
  </si>
  <si>
    <t>Municipal Parking Facility Space Surcharges</t>
  </si>
  <si>
    <t>Other General Taxes</t>
  </si>
  <si>
    <t>Building Permits (Buildling Permit Fees)</t>
  </si>
  <si>
    <t>Permits - Other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</si>
  <si>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</si>
  <si>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</si>
  <si>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</si>
  <si>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</si>
  <si>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</si>
  <si>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</si>
  <si>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</si>
  <si>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</si>
  <si>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</si>
  <si>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</si>
  <si>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</si>
  <si>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</si>
  <si>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</si>
  <si>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</si>
  <si>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</si>
  <si>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</si>
  <si>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</si>
  <si>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</si>
  <si>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</si>
  <si>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School</t>
  </si>
  <si>
    <t>Impact Fees - Commercial - School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</si>
  <si>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</si>
  <si>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</si>
  <si>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</si>
  <si>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</si>
  <si>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Inspection Fee</t>
  </si>
  <si>
    <t>Stormwater Fee</t>
  </si>
  <si>
    <t>Green Utility Fee</t>
  </si>
  <si>
    <t>Vessel Registration Fee</t>
  </si>
  <si>
    <t>Other Fees and Special Assessments</t>
  </si>
  <si>
    <t>Intergovernmental Revenues</t>
  </si>
  <si>
    <t>Federal Grant - General Government</t>
  </si>
  <si>
    <t>Federal Grant - Public Safety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</si>
  <si>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</si>
  <si>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</si>
  <si>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</si>
  <si>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</si>
  <si>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</si>
  <si>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</si>
  <si>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</si>
  <si>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</si>
  <si>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American Rescue Plan Act Funds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</si>
  <si>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</si>
  <si>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</si>
  <si>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</si>
  <si>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</si>
  <si>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</si>
  <si>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</si>
  <si>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</si>
  <si>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</si>
  <si>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</si>
  <si>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Federal Grant - Other Federal Grants</t>
  </si>
  <si>
    <t>Other Financial Assistance - Federal Source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</si>
  <si>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</si>
  <si>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</si>
  <si>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</si>
  <si>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</si>
  <si>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</si>
  <si>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</si>
  <si>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</si>
  <si>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</si>
  <si>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</si>
  <si>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</si>
  <si>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</si>
  <si>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</si>
  <si>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</si>
  <si>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</si>
  <si>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</si>
  <si>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</si>
  <si>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</si>
  <si>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</si>
  <si>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Conflict Cases</t>
  </si>
  <si>
    <t>State Grant - Court-Related Grants - County Article V Trust Fund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</si>
  <si>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</si>
  <si>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</si>
  <si>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</si>
  <si>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County Revenue Sharing Program</t>
  </si>
  <si>
    <t>State Shared Revenues - General Government - Municipal Revenue Sharing Program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</si>
  <si>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</si>
  <si>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</si>
  <si>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</si>
  <si>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Distribution of Sales and Use Taxes to Counties</t>
  </si>
  <si>
    <t>State Shared Revenues - General Government - Cardroom Tax</t>
  </si>
  <si>
    <t>State Shared Revenues - General Government - Local Government Half-Cent Sales Tax Program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</si>
  <si>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</si>
  <si>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</si>
  <si>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</si>
  <si>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</si>
  <si>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</si>
  <si>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</si>
  <si>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</si>
  <si>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</si>
  <si>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</si>
  <si>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</si>
  <si>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Phosphate Rock Severance Tax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</si>
  <si>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</si>
  <si>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</si>
  <si>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</si>
  <si>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</si>
  <si>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</si>
  <si>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</si>
  <si>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State Shared Revenues - Transportation - Oil, Gas, and Sulfur Production Tax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</si>
  <si>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</si>
  <si>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</si>
  <si>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</si>
  <si>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</si>
  <si>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</si>
  <si>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</si>
  <si>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</si>
  <si>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</si>
  <si>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</si>
  <si>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</si>
  <si>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</si>
  <si>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</si>
  <si>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</si>
  <si>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</si>
  <si>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</si>
  <si>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</si>
  <si>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</si>
  <si>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</si>
  <si>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</si>
  <si>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</si>
  <si>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</si>
  <si>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</si>
  <si>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</si>
  <si>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</si>
  <si>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</si>
  <si>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</si>
  <si>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</si>
  <si>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</si>
  <si>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</si>
  <si>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</si>
  <si>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</si>
  <si>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</si>
  <si>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</si>
  <si>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</si>
  <si>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</si>
  <si>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</si>
  <si>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</si>
  <si>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</si>
  <si>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</si>
  <si>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</si>
  <si>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</si>
  <si>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</si>
  <si>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</si>
  <si>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</si>
  <si>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</si>
  <si>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</si>
  <si>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</si>
  <si>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</si>
  <si>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</si>
  <si>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</si>
  <si>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</si>
  <si>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</si>
  <si>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</si>
  <si>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</si>
  <si>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</si>
  <si>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</si>
  <si>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</si>
  <si>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</si>
  <si>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</si>
  <si>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</si>
  <si>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</si>
  <si>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</si>
  <si>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</si>
  <si>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</si>
  <si>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</si>
  <si>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</si>
  <si>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</si>
  <si>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</si>
  <si>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</si>
  <si>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</si>
  <si>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</si>
  <si>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</si>
  <si>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</si>
  <si>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</si>
  <si>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</si>
  <si>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</si>
  <si>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</si>
  <si>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</si>
  <si>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</si>
  <si>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</si>
  <si>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Fees and Service Charges</t>
  </si>
  <si>
    <t>Court-Related Revenues - Traffic Court - Filing Fees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</si>
  <si>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</si>
  <si>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</si>
  <si>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</si>
  <si>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</si>
  <si>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</si>
  <si>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</si>
  <si>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</si>
  <si>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</si>
  <si>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</si>
  <si>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</si>
  <si>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</si>
  <si>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</si>
  <si>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</si>
  <si>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</si>
  <si>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</si>
  <si>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</si>
  <si>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Court Service Reimbursement - Pro Se Litigant Service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</si>
  <si>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</si>
  <si>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</si>
  <si>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</si>
  <si>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</si>
  <si>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</si>
  <si>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</si>
  <si>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</si>
  <si>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</si>
  <si>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</si>
  <si>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Other Charges for Services (Not Court-Related)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</si>
  <si>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</si>
  <si>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</si>
  <si>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</si>
  <si>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</si>
  <si>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</si>
  <si>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</si>
  <si>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</t>
  </si>
  <si>
    <t>Fines - Library</t>
  </si>
  <si>
    <t>Fines - Pollution Control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</si>
  <si>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</si>
  <si>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</si>
  <si>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</si>
  <si>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</si>
  <si>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</si>
  <si>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</si>
  <si>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</si>
  <si>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</si>
  <si>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</si>
  <si>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</si>
  <si>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</si>
  <si>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Licenses</t>
  </si>
  <si>
    <t>Pension Fund Contributions</t>
  </si>
  <si>
    <t>Other Miscellaneous Revenues - Settlements</t>
  </si>
  <si>
    <t>Other Miscellaneous Revenues - Slot Machine Proceeds - Counties</t>
  </si>
  <si>
    <t>Other Miscellaneous Revenues - Slot Machine Proceeds - Municipalities</t>
  </si>
  <si>
    <t>Other Miscellaneous Revenues - Deferred Compensation Contributions</t>
  </si>
  <si>
    <t>Contributions from Enterprise Operations</t>
  </si>
  <si>
    <t>Proceeds - Installment Purchases and Capital Lease Proceeds</t>
  </si>
  <si>
    <t>Proceeds - Leases - Financial Agreements</t>
  </si>
  <si>
    <t>Proceeds - Debt Proceeds</t>
  </si>
  <si>
    <t>Proceeds - Proceeds from Refunding Bonds</t>
  </si>
  <si>
    <t>Intragovernmental Transfers from Constitutional Fee Officers - Clerk to the BOCC</t>
  </si>
  <si>
    <t>Intragovernmental Transfers from Constitutional Fee Officers - County Comptroller to the BOCC</t>
  </si>
  <si>
    <t>Intragovernmental Transfers from Constitutional Fee Officers - Sheriff to the BOCC</t>
  </si>
  <si>
    <t>Intragovernmental Transfers from Constitutional Fee Officers - Property Appraiser to the BOCC</t>
  </si>
  <si>
    <t>Intragovernmental Transfers from Constitutional Fee Officers - Tax Collector to the BOCC</t>
  </si>
  <si>
    <t>Intragovernmental Transfers from Constitutional Fee Officers - Supervisor of Elections to the BOCC</t>
  </si>
  <si>
    <t>Proceeds of General Capital Asset Dispositions - Sales</t>
  </si>
  <si>
    <t>Proceeds of General Capital Asset Dispositions - Compensation for Loss</t>
  </si>
  <si>
    <t>Proprietary Non-Operating Sources - Interest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</si>
  <si>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</si>
  <si>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</si>
  <si>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</si>
  <si>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</si>
  <si>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</si>
  <si>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</si>
  <si>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</si>
  <si>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</si>
  <si>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Proprietary Non-Operating Sources - Extraordinary Items (Gain)</t>
  </si>
  <si>
    <t>Proprietary Non-Operating Sources - Special Items (Gain)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</si>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</sst>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4" fillId="0" borderId="31" xfId="0" applyFont="1" applyBorder="1" applyAlignment="1" applyProtection="1">
      <alignment vertical="center"/>
      <protection/>
    </xf>
    <xf numFmtId="168" fontId="4" fillId="0" borderId="44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2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8"/>
      <c r="M3" s="69"/>
      <c r="N3" s="36"/>
      <c r="O3" s="37"/>
      <c r="P3" s="70" t="s">
        <v>80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81</v>
      </c>
      <c r="N4" s="35" t="s">
        <v>8</v>
      </c>
      <c r="O4" s="35" t="s">
        <v>82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83</v>
      </c>
      <c r="B5" s="26"/>
      <c r="C5" s="26"/>
      <c r="D5" s="27">
        <f aca="true" t="shared" si="0" ref="D5:N5">SUM(D6:D40)</f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0</v>
      </c>
      <c r="P5" s="33">
        <f aca="true" t="shared" si="1" ref="P5:P68">(O5/P$323)</f>
        <v>0</v>
      </c>
      <c r="Q5" s="6"/>
    </row>
    <row r="6" spans="1:17" ht="15">
      <c r="A6" s="12"/>
      <c r="B6" s="25">
        <v>311</v>
      </c>
      <c r="C6" s="20" t="s">
        <v>1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0</v>
      </c>
      <c r="P6" s="47">
        <f t="shared" si="1"/>
        <v>0</v>
      </c>
      <c r="Q6" s="9"/>
    </row>
    <row r="7" spans="1:17" ht="15">
      <c r="A7" s="12"/>
      <c r="B7" s="25">
        <v>312.11</v>
      </c>
      <c r="C7" s="20" t="s">
        <v>84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0</v>
      </c>
      <c r="P7" s="47">
        <f t="shared" si="1"/>
        <v>0</v>
      </c>
      <c r="Q7" s="9"/>
    </row>
    <row r="8" spans="1:17" ht="15">
      <c r="A8" s="12"/>
      <c r="B8" s="25">
        <v>312.12</v>
      </c>
      <c r="C8" s="20" t="s">
        <v>85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aca="true" t="shared" si="2" ref="O8:O39">SUM(D8:N8)</f>
        <v>0</v>
      </c>
      <c r="P8" s="47">
        <f t="shared" si="1"/>
        <v>0</v>
      </c>
      <c r="Q8" s="9"/>
    </row>
    <row r="9" spans="1:17" ht="15">
      <c r="A9" s="12"/>
      <c r="B9" s="25">
        <v>312.13</v>
      </c>
      <c r="C9" s="20" t="s">
        <v>86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0</v>
      </c>
      <c r="P9" s="47">
        <f t="shared" si="1"/>
        <v>0</v>
      </c>
      <c r="Q9" s="9"/>
    </row>
    <row r="10" spans="1:17" ht="15">
      <c r="A10" s="12"/>
      <c r="B10" s="25">
        <v>312.14</v>
      </c>
      <c r="C10" s="20" t="s">
        <v>87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0</v>
      </c>
      <c r="P10" s="47">
        <f t="shared" si="1"/>
        <v>0</v>
      </c>
      <c r="Q10" s="9"/>
    </row>
    <row r="11" spans="1:17" ht="15">
      <c r="A11" s="12"/>
      <c r="B11" s="25">
        <v>312.15</v>
      </c>
      <c r="C11" s="20" t="s">
        <v>88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0</v>
      </c>
      <c r="P11" s="47">
        <f t="shared" si="1"/>
        <v>0</v>
      </c>
      <c r="Q11" s="9"/>
    </row>
    <row r="12" spans="1:17" ht="15">
      <c r="A12" s="12"/>
      <c r="B12" s="25">
        <v>312.16</v>
      </c>
      <c r="C12" s="20" t="s">
        <v>89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0</v>
      </c>
      <c r="P12" s="47">
        <f t="shared" si="1"/>
        <v>0</v>
      </c>
      <c r="Q12" s="9"/>
    </row>
    <row r="13" spans="1:17" ht="15">
      <c r="A13" s="12"/>
      <c r="B13" s="25">
        <v>312.17</v>
      </c>
      <c r="C13" s="20" t="s">
        <v>90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0</v>
      </c>
      <c r="P13" s="47">
        <f t="shared" si="1"/>
        <v>0</v>
      </c>
      <c r="Q13" s="9"/>
    </row>
    <row r="14" spans="1:17" ht="15">
      <c r="A14" s="12"/>
      <c r="B14" s="25">
        <v>312.3</v>
      </c>
      <c r="C14" s="20" t="s">
        <v>91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0</v>
      </c>
      <c r="P14" s="47">
        <f t="shared" si="1"/>
        <v>0</v>
      </c>
      <c r="Q14" s="9"/>
    </row>
    <row r="15" spans="1:17" ht="15">
      <c r="A15" s="12"/>
      <c r="B15" s="25">
        <v>312.41</v>
      </c>
      <c r="C15" s="20" t="s">
        <v>92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0</v>
      </c>
      <c r="P15" s="47">
        <f t="shared" si="1"/>
        <v>0</v>
      </c>
      <c r="Q15" s="9"/>
    </row>
    <row r="16" spans="1:17" ht="15">
      <c r="A16" s="12"/>
      <c r="B16" s="25">
        <v>312.42</v>
      </c>
      <c r="C16" s="20" t="s">
        <v>93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0</v>
      </c>
      <c r="P16" s="47">
        <f t="shared" si="1"/>
        <v>0</v>
      </c>
      <c r="Q16" s="9"/>
    </row>
    <row r="17" spans="1:17" ht="15">
      <c r="A17" s="12"/>
      <c r="B17" s="25">
        <v>312.43</v>
      </c>
      <c r="C17" s="20" t="s">
        <v>94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0</v>
      </c>
      <c r="P17" s="47">
        <f t="shared" si="1"/>
        <v>0</v>
      </c>
      <c r="Q17" s="9"/>
    </row>
    <row r="18" spans="1:17" ht="15">
      <c r="A18" s="12"/>
      <c r="B18" s="25">
        <v>312.51</v>
      </c>
      <c r="C18" s="20" t="s">
        <v>95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0</v>
      </c>
      <c r="P18" s="47">
        <f t="shared" si="1"/>
        <v>0</v>
      </c>
      <c r="Q18" s="9"/>
    </row>
    <row r="19" spans="1:17" ht="15">
      <c r="A19" s="12"/>
      <c r="B19" s="25">
        <v>312.52</v>
      </c>
      <c r="C19" s="20" t="s">
        <v>96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0</v>
      </c>
      <c r="P19" s="47">
        <f t="shared" si="1"/>
        <v>0</v>
      </c>
      <c r="Q19" s="9"/>
    </row>
    <row r="20" spans="1:17" ht="15">
      <c r="A20" s="12"/>
      <c r="B20" s="25">
        <v>312.61</v>
      </c>
      <c r="C20" s="20" t="s">
        <v>97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0</v>
      </c>
      <c r="P20" s="47">
        <f t="shared" si="1"/>
        <v>0</v>
      </c>
      <c r="Q20" s="9"/>
    </row>
    <row r="21" spans="1:17" ht="15">
      <c r="A21" s="12"/>
      <c r="B21" s="25">
        <v>312.62</v>
      </c>
      <c r="C21" s="20" t="s">
        <v>98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0</v>
      </c>
      <c r="P21" s="47">
        <f t="shared" si="1"/>
        <v>0</v>
      </c>
      <c r="Q21" s="9"/>
    </row>
    <row r="22" spans="1:17" ht="15">
      <c r="A22" s="12"/>
      <c r="B22" s="25">
        <v>312.63</v>
      </c>
      <c r="C22" s="20" t="s">
        <v>99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0</v>
      </c>
      <c r="P22" s="47">
        <f t="shared" si="1"/>
        <v>0</v>
      </c>
      <c r="Q22" s="9"/>
    </row>
    <row r="23" spans="1:17" ht="15">
      <c r="A23" s="12"/>
      <c r="B23" s="25">
        <v>312.64</v>
      </c>
      <c r="C23" s="20" t="s">
        <v>100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0</v>
      </c>
      <c r="P23" s="47">
        <f t="shared" si="1"/>
        <v>0</v>
      </c>
      <c r="Q23" s="9"/>
    </row>
    <row r="24" spans="1:17" ht="15">
      <c r="A24" s="12"/>
      <c r="B24" s="25">
        <v>312.65</v>
      </c>
      <c r="C24" s="20" t="s">
        <v>101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0</v>
      </c>
      <c r="P24" s="47">
        <f t="shared" si="1"/>
        <v>0</v>
      </c>
      <c r="Q24" s="9"/>
    </row>
    <row r="25" spans="1:17" ht="15">
      <c r="A25" s="12"/>
      <c r="B25" s="25">
        <v>312.66</v>
      </c>
      <c r="C25" s="20" t="s">
        <v>102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0</v>
      </c>
      <c r="P25" s="47">
        <f t="shared" si="1"/>
        <v>0</v>
      </c>
      <c r="Q25" s="9"/>
    </row>
    <row r="26" spans="1:17" ht="15">
      <c r="A26" s="12"/>
      <c r="B26" s="25">
        <v>312.67</v>
      </c>
      <c r="C26" s="20" t="s">
        <v>103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0</v>
      </c>
      <c r="P26" s="47">
        <f t="shared" si="1"/>
        <v>0</v>
      </c>
      <c r="Q26" s="9"/>
    </row>
    <row r="27" spans="1:17" ht="15">
      <c r="A27" s="12"/>
      <c r="B27" s="25">
        <v>312.68</v>
      </c>
      <c r="C27" s="20" t="s">
        <v>104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0</v>
      </c>
      <c r="P27" s="47">
        <f t="shared" si="1"/>
        <v>0</v>
      </c>
      <c r="Q27" s="9"/>
    </row>
    <row r="28" spans="1:17" ht="15">
      <c r="A28" s="12"/>
      <c r="B28" s="25">
        <v>314.1</v>
      </c>
      <c r="C28" s="20" t="s">
        <v>105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0</v>
      </c>
      <c r="P28" s="47">
        <f t="shared" si="1"/>
        <v>0</v>
      </c>
      <c r="Q28" s="9"/>
    </row>
    <row r="29" spans="1:17" ht="15">
      <c r="A29" s="12"/>
      <c r="B29" s="25">
        <v>314.3</v>
      </c>
      <c r="C29" s="20" t="s">
        <v>106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0</v>
      </c>
      <c r="P29" s="47">
        <f t="shared" si="1"/>
        <v>0</v>
      </c>
      <c r="Q29" s="9"/>
    </row>
    <row r="30" spans="1:17" ht="15">
      <c r="A30" s="12"/>
      <c r="B30" s="25">
        <v>314.4</v>
      </c>
      <c r="C30" s="20" t="s">
        <v>107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0</v>
      </c>
      <c r="P30" s="47">
        <f t="shared" si="1"/>
        <v>0</v>
      </c>
      <c r="Q30" s="9"/>
    </row>
    <row r="31" spans="1:17" ht="15">
      <c r="A31" s="12"/>
      <c r="B31" s="25">
        <v>314.7</v>
      </c>
      <c r="C31" s="20" t="s">
        <v>108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0</v>
      </c>
      <c r="P31" s="47">
        <f t="shared" si="1"/>
        <v>0</v>
      </c>
      <c r="Q31" s="9"/>
    </row>
    <row r="32" spans="1:17" ht="15">
      <c r="A32" s="12"/>
      <c r="B32" s="25">
        <v>314.8</v>
      </c>
      <c r="C32" s="20" t="s">
        <v>109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0</v>
      </c>
      <c r="P32" s="47">
        <f t="shared" si="1"/>
        <v>0</v>
      </c>
      <c r="Q32" s="9"/>
    </row>
    <row r="33" spans="1:17" ht="15">
      <c r="A33" s="12"/>
      <c r="B33" s="25">
        <v>314.9</v>
      </c>
      <c r="C33" s="20" t="s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0</v>
      </c>
      <c r="P33" s="47">
        <f t="shared" si="1"/>
        <v>0</v>
      </c>
      <c r="Q33" s="9"/>
    </row>
    <row r="34" spans="1:17" ht="15">
      <c r="A34" s="12"/>
      <c r="B34" s="25">
        <v>315.1</v>
      </c>
      <c r="C34" s="20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0</v>
      </c>
      <c r="P34" s="47">
        <f t="shared" si="1"/>
        <v>0</v>
      </c>
      <c r="Q34" s="9"/>
    </row>
    <row r="35" spans="1:17" ht="15">
      <c r="A35" s="12"/>
      <c r="B35" s="25">
        <v>315.2</v>
      </c>
      <c r="C35" s="20" t="s">
        <v>112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0</v>
      </c>
      <c r="P35" s="47">
        <f t="shared" si="1"/>
        <v>0</v>
      </c>
      <c r="Q35" s="9"/>
    </row>
    <row r="36" spans="1:17" ht="15">
      <c r="A36" s="12"/>
      <c r="B36" s="25">
        <v>316</v>
      </c>
      <c r="C36" s="20" t="s">
        <v>113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0</v>
      </c>
      <c r="P36" s="47">
        <f t="shared" si="1"/>
        <v>0</v>
      </c>
      <c r="Q36" s="9"/>
    </row>
    <row r="37" spans="1:17" ht="15">
      <c r="A37" s="12"/>
      <c r="B37" s="25">
        <v>319.1</v>
      </c>
      <c r="C37" s="20" t="s">
        <v>114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0</v>
      </c>
      <c r="P37" s="47">
        <f t="shared" si="1"/>
        <v>0</v>
      </c>
      <c r="Q37" s="9"/>
    </row>
    <row r="38" spans="1:17" ht="15">
      <c r="A38" s="12"/>
      <c r="B38" s="25">
        <v>319.2</v>
      </c>
      <c r="C38" s="20" t="s">
        <v>115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0</v>
      </c>
      <c r="P38" s="47">
        <f t="shared" si="1"/>
        <v>0</v>
      </c>
      <c r="Q38" s="9"/>
    </row>
    <row r="39" spans="1:17" ht="15">
      <c r="A39" s="12"/>
      <c r="B39" s="25">
        <v>319.3</v>
      </c>
      <c r="C39" s="20" t="s">
        <v>116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0</v>
      </c>
      <c r="P39" s="47">
        <f t="shared" si="1"/>
        <v>0</v>
      </c>
      <c r="Q39" s="9"/>
    </row>
    <row r="40" spans="1:17" ht="15">
      <c r="A40" s="12"/>
      <c r="B40" s="25">
        <v>319.9</v>
      </c>
      <c r="C40" s="20" t="s">
        <v>117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0</v>
      </c>
      <c r="P40" s="47">
        <f t="shared" si="1"/>
        <v>0</v>
      </c>
      <c r="Q40" s="9"/>
    </row>
    <row r="41" spans="1:17" ht="15.75">
      <c r="A41" s="29" t="s">
        <v>12</v>
      </c>
      <c r="B41" s="30"/>
      <c r="C41" s="31"/>
      <c r="D41" s="32">
        <f aca="true" t="shared" si="3" ref="D41:N41">SUM(D42:D74)</f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44">
        <f>SUM(D41:N41)</f>
        <v>0</v>
      </c>
      <c r="P41" s="45">
        <f t="shared" si="1"/>
        <v>0</v>
      </c>
      <c r="Q41" s="10"/>
    </row>
    <row r="42" spans="1:17" ht="15">
      <c r="A42" s="12"/>
      <c r="B42" s="25">
        <v>322</v>
      </c>
      <c r="C42" s="20" t="s">
        <v>118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0</v>
      </c>
      <c r="P42" s="47">
        <f t="shared" si="1"/>
        <v>0</v>
      </c>
      <c r="Q42" s="9"/>
    </row>
    <row r="43" spans="1:17" ht="15">
      <c r="A43" s="12"/>
      <c r="B43" s="25">
        <v>322.9</v>
      </c>
      <c r="C43" s="20" t="s">
        <v>119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aca="true" t="shared" si="4" ref="O43:O74">SUM(D43:N43)</f>
        <v>0</v>
      </c>
      <c r="P43" s="47">
        <f t="shared" si="1"/>
        <v>0</v>
      </c>
      <c r="Q43" s="9"/>
    </row>
    <row r="44" spans="1:17" ht="15">
      <c r="A44" s="12"/>
      <c r="B44" s="25">
        <v>323.1</v>
      </c>
      <c r="C44" s="20" t="s">
        <v>13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0</v>
      </c>
      <c r="P44" s="47">
        <f t="shared" si="1"/>
        <v>0</v>
      </c>
      <c r="Q44" s="9"/>
    </row>
    <row r="45" spans="1:17" ht="15">
      <c r="A45" s="12"/>
      <c r="B45" s="25">
        <v>323.2</v>
      </c>
      <c r="C45" s="20" t="s">
        <v>120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0</v>
      </c>
      <c r="P45" s="47">
        <f t="shared" si="1"/>
        <v>0</v>
      </c>
      <c r="Q45" s="9"/>
    </row>
    <row r="46" spans="1:17" ht="15">
      <c r="A46" s="12"/>
      <c r="B46" s="25">
        <v>323.3</v>
      </c>
      <c r="C46" s="20" t="s">
        <v>121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0</v>
      </c>
      <c r="P46" s="47">
        <f t="shared" si="1"/>
        <v>0</v>
      </c>
      <c r="Q46" s="9"/>
    </row>
    <row r="47" spans="1:17" ht="15">
      <c r="A47" s="12"/>
      <c r="B47" s="25">
        <v>323.4</v>
      </c>
      <c r="C47" s="20" t="s">
        <v>122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0</v>
      </c>
      <c r="P47" s="47">
        <f t="shared" si="1"/>
        <v>0</v>
      </c>
      <c r="Q47" s="9"/>
    </row>
    <row r="48" spans="1:17" ht="15">
      <c r="A48" s="12"/>
      <c r="B48" s="25">
        <v>323.5</v>
      </c>
      <c r="C48" s="20" t="s">
        <v>123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0</v>
      </c>
      <c r="P48" s="47">
        <f t="shared" si="1"/>
        <v>0</v>
      </c>
      <c r="Q48" s="9"/>
    </row>
    <row r="49" spans="1:17" ht="15">
      <c r="A49" s="12"/>
      <c r="B49" s="25">
        <v>323.6</v>
      </c>
      <c r="C49" s="20" t="s">
        <v>124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0</v>
      </c>
      <c r="P49" s="47">
        <f t="shared" si="1"/>
        <v>0</v>
      </c>
      <c r="Q49" s="9"/>
    </row>
    <row r="50" spans="1:17" ht="15">
      <c r="A50" s="12"/>
      <c r="B50" s="25">
        <v>323.7</v>
      </c>
      <c r="C50" s="20" t="s">
        <v>125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0</v>
      </c>
      <c r="P50" s="47">
        <f t="shared" si="1"/>
        <v>0</v>
      </c>
      <c r="Q50" s="9"/>
    </row>
    <row r="51" spans="1:17" ht="15">
      <c r="A51" s="12"/>
      <c r="B51" s="25">
        <v>323.9</v>
      </c>
      <c r="C51" s="20" t="s">
        <v>126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0</v>
      </c>
      <c r="P51" s="47">
        <f t="shared" si="1"/>
        <v>0</v>
      </c>
      <c r="Q51" s="9"/>
    </row>
    <row r="52" spans="1:17" ht="15">
      <c r="A52" s="12"/>
      <c r="B52" s="25">
        <v>324.11</v>
      </c>
      <c r="C52" s="20" t="s">
        <v>127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0</v>
      </c>
      <c r="P52" s="47">
        <f t="shared" si="1"/>
        <v>0</v>
      </c>
      <c r="Q52" s="9"/>
    </row>
    <row r="53" spans="1:17" ht="15">
      <c r="A53" s="12"/>
      <c r="B53" s="25">
        <v>324.12</v>
      </c>
      <c r="C53" s="20" t="s">
        <v>128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0</v>
      </c>
      <c r="P53" s="47">
        <f t="shared" si="1"/>
        <v>0</v>
      </c>
      <c r="Q53" s="9"/>
    </row>
    <row r="54" spans="1:17" ht="15">
      <c r="A54" s="12"/>
      <c r="B54" s="25">
        <v>324.21</v>
      </c>
      <c r="C54" s="20" t="s">
        <v>129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0</v>
      </c>
      <c r="P54" s="47">
        <f t="shared" si="1"/>
        <v>0</v>
      </c>
      <c r="Q54" s="9"/>
    </row>
    <row r="55" spans="1:17" ht="15">
      <c r="A55" s="12"/>
      <c r="B55" s="25">
        <v>324.22</v>
      </c>
      <c r="C55" s="20" t="s">
        <v>130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0</v>
      </c>
      <c r="P55" s="47">
        <f t="shared" si="1"/>
        <v>0</v>
      </c>
      <c r="Q55" s="9"/>
    </row>
    <row r="56" spans="1:17" ht="15">
      <c r="A56" s="12"/>
      <c r="B56" s="25">
        <v>324.31</v>
      </c>
      <c r="C56" s="20" t="s">
        <v>131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0</v>
      </c>
      <c r="P56" s="47">
        <f t="shared" si="1"/>
        <v>0</v>
      </c>
      <c r="Q56" s="9"/>
    </row>
    <row r="57" spans="1:17" ht="15">
      <c r="A57" s="12"/>
      <c r="B57" s="25">
        <v>324.32</v>
      </c>
      <c r="C57" s="20" t="s">
        <v>132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0</v>
      </c>
      <c r="P57" s="47">
        <f t="shared" si="1"/>
        <v>0</v>
      </c>
      <c r="Q57" s="9"/>
    </row>
    <row r="58" spans="1:17" ht="15">
      <c r="A58" s="12"/>
      <c r="B58" s="25">
        <v>324.41</v>
      </c>
      <c r="C58" s="20" t="s">
        <v>133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0</v>
      </c>
      <c r="P58" s="47">
        <f t="shared" si="1"/>
        <v>0</v>
      </c>
      <c r="Q58" s="9"/>
    </row>
    <row r="59" spans="1:17" ht="15">
      <c r="A59" s="12"/>
      <c r="B59" s="25">
        <v>324.42</v>
      </c>
      <c r="C59" s="20" t="s">
        <v>134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0</v>
      </c>
      <c r="P59" s="47">
        <f t="shared" si="1"/>
        <v>0</v>
      </c>
      <c r="Q59" s="9"/>
    </row>
    <row r="60" spans="1:17" ht="15">
      <c r="A60" s="12"/>
      <c r="B60" s="25">
        <v>324.51</v>
      </c>
      <c r="C60" s="20" t="s">
        <v>135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0</v>
      </c>
      <c r="P60" s="47">
        <f t="shared" si="1"/>
        <v>0</v>
      </c>
      <c r="Q60" s="9"/>
    </row>
    <row r="61" spans="1:17" ht="15">
      <c r="A61" s="12"/>
      <c r="B61" s="25">
        <v>324.52</v>
      </c>
      <c r="C61" s="20" t="s">
        <v>136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0</v>
      </c>
      <c r="P61" s="47">
        <f t="shared" si="1"/>
        <v>0</v>
      </c>
      <c r="Q61" s="9"/>
    </row>
    <row r="62" spans="1:17" ht="15">
      <c r="A62" s="12"/>
      <c r="B62" s="25">
        <v>324.61</v>
      </c>
      <c r="C62" s="20" t="s">
        <v>137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0</v>
      </c>
      <c r="P62" s="47">
        <f t="shared" si="1"/>
        <v>0</v>
      </c>
      <c r="Q62" s="9"/>
    </row>
    <row r="63" spans="1:17" ht="15">
      <c r="A63" s="12"/>
      <c r="B63" s="25">
        <v>324.62</v>
      </c>
      <c r="C63" s="20" t="s">
        <v>138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0</v>
      </c>
      <c r="P63" s="47">
        <f t="shared" si="1"/>
        <v>0</v>
      </c>
      <c r="Q63" s="9"/>
    </row>
    <row r="64" spans="1:17" ht="15">
      <c r="A64" s="12"/>
      <c r="B64" s="25">
        <v>324.81</v>
      </c>
      <c r="C64" s="20" t="s">
        <v>139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0</v>
      </c>
      <c r="P64" s="47">
        <f t="shared" si="1"/>
        <v>0</v>
      </c>
      <c r="Q64" s="9"/>
    </row>
    <row r="65" spans="1:17" ht="15">
      <c r="A65" s="12"/>
      <c r="B65" s="25">
        <v>324.82</v>
      </c>
      <c r="C65" s="20" t="s">
        <v>140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0</v>
      </c>
      <c r="P65" s="47">
        <f t="shared" si="1"/>
        <v>0</v>
      </c>
      <c r="Q65" s="9"/>
    </row>
    <row r="66" spans="1:17" ht="15">
      <c r="A66" s="12"/>
      <c r="B66" s="25">
        <v>324.91</v>
      </c>
      <c r="C66" s="20" t="s">
        <v>141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0</v>
      </c>
      <c r="P66" s="47">
        <f t="shared" si="1"/>
        <v>0</v>
      </c>
      <c r="Q66" s="9"/>
    </row>
    <row r="67" spans="1:17" ht="15">
      <c r="A67" s="12"/>
      <c r="B67" s="25">
        <v>324.92</v>
      </c>
      <c r="C67" s="20" t="s">
        <v>142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0</v>
      </c>
      <c r="P67" s="47">
        <f t="shared" si="1"/>
        <v>0</v>
      </c>
      <c r="Q67" s="9"/>
    </row>
    <row r="68" spans="1:17" ht="15">
      <c r="A68" s="12"/>
      <c r="B68" s="25">
        <v>325.1</v>
      </c>
      <c r="C68" s="20" t="s">
        <v>143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0</v>
      </c>
      <c r="P68" s="47">
        <f t="shared" si="1"/>
        <v>0</v>
      </c>
      <c r="Q68" s="9"/>
    </row>
    <row r="69" spans="1:17" ht="15">
      <c r="A69" s="12"/>
      <c r="B69" s="25">
        <v>325.2</v>
      </c>
      <c r="C69" s="20" t="s">
        <v>144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0</v>
      </c>
      <c r="P69" s="47">
        <f aca="true" t="shared" si="5" ref="P69:P132">(O69/P$323)</f>
        <v>0</v>
      </c>
      <c r="Q69" s="9"/>
    </row>
    <row r="70" spans="1:17" ht="15">
      <c r="A70" s="12"/>
      <c r="B70" s="25">
        <v>329.1</v>
      </c>
      <c r="C70" s="20" t="s">
        <v>145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4"/>
        <v>0</v>
      </c>
      <c r="P70" s="47">
        <f t="shared" si="5"/>
        <v>0</v>
      </c>
      <c r="Q70" s="9"/>
    </row>
    <row r="71" spans="1:17" ht="15">
      <c r="A71" s="12"/>
      <c r="B71" s="25">
        <v>329.2</v>
      </c>
      <c r="C71" s="20" t="s">
        <v>146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4"/>
        <v>0</v>
      </c>
      <c r="P71" s="47">
        <f t="shared" si="5"/>
        <v>0</v>
      </c>
      <c r="Q71" s="9"/>
    </row>
    <row r="72" spans="1:17" ht="15">
      <c r="A72" s="12"/>
      <c r="B72" s="25">
        <v>329.3</v>
      </c>
      <c r="C72" s="20" t="s">
        <v>147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4"/>
        <v>0</v>
      </c>
      <c r="P72" s="47">
        <f t="shared" si="5"/>
        <v>0</v>
      </c>
      <c r="Q72" s="9"/>
    </row>
    <row r="73" spans="1:17" ht="15">
      <c r="A73" s="12"/>
      <c r="B73" s="25">
        <v>329.4</v>
      </c>
      <c r="C73" s="20" t="s">
        <v>148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4"/>
        <v>0</v>
      </c>
      <c r="P73" s="47">
        <f t="shared" si="5"/>
        <v>0</v>
      </c>
      <c r="Q73" s="9"/>
    </row>
    <row r="74" spans="1:17" ht="15">
      <c r="A74" s="12"/>
      <c r="B74" s="25">
        <v>329.5</v>
      </c>
      <c r="C74" s="20" t="s">
        <v>149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4"/>
        <v>0</v>
      </c>
      <c r="P74" s="47">
        <f t="shared" si="5"/>
        <v>0</v>
      </c>
      <c r="Q74" s="9"/>
    </row>
    <row r="75" spans="1:17" ht="15.75">
      <c r="A75" s="29" t="s">
        <v>150</v>
      </c>
      <c r="B75" s="30"/>
      <c r="C75" s="31"/>
      <c r="D75" s="32">
        <f aca="true" t="shared" si="6" ref="D75:N75">SUM(D76:D166)</f>
        <v>0</v>
      </c>
      <c r="E75" s="32">
        <f t="shared" si="6"/>
        <v>0</v>
      </c>
      <c r="F75" s="32">
        <f t="shared" si="6"/>
        <v>0</v>
      </c>
      <c r="G75" s="32">
        <f t="shared" si="6"/>
        <v>0</v>
      </c>
      <c r="H75" s="32">
        <f t="shared" si="6"/>
        <v>0</v>
      </c>
      <c r="I75" s="32">
        <f t="shared" si="6"/>
        <v>0</v>
      </c>
      <c r="J75" s="32">
        <f t="shared" si="6"/>
        <v>0</v>
      </c>
      <c r="K75" s="32">
        <f t="shared" si="6"/>
        <v>0</v>
      </c>
      <c r="L75" s="32">
        <f t="shared" si="6"/>
        <v>0</v>
      </c>
      <c r="M75" s="32">
        <f t="shared" si="6"/>
        <v>0</v>
      </c>
      <c r="N75" s="32">
        <f t="shared" si="6"/>
        <v>0</v>
      </c>
      <c r="O75" s="44">
        <f>SUM(D75:N75)</f>
        <v>0</v>
      </c>
      <c r="P75" s="45">
        <f t="shared" si="5"/>
        <v>0</v>
      </c>
      <c r="Q75" s="10"/>
    </row>
    <row r="76" spans="1:17" ht="15">
      <c r="A76" s="12"/>
      <c r="B76" s="25">
        <v>331.1</v>
      </c>
      <c r="C76" s="20" t="s">
        <v>151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0</v>
      </c>
      <c r="P76" s="47">
        <f t="shared" si="5"/>
        <v>0</v>
      </c>
      <c r="Q76" s="9"/>
    </row>
    <row r="77" spans="1:17" ht="15">
      <c r="A77" s="12"/>
      <c r="B77" s="25">
        <v>331.2</v>
      </c>
      <c r="C77" s="20" t="s">
        <v>152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0</v>
      </c>
      <c r="P77" s="47">
        <f t="shared" si="5"/>
        <v>0</v>
      </c>
      <c r="Q77" s="9"/>
    </row>
    <row r="78" spans="1:17" ht="15">
      <c r="A78" s="12"/>
      <c r="B78" s="25">
        <v>331.31</v>
      </c>
      <c r="C78" s="20" t="s">
        <v>57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aca="true" t="shared" si="7" ref="O78:O141">SUM(D78:N78)</f>
        <v>0</v>
      </c>
      <c r="P78" s="47">
        <f t="shared" si="5"/>
        <v>0</v>
      </c>
      <c r="Q78" s="9"/>
    </row>
    <row r="79" spans="1:17" ht="15">
      <c r="A79" s="12"/>
      <c r="B79" s="25">
        <v>331.32</v>
      </c>
      <c r="C79" s="20" t="s">
        <v>153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7"/>
        <v>0</v>
      </c>
      <c r="P79" s="47">
        <f t="shared" si="5"/>
        <v>0</v>
      </c>
      <c r="Q79" s="9"/>
    </row>
    <row r="80" spans="1:17" ht="15">
      <c r="A80" s="12"/>
      <c r="B80" s="25">
        <v>331.33</v>
      </c>
      <c r="C80" s="20" t="s">
        <v>154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7"/>
        <v>0</v>
      </c>
      <c r="P80" s="47">
        <f t="shared" si="5"/>
        <v>0</v>
      </c>
      <c r="Q80" s="9"/>
    </row>
    <row r="81" spans="1:17" ht="15">
      <c r="A81" s="12"/>
      <c r="B81" s="25">
        <v>331.34</v>
      </c>
      <c r="C81" s="20" t="s">
        <v>155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7"/>
        <v>0</v>
      </c>
      <c r="P81" s="47">
        <f t="shared" si="5"/>
        <v>0</v>
      </c>
      <c r="Q81" s="9"/>
    </row>
    <row r="82" spans="1:17" ht="15">
      <c r="A82" s="12"/>
      <c r="B82" s="25">
        <v>331.35</v>
      </c>
      <c r="C82" s="20" t="s">
        <v>156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7"/>
        <v>0</v>
      </c>
      <c r="P82" s="47">
        <f t="shared" si="5"/>
        <v>0</v>
      </c>
      <c r="Q82" s="9"/>
    </row>
    <row r="83" spans="1:17" ht="15">
      <c r="A83" s="12"/>
      <c r="B83" s="25">
        <v>331.39</v>
      </c>
      <c r="C83" s="20" t="s">
        <v>157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7"/>
        <v>0</v>
      </c>
      <c r="P83" s="47">
        <f t="shared" si="5"/>
        <v>0</v>
      </c>
      <c r="Q83" s="9"/>
    </row>
    <row r="84" spans="1:17" ht="15">
      <c r="A84" s="12"/>
      <c r="B84" s="25">
        <v>331.41</v>
      </c>
      <c r="C84" s="20" t="s">
        <v>158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7"/>
        <v>0</v>
      </c>
      <c r="P84" s="47">
        <f t="shared" si="5"/>
        <v>0</v>
      </c>
      <c r="Q84" s="9"/>
    </row>
    <row r="85" spans="1:17" ht="15">
      <c r="A85" s="12"/>
      <c r="B85" s="25">
        <v>331.42</v>
      </c>
      <c r="C85" s="20" t="s">
        <v>159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7"/>
        <v>0</v>
      </c>
      <c r="P85" s="47">
        <f t="shared" si="5"/>
        <v>0</v>
      </c>
      <c r="Q85" s="9"/>
    </row>
    <row r="86" spans="1:17" ht="15">
      <c r="A86" s="12"/>
      <c r="B86" s="25">
        <v>331.49</v>
      </c>
      <c r="C86" s="20" t="s">
        <v>160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7"/>
        <v>0</v>
      </c>
      <c r="P86" s="47">
        <f t="shared" si="5"/>
        <v>0</v>
      </c>
      <c r="Q86" s="9"/>
    </row>
    <row r="87" spans="1:17" ht="15">
      <c r="A87" s="12"/>
      <c r="B87" s="25">
        <v>331.5</v>
      </c>
      <c r="C87" s="20" t="s">
        <v>72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f t="shared" si="7"/>
        <v>0</v>
      </c>
      <c r="P87" s="47">
        <f t="shared" si="5"/>
        <v>0</v>
      </c>
      <c r="Q87" s="9"/>
    </row>
    <row r="88" spans="1:17" ht="15">
      <c r="A88" s="12"/>
      <c r="B88" s="25">
        <v>331.51</v>
      </c>
      <c r="C88" s="20" t="s">
        <v>161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f t="shared" si="7"/>
        <v>0</v>
      </c>
      <c r="P88" s="47">
        <f t="shared" si="5"/>
        <v>0</v>
      </c>
      <c r="Q88" s="9"/>
    </row>
    <row r="89" spans="1:17" ht="15">
      <c r="A89" s="12"/>
      <c r="B89" s="25">
        <v>331.61</v>
      </c>
      <c r="C89" s="20" t="s">
        <v>162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f t="shared" si="7"/>
        <v>0</v>
      </c>
      <c r="P89" s="47">
        <f t="shared" si="5"/>
        <v>0</v>
      </c>
      <c r="Q89" s="9"/>
    </row>
    <row r="90" spans="1:17" ht="15">
      <c r="A90" s="12"/>
      <c r="B90" s="25">
        <v>331.62</v>
      </c>
      <c r="C90" s="20" t="s">
        <v>163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f t="shared" si="7"/>
        <v>0</v>
      </c>
      <c r="P90" s="47">
        <f t="shared" si="5"/>
        <v>0</v>
      </c>
      <c r="Q90" s="9"/>
    </row>
    <row r="91" spans="1:17" ht="15">
      <c r="A91" s="12"/>
      <c r="B91" s="25">
        <v>331.65</v>
      </c>
      <c r="C91" s="20" t="s">
        <v>164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f t="shared" si="7"/>
        <v>0</v>
      </c>
      <c r="P91" s="47">
        <f t="shared" si="5"/>
        <v>0</v>
      </c>
      <c r="Q91" s="9"/>
    </row>
    <row r="92" spans="1:17" ht="15">
      <c r="A92" s="12"/>
      <c r="B92" s="25">
        <v>331.69</v>
      </c>
      <c r="C92" s="20" t="s">
        <v>165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f t="shared" si="7"/>
        <v>0</v>
      </c>
      <c r="P92" s="47">
        <f t="shared" si="5"/>
        <v>0</v>
      </c>
      <c r="Q92" s="9"/>
    </row>
    <row r="93" spans="1:17" ht="15">
      <c r="A93" s="12"/>
      <c r="B93" s="25">
        <v>331.7</v>
      </c>
      <c r="C93" s="20" t="s">
        <v>166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f t="shared" si="7"/>
        <v>0</v>
      </c>
      <c r="P93" s="47">
        <f t="shared" si="5"/>
        <v>0</v>
      </c>
      <c r="Q93" s="9"/>
    </row>
    <row r="94" spans="1:17" ht="15">
      <c r="A94" s="12"/>
      <c r="B94" s="25">
        <v>331.81</v>
      </c>
      <c r="C94" s="20" t="s">
        <v>167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f t="shared" si="7"/>
        <v>0</v>
      </c>
      <c r="P94" s="47">
        <f t="shared" si="5"/>
        <v>0</v>
      </c>
      <c r="Q94" s="9"/>
    </row>
    <row r="95" spans="1:17" ht="15">
      <c r="A95" s="12"/>
      <c r="B95" s="25">
        <v>331.82</v>
      </c>
      <c r="C95" s="20" t="s">
        <v>168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f t="shared" si="7"/>
        <v>0</v>
      </c>
      <c r="P95" s="47">
        <f t="shared" si="5"/>
        <v>0</v>
      </c>
      <c r="Q95" s="9"/>
    </row>
    <row r="96" spans="1:17" ht="15">
      <c r="A96" s="12"/>
      <c r="B96" s="25">
        <v>331.83</v>
      </c>
      <c r="C96" s="20" t="s">
        <v>169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f t="shared" si="7"/>
        <v>0</v>
      </c>
      <c r="P96" s="47">
        <f t="shared" si="5"/>
        <v>0</v>
      </c>
      <c r="Q96" s="9"/>
    </row>
    <row r="97" spans="1:17" ht="15">
      <c r="A97" s="12"/>
      <c r="B97" s="25">
        <v>331.89</v>
      </c>
      <c r="C97" s="20" t="s">
        <v>170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f t="shared" si="7"/>
        <v>0</v>
      </c>
      <c r="P97" s="47">
        <f t="shared" si="5"/>
        <v>0</v>
      </c>
      <c r="Q97" s="9"/>
    </row>
    <row r="98" spans="1:17" ht="15">
      <c r="A98" s="12"/>
      <c r="B98" s="25">
        <v>331.9</v>
      </c>
      <c r="C98" s="20" t="s">
        <v>171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f t="shared" si="7"/>
        <v>0</v>
      </c>
      <c r="P98" s="47">
        <f t="shared" si="5"/>
        <v>0</v>
      </c>
      <c r="Q98" s="9"/>
    </row>
    <row r="99" spans="1:17" ht="15">
      <c r="A99" s="12"/>
      <c r="B99" s="25">
        <v>332</v>
      </c>
      <c r="C99" s="20" t="s">
        <v>172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f t="shared" si="7"/>
        <v>0</v>
      </c>
      <c r="P99" s="47">
        <f t="shared" si="5"/>
        <v>0</v>
      </c>
      <c r="Q99" s="9"/>
    </row>
    <row r="100" spans="1:17" ht="15">
      <c r="A100" s="12"/>
      <c r="B100" s="25">
        <v>333</v>
      </c>
      <c r="C100" s="20" t="s">
        <v>173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f t="shared" si="7"/>
        <v>0</v>
      </c>
      <c r="P100" s="47">
        <f t="shared" si="5"/>
        <v>0</v>
      </c>
      <c r="Q100" s="9"/>
    </row>
    <row r="101" spans="1:17" ht="15">
      <c r="A101" s="12"/>
      <c r="B101" s="25">
        <v>334.1</v>
      </c>
      <c r="C101" s="20" t="s">
        <v>174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f t="shared" si="7"/>
        <v>0</v>
      </c>
      <c r="P101" s="47">
        <f t="shared" si="5"/>
        <v>0</v>
      </c>
      <c r="Q101" s="9"/>
    </row>
    <row r="102" spans="1:17" ht="15">
      <c r="A102" s="12"/>
      <c r="B102" s="25">
        <v>334.2</v>
      </c>
      <c r="C102" s="20" t="s">
        <v>175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f t="shared" si="7"/>
        <v>0</v>
      </c>
      <c r="P102" s="47">
        <f t="shared" si="5"/>
        <v>0</v>
      </c>
      <c r="Q102" s="9"/>
    </row>
    <row r="103" spans="1:17" ht="15">
      <c r="A103" s="12"/>
      <c r="B103" s="25">
        <v>334.31</v>
      </c>
      <c r="C103" s="20" t="s">
        <v>176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f t="shared" si="7"/>
        <v>0</v>
      </c>
      <c r="P103" s="47">
        <f t="shared" si="5"/>
        <v>0</v>
      </c>
      <c r="Q103" s="9"/>
    </row>
    <row r="104" spans="1:17" ht="15">
      <c r="A104" s="12"/>
      <c r="B104" s="25">
        <v>334.32</v>
      </c>
      <c r="C104" s="20" t="s">
        <v>177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f t="shared" si="7"/>
        <v>0</v>
      </c>
      <c r="P104" s="47">
        <f t="shared" si="5"/>
        <v>0</v>
      </c>
      <c r="Q104" s="9"/>
    </row>
    <row r="105" spans="1:17" ht="15">
      <c r="A105" s="12"/>
      <c r="B105" s="25">
        <v>334.33</v>
      </c>
      <c r="C105" s="20" t="s">
        <v>178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f t="shared" si="7"/>
        <v>0</v>
      </c>
      <c r="P105" s="47">
        <f t="shared" si="5"/>
        <v>0</v>
      </c>
      <c r="Q105" s="9"/>
    </row>
    <row r="106" spans="1:17" ht="15">
      <c r="A106" s="12"/>
      <c r="B106" s="25">
        <v>334.34</v>
      </c>
      <c r="C106" s="20" t="s">
        <v>179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f t="shared" si="7"/>
        <v>0</v>
      </c>
      <c r="P106" s="47">
        <f t="shared" si="5"/>
        <v>0</v>
      </c>
      <c r="Q106" s="9"/>
    </row>
    <row r="107" spans="1:17" ht="15">
      <c r="A107" s="12"/>
      <c r="B107" s="25">
        <v>334.35</v>
      </c>
      <c r="C107" s="20" t="s">
        <v>180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f t="shared" si="7"/>
        <v>0</v>
      </c>
      <c r="P107" s="47">
        <f t="shared" si="5"/>
        <v>0</v>
      </c>
      <c r="Q107" s="9"/>
    </row>
    <row r="108" spans="1:17" ht="15">
      <c r="A108" s="12"/>
      <c r="B108" s="25">
        <v>334.36</v>
      </c>
      <c r="C108" s="20" t="s">
        <v>181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f t="shared" si="7"/>
        <v>0</v>
      </c>
      <c r="P108" s="47">
        <f t="shared" si="5"/>
        <v>0</v>
      </c>
      <c r="Q108" s="9"/>
    </row>
    <row r="109" spans="1:17" ht="15">
      <c r="A109" s="12"/>
      <c r="B109" s="25">
        <v>334.39</v>
      </c>
      <c r="C109" s="20" t="s">
        <v>182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f t="shared" si="7"/>
        <v>0</v>
      </c>
      <c r="P109" s="47">
        <f t="shared" si="5"/>
        <v>0</v>
      </c>
      <c r="Q109" s="9"/>
    </row>
    <row r="110" spans="1:17" ht="15">
      <c r="A110" s="12"/>
      <c r="B110" s="25">
        <v>334.41</v>
      </c>
      <c r="C110" s="20" t="s">
        <v>183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f t="shared" si="7"/>
        <v>0</v>
      </c>
      <c r="P110" s="47">
        <f t="shared" si="5"/>
        <v>0</v>
      </c>
      <c r="Q110" s="9"/>
    </row>
    <row r="111" spans="1:17" ht="15">
      <c r="A111" s="12"/>
      <c r="B111" s="25">
        <v>334.42</v>
      </c>
      <c r="C111" s="20" t="s">
        <v>184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f t="shared" si="7"/>
        <v>0</v>
      </c>
      <c r="P111" s="47">
        <f t="shared" si="5"/>
        <v>0</v>
      </c>
      <c r="Q111" s="9"/>
    </row>
    <row r="112" spans="1:17" ht="15">
      <c r="A112" s="12"/>
      <c r="B112" s="25">
        <v>334.49</v>
      </c>
      <c r="C112" s="20" t="s">
        <v>185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f t="shared" si="7"/>
        <v>0</v>
      </c>
      <c r="P112" s="47">
        <f t="shared" si="5"/>
        <v>0</v>
      </c>
      <c r="Q112" s="9"/>
    </row>
    <row r="113" spans="1:17" ht="15">
      <c r="A113" s="12"/>
      <c r="B113" s="25">
        <v>334.5</v>
      </c>
      <c r="C113" s="20" t="s">
        <v>186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f t="shared" si="7"/>
        <v>0</v>
      </c>
      <c r="P113" s="47">
        <f t="shared" si="5"/>
        <v>0</v>
      </c>
      <c r="Q113" s="9"/>
    </row>
    <row r="114" spans="1:17" ht="15">
      <c r="A114" s="12"/>
      <c r="B114" s="25">
        <v>334.61</v>
      </c>
      <c r="C114" s="20" t="s">
        <v>187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f t="shared" si="7"/>
        <v>0</v>
      </c>
      <c r="P114" s="47">
        <f t="shared" si="5"/>
        <v>0</v>
      </c>
      <c r="Q114" s="9"/>
    </row>
    <row r="115" spans="1:17" ht="15">
      <c r="A115" s="12"/>
      <c r="B115" s="25">
        <v>334.62</v>
      </c>
      <c r="C115" s="20" t="s">
        <v>188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f t="shared" si="7"/>
        <v>0</v>
      </c>
      <c r="P115" s="47">
        <f t="shared" si="5"/>
        <v>0</v>
      </c>
      <c r="Q115" s="9"/>
    </row>
    <row r="116" spans="1:17" ht="15">
      <c r="A116" s="12"/>
      <c r="B116" s="25">
        <v>334.69</v>
      </c>
      <c r="C116" s="20" t="s">
        <v>189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f t="shared" si="7"/>
        <v>0</v>
      </c>
      <c r="P116" s="47">
        <f t="shared" si="5"/>
        <v>0</v>
      </c>
      <c r="Q116" s="9"/>
    </row>
    <row r="117" spans="1:17" ht="15">
      <c r="A117" s="12"/>
      <c r="B117" s="25">
        <v>334.7</v>
      </c>
      <c r="C117" s="20" t="s">
        <v>190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f t="shared" si="7"/>
        <v>0</v>
      </c>
      <c r="P117" s="47">
        <f t="shared" si="5"/>
        <v>0</v>
      </c>
      <c r="Q117" s="9"/>
    </row>
    <row r="118" spans="1:17" ht="15">
      <c r="A118" s="12"/>
      <c r="B118" s="25">
        <v>334.81</v>
      </c>
      <c r="C118" s="20" t="s">
        <v>191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f t="shared" si="7"/>
        <v>0</v>
      </c>
      <c r="P118" s="47">
        <f t="shared" si="5"/>
        <v>0</v>
      </c>
      <c r="Q118" s="9"/>
    </row>
    <row r="119" spans="1:17" ht="15">
      <c r="A119" s="12"/>
      <c r="B119" s="25">
        <v>334.82</v>
      </c>
      <c r="C119" s="20" t="s">
        <v>192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f t="shared" si="7"/>
        <v>0</v>
      </c>
      <c r="P119" s="47">
        <f t="shared" si="5"/>
        <v>0</v>
      </c>
      <c r="Q119" s="9"/>
    </row>
    <row r="120" spans="1:17" ht="15">
      <c r="A120" s="12"/>
      <c r="B120" s="25">
        <v>334.83</v>
      </c>
      <c r="C120" s="20" t="s">
        <v>193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f t="shared" si="7"/>
        <v>0</v>
      </c>
      <c r="P120" s="47">
        <f t="shared" si="5"/>
        <v>0</v>
      </c>
      <c r="Q120" s="9"/>
    </row>
    <row r="121" spans="1:17" ht="15">
      <c r="A121" s="12"/>
      <c r="B121" s="25">
        <v>334.89</v>
      </c>
      <c r="C121" s="20" t="s">
        <v>194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f t="shared" si="7"/>
        <v>0</v>
      </c>
      <c r="P121" s="47">
        <f t="shared" si="5"/>
        <v>0</v>
      </c>
      <c r="Q121" s="9"/>
    </row>
    <row r="122" spans="1:17" ht="15">
      <c r="A122" s="12"/>
      <c r="B122" s="25">
        <v>334.9</v>
      </c>
      <c r="C122" s="20" t="s">
        <v>195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f t="shared" si="7"/>
        <v>0</v>
      </c>
      <c r="P122" s="47">
        <f t="shared" si="5"/>
        <v>0</v>
      </c>
      <c r="Q122" s="9"/>
    </row>
    <row r="123" spans="1:17" ht="15">
      <c r="A123" s="12"/>
      <c r="B123" s="25">
        <v>335.121</v>
      </c>
      <c r="C123" s="20" t="s">
        <v>196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f t="shared" si="7"/>
        <v>0</v>
      </c>
      <c r="P123" s="47">
        <f t="shared" si="5"/>
        <v>0</v>
      </c>
      <c r="Q123" s="9"/>
    </row>
    <row r="124" spans="1:17" ht="15">
      <c r="A124" s="12"/>
      <c r="B124" s="25">
        <v>335.125</v>
      </c>
      <c r="C124" s="20" t="s">
        <v>197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f t="shared" si="7"/>
        <v>0</v>
      </c>
      <c r="P124" s="47">
        <f t="shared" si="5"/>
        <v>0</v>
      </c>
      <c r="Q124" s="9"/>
    </row>
    <row r="125" spans="1:17" ht="15">
      <c r="A125" s="12"/>
      <c r="B125" s="25">
        <v>335.13</v>
      </c>
      <c r="C125" s="20" t="s">
        <v>198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f t="shared" si="7"/>
        <v>0</v>
      </c>
      <c r="P125" s="47">
        <f t="shared" si="5"/>
        <v>0</v>
      </c>
      <c r="Q125" s="9"/>
    </row>
    <row r="126" spans="1:17" ht="15">
      <c r="A126" s="12"/>
      <c r="B126" s="25">
        <v>335.14</v>
      </c>
      <c r="C126" s="20" t="s">
        <v>199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f t="shared" si="7"/>
        <v>0</v>
      </c>
      <c r="P126" s="47">
        <f t="shared" si="5"/>
        <v>0</v>
      </c>
      <c r="Q126" s="9"/>
    </row>
    <row r="127" spans="1:17" ht="15">
      <c r="A127" s="12"/>
      <c r="B127" s="25">
        <v>335.15</v>
      </c>
      <c r="C127" s="20" t="s">
        <v>200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f t="shared" si="7"/>
        <v>0</v>
      </c>
      <c r="P127" s="47">
        <f t="shared" si="5"/>
        <v>0</v>
      </c>
      <c r="Q127" s="9"/>
    </row>
    <row r="128" spans="1:17" ht="15">
      <c r="A128" s="12"/>
      <c r="B128" s="25">
        <v>335.16</v>
      </c>
      <c r="C128" s="20" t="s">
        <v>201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f t="shared" si="7"/>
        <v>0</v>
      </c>
      <c r="P128" s="47">
        <f t="shared" si="5"/>
        <v>0</v>
      </c>
      <c r="Q128" s="9"/>
    </row>
    <row r="129" spans="1:17" ht="15">
      <c r="A129" s="12"/>
      <c r="B129" s="25">
        <v>335.17</v>
      </c>
      <c r="C129" s="20" t="s">
        <v>202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f t="shared" si="7"/>
        <v>0</v>
      </c>
      <c r="P129" s="47">
        <f t="shared" si="5"/>
        <v>0</v>
      </c>
      <c r="Q129" s="9"/>
    </row>
    <row r="130" spans="1:17" ht="15">
      <c r="A130" s="12"/>
      <c r="B130" s="25">
        <v>335.18</v>
      </c>
      <c r="C130" s="20" t="s">
        <v>203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f t="shared" si="7"/>
        <v>0</v>
      </c>
      <c r="P130" s="47">
        <f t="shared" si="5"/>
        <v>0</v>
      </c>
      <c r="Q130" s="9"/>
    </row>
    <row r="131" spans="1:17" ht="15">
      <c r="A131" s="12"/>
      <c r="B131" s="25">
        <v>335.19</v>
      </c>
      <c r="C131" s="20" t="s">
        <v>204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f t="shared" si="7"/>
        <v>0</v>
      </c>
      <c r="P131" s="47">
        <f t="shared" si="5"/>
        <v>0</v>
      </c>
      <c r="Q131" s="9"/>
    </row>
    <row r="132" spans="1:17" ht="15">
      <c r="A132" s="12"/>
      <c r="B132" s="25">
        <v>335.21</v>
      </c>
      <c r="C132" s="20" t="s">
        <v>205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f t="shared" si="7"/>
        <v>0</v>
      </c>
      <c r="P132" s="47">
        <f t="shared" si="5"/>
        <v>0</v>
      </c>
      <c r="Q132" s="9"/>
    </row>
    <row r="133" spans="1:17" ht="15">
      <c r="A133" s="12"/>
      <c r="B133" s="25">
        <v>335.22</v>
      </c>
      <c r="C133" s="20" t="s">
        <v>206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f t="shared" si="7"/>
        <v>0</v>
      </c>
      <c r="P133" s="47">
        <f aca="true" t="shared" si="8" ref="P133:P196">(O133/P$323)</f>
        <v>0</v>
      </c>
      <c r="Q133" s="9"/>
    </row>
    <row r="134" spans="1:17" ht="15">
      <c r="A134" s="12"/>
      <c r="B134" s="25">
        <v>335.23</v>
      </c>
      <c r="C134" s="20" t="s">
        <v>207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f t="shared" si="7"/>
        <v>0</v>
      </c>
      <c r="P134" s="47">
        <f t="shared" si="8"/>
        <v>0</v>
      </c>
      <c r="Q134" s="9"/>
    </row>
    <row r="135" spans="1:17" ht="15">
      <c r="A135" s="12"/>
      <c r="B135" s="25">
        <v>335.29</v>
      </c>
      <c r="C135" s="20" t="s">
        <v>208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f t="shared" si="7"/>
        <v>0</v>
      </c>
      <c r="P135" s="47">
        <f t="shared" si="8"/>
        <v>0</v>
      </c>
      <c r="Q135" s="9"/>
    </row>
    <row r="136" spans="1:17" ht="15">
      <c r="A136" s="12"/>
      <c r="B136" s="25">
        <v>335.31</v>
      </c>
      <c r="C136" s="20" t="s">
        <v>209</v>
      </c>
      <c r="D136" s="46">
        <v>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f t="shared" si="7"/>
        <v>0</v>
      </c>
      <c r="P136" s="47">
        <f t="shared" si="8"/>
        <v>0</v>
      </c>
      <c r="Q136" s="9"/>
    </row>
    <row r="137" spans="1:17" ht="15">
      <c r="A137" s="12"/>
      <c r="B137" s="25">
        <v>335.32</v>
      </c>
      <c r="C137" s="20" t="s">
        <v>210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f t="shared" si="7"/>
        <v>0</v>
      </c>
      <c r="P137" s="47">
        <f t="shared" si="8"/>
        <v>0</v>
      </c>
      <c r="Q137" s="9"/>
    </row>
    <row r="138" spans="1:17" ht="15">
      <c r="A138" s="12"/>
      <c r="B138" s="25">
        <v>335.33</v>
      </c>
      <c r="C138" s="20" t="s">
        <v>211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f t="shared" si="7"/>
        <v>0</v>
      </c>
      <c r="P138" s="47">
        <f t="shared" si="8"/>
        <v>0</v>
      </c>
      <c r="Q138" s="9"/>
    </row>
    <row r="139" spans="1:17" ht="15">
      <c r="A139" s="12"/>
      <c r="B139" s="25">
        <v>335.34</v>
      </c>
      <c r="C139" s="20" t="s">
        <v>212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f t="shared" si="7"/>
        <v>0</v>
      </c>
      <c r="P139" s="47">
        <f t="shared" si="8"/>
        <v>0</v>
      </c>
      <c r="Q139" s="9"/>
    </row>
    <row r="140" spans="1:17" ht="15">
      <c r="A140" s="12"/>
      <c r="B140" s="25">
        <v>335.35</v>
      </c>
      <c r="C140" s="20" t="s">
        <v>213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f t="shared" si="7"/>
        <v>0</v>
      </c>
      <c r="P140" s="47">
        <f t="shared" si="8"/>
        <v>0</v>
      </c>
      <c r="Q140" s="9"/>
    </row>
    <row r="141" spans="1:17" ht="15">
      <c r="A141" s="12"/>
      <c r="B141" s="25">
        <v>335.36</v>
      </c>
      <c r="C141" s="20" t="s">
        <v>214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f t="shared" si="7"/>
        <v>0</v>
      </c>
      <c r="P141" s="47">
        <f t="shared" si="8"/>
        <v>0</v>
      </c>
      <c r="Q141" s="9"/>
    </row>
    <row r="142" spans="1:17" ht="15">
      <c r="A142" s="12"/>
      <c r="B142" s="25">
        <v>335.38</v>
      </c>
      <c r="C142" s="20" t="s">
        <v>215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f aca="true" t="shared" si="9" ref="O142:O165">SUM(D142:N142)</f>
        <v>0</v>
      </c>
      <c r="P142" s="47">
        <f t="shared" si="8"/>
        <v>0</v>
      </c>
      <c r="Q142" s="9"/>
    </row>
    <row r="143" spans="1:17" ht="15">
      <c r="A143" s="12"/>
      <c r="B143" s="25">
        <v>335.41</v>
      </c>
      <c r="C143" s="20" t="s">
        <v>216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f t="shared" si="9"/>
        <v>0</v>
      </c>
      <c r="P143" s="47">
        <f t="shared" si="8"/>
        <v>0</v>
      </c>
      <c r="Q143" s="9"/>
    </row>
    <row r="144" spans="1:17" ht="15">
      <c r="A144" s="12"/>
      <c r="B144" s="25">
        <v>335.42</v>
      </c>
      <c r="C144" s="20" t="s">
        <v>217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f t="shared" si="9"/>
        <v>0</v>
      </c>
      <c r="P144" s="47">
        <f t="shared" si="8"/>
        <v>0</v>
      </c>
      <c r="Q144" s="9"/>
    </row>
    <row r="145" spans="1:17" ht="15">
      <c r="A145" s="12"/>
      <c r="B145" s="25">
        <v>335.43</v>
      </c>
      <c r="C145" s="20" t="s">
        <v>218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f t="shared" si="9"/>
        <v>0</v>
      </c>
      <c r="P145" s="47">
        <f t="shared" si="8"/>
        <v>0</v>
      </c>
      <c r="Q145" s="9"/>
    </row>
    <row r="146" spans="1:17" ht="15">
      <c r="A146" s="12"/>
      <c r="B146" s="25">
        <v>335.44</v>
      </c>
      <c r="C146" s="20" t="s">
        <v>219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f t="shared" si="9"/>
        <v>0</v>
      </c>
      <c r="P146" s="47">
        <f t="shared" si="8"/>
        <v>0</v>
      </c>
      <c r="Q146" s="9"/>
    </row>
    <row r="147" spans="1:17" ht="15">
      <c r="A147" s="12"/>
      <c r="B147" s="25">
        <v>335.45</v>
      </c>
      <c r="C147" s="20" t="s">
        <v>220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f t="shared" si="9"/>
        <v>0</v>
      </c>
      <c r="P147" s="47">
        <f t="shared" si="8"/>
        <v>0</v>
      </c>
      <c r="Q147" s="9"/>
    </row>
    <row r="148" spans="1:17" ht="15">
      <c r="A148" s="12"/>
      <c r="B148" s="25">
        <v>335.46</v>
      </c>
      <c r="C148" s="20" t="s">
        <v>221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f t="shared" si="9"/>
        <v>0</v>
      </c>
      <c r="P148" s="47">
        <f t="shared" si="8"/>
        <v>0</v>
      </c>
      <c r="Q148" s="9"/>
    </row>
    <row r="149" spans="1:17" ht="15">
      <c r="A149" s="12"/>
      <c r="B149" s="25">
        <v>335.48</v>
      </c>
      <c r="C149" s="20" t="s">
        <v>222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f t="shared" si="9"/>
        <v>0</v>
      </c>
      <c r="P149" s="47">
        <f t="shared" si="8"/>
        <v>0</v>
      </c>
      <c r="Q149" s="9"/>
    </row>
    <row r="150" spans="1:17" ht="15">
      <c r="A150" s="12"/>
      <c r="B150" s="25">
        <v>335.5</v>
      </c>
      <c r="C150" s="20" t="s">
        <v>223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f t="shared" si="9"/>
        <v>0</v>
      </c>
      <c r="P150" s="47">
        <f t="shared" si="8"/>
        <v>0</v>
      </c>
      <c r="Q150" s="9"/>
    </row>
    <row r="151" spans="1:17" ht="15">
      <c r="A151" s="12"/>
      <c r="B151" s="25">
        <v>335.61</v>
      </c>
      <c r="C151" s="20" t="s">
        <v>224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f t="shared" si="9"/>
        <v>0</v>
      </c>
      <c r="P151" s="47">
        <f t="shared" si="8"/>
        <v>0</v>
      </c>
      <c r="Q151" s="9"/>
    </row>
    <row r="152" spans="1:17" ht="15">
      <c r="A152" s="12"/>
      <c r="B152" s="25">
        <v>335.62</v>
      </c>
      <c r="C152" s="20" t="s">
        <v>225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f t="shared" si="9"/>
        <v>0</v>
      </c>
      <c r="P152" s="47">
        <f t="shared" si="8"/>
        <v>0</v>
      </c>
      <c r="Q152" s="9"/>
    </row>
    <row r="153" spans="1:17" ht="15">
      <c r="A153" s="12"/>
      <c r="B153" s="25">
        <v>335.69</v>
      </c>
      <c r="C153" s="20" t="s">
        <v>226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f t="shared" si="9"/>
        <v>0</v>
      </c>
      <c r="P153" s="47">
        <f t="shared" si="8"/>
        <v>0</v>
      </c>
      <c r="Q153" s="9"/>
    </row>
    <row r="154" spans="1:17" ht="15">
      <c r="A154" s="12"/>
      <c r="B154" s="25">
        <v>335.7</v>
      </c>
      <c r="C154" s="20" t="s">
        <v>227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f t="shared" si="9"/>
        <v>0</v>
      </c>
      <c r="P154" s="47">
        <f t="shared" si="8"/>
        <v>0</v>
      </c>
      <c r="Q154" s="9"/>
    </row>
    <row r="155" spans="1:17" ht="15">
      <c r="A155" s="12"/>
      <c r="B155" s="25">
        <v>335.9</v>
      </c>
      <c r="C155" s="20" t="s">
        <v>228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f t="shared" si="9"/>
        <v>0</v>
      </c>
      <c r="P155" s="47">
        <f t="shared" si="8"/>
        <v>0</v>
      </c>
      <c r="Q155" s="9"/>
    </row>
    <row r="156" spans="1:17" ht="15">
      <c r="A156" s="12"/>
      <c r="B156" s="25">
        <v>336</v>
      </c>
      <c r="C156" s="20" t="s">
        <v>229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f t="shared" si="9"/>
        <v>0</v>
      </c>
      <c r="P156" s="47">
        <f t="shared" si="8"/>
        <v>0</v>
      </c>
      <c r="Q156" s="9"/>
    </row>
    <row r="157" spans="1:17" ht="15">
      <c r="A157" s="12"/>
      <c r="B157" s="25">
        <v>337.1</v>
      </c>
      <c r="C157" s="20" t="s">
        <v>230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f t="shared" si="9"/>
        <v>0</v>
      </c>
      <c r="P157" s="47">
        <f t="shared" si="8"/>
        <v>0</v>
      </c>
      <c r="Q157" s="9"/>
    </row>
    <row r="158" spans="1:17" ht="15">
      <c r="A158" s="12"/>
      <c r="B158" s="25">
        <v>337.2</v>
      </c>
      <c r="C158" s="20" t="s">
        <v>231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f t="shared" si="9"/>
        <v>0</v>
      </c>
      <c r="P158" s="47">
        <f t="shared" si="8"/>
        <v>0</v>
      </c>
      <c r="Q158" s="9"/>
    </row>
    <row r="159" spans="1:17" ht="15">
      <c r="A159" s="12"/>
      <c r="B159" s="25">
        <v>337.3</v>
      </c>
      <c r="C159" s="20" t="s">
        <v>232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f t="shared" si="9"/>
        <v>0</v>
      </c>
      <c r="P159" s="47">
        <f t="shared" si="8"/>
        <v>0</v>
      </c>
      <c r="Q159" s="9"/>
    </row>
    <row r="160" spans="1:17" ht="15">
      <c r="A160" s="12"/>
      <c r="B160" s="25">
        <v>337.4</v>
      </c>
      <c r="C160" s="20" t="s">
        <v>233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f t="shared" si="9"/>
        <v>0</v>
      </c>
      <c r="P160" s="47">
        <f t="shared" si="8"/>
        <v>0</v>
      </c>
      <c r="Q160" s="9"/>
    </row>
    <row r="161" spans="1:17" ht="15">
      <c r="A161" s="12"/>
      <c r="B161" s="25">
        <v>337.5</v>
      </c>
      <c r="C161" s="20" t="s">
        <v>234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f t="shared" si="9"/>
        <v>0</v>
      </c>
      <c r="P161" s="47">
        <f t="shared" si="8"/>
        <v>0</v>
      </c>
      <c r="Q161" s="9"/>
    </row>
    <row r="162" spans="1:17" ht="15">
      <c r="A162" s="12"/>
      <c r="B162" s="25">
        <v>337.6</v>
      </c>
      <c r="C162" s="20" t="s">
        <v>235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f t="shared" si="9"/>
        <v>0</v>
      </c>
      <c r="P162" s="47">
        <f t="shared" si="8"/>
        <v>0</v>
      </c>
      <c r="Q162" s="9"/>
    </row>
    <row r="163" spans="1:17" ht="15">
      <c r="A163" s="12"/>
      <c r="B163" s="25">
        <v>337.7</v>
      </c>
      <c r="C163" s="20" t="s">
        <v>236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f t="shared" si="9"/>
        <v>0</v>
      </c>
      <c r="P163" s="47">
        <f t="shared" si="8"/>
        <v>0</v>
      </c>
      <c r="Q163" s="9"/>
    </row>
    <row r="164" spans="1:17" ht="15">
      <c r="A164" s="12"/>
      <c r="B164" s="25">
        <v>337.9</v>
      </c>
      <c r="C164" s="20" t="s">
        <v>237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f t="shared" si="9"/>
        <v>0</v>
      </c>
      <c r="P164" s="47">
        <f t="shared" si="8"/>
        <v>0</v>
      </c>
      <c r="Q164" s="9"/>
    </row>
    <row r="165" spans="1:17" ht="15">
      <c r="A165" s="12"/>
      <c r="B165" s="25">
        <v>338</v>
      </c>
      <c r="C165" s="20" t="s">
        <v>238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f t="shared" si="9"/>
        <v>0</v>
      </c>
      <c r="P165" s="47">
        <f t="shared" si="8"/>
        <v>0</v>
      </c>
      <c r="Q165" s="9"/>
    </row>
    <row r="166" spans="1:17" ht="15">
      <c r="A166" s="12"/>
      <c r="B166" s="25">
        <v>339</v>
      </c>
      <c r="C166" s="20" t="s">
        <v>239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f>SUM(D166:N166)</f>
        <v>0</v>
      </c>
      <c r="P166" s="47">
        <f t="shared" si="8"/>
        <v>0</v>
      </c>
      <c r="Q166" s="9"/>
    </row>
    <row r="167" spans="1:17" ht="15.75">
      <c r="A167" s="29" t="s">
        <v>22</v>
      </c>
      <c r="B167" s="30"/>
      <c r="C167" s="31"/>
      <c r="D167" s="32">
        <f aca="true" t="shared" si="10" ref="D167:N167">SUM(D168:D260)</f>
        <v>0</v>
      </c>
      <c r="E167" s="32">
        <f t="shared" si="10"/>
        <v>0</v>
      </c>
      <c r="F167" s="32">
        <f t="shared" si="10"/>
        <v>0</v>
      </c>
      <c r="G167" s="32">
        <f t="shared" si="10"/>
        <v>0</v>
      </c>
      <c r="H167" s="32">
        <f t="shared" si="10"/>
        <v>0</v>
      </c>
      <c r="I167" s="32">
        <f t="shared" si="10"/>
        <v>0</v>
      </c>
      <c r="J167" s="32">
        <f t="shared" si="10"/>
        <v>0</v>
      </c>
      <c r="K167" s="32">
        <f t="shared" si="10"/>
        <v>0</v>
      </c>
      <c r="L167" s="32">
        <f t="shared" si="10"/>
        <v>0</v>
      </c>
      <c r="M167" s="32">
        <f t="shared" si="10"/>
        <v>0</v>
      </c>
      <c r="N167" s="32">
        <f t="shared" si="10"/>
        <v>0</v>
      </c>
      <c r="O167" s="32">
        <f>SUM(D167:N167)</f>
        <v>0</v>
      </c>
      <c r="P167" s="45">
        <f t="shared" si="8"/>
        <v>0</v>
      </c>
      <c r="Q167" s="10"/>
    </row>
    <row r="168" spans="1:17" ht="15">
      <c r="A168" s="12"/>
      <c r="B168" s="25">
        <v>341.1</v>
      </c>
      <c r="C168" s="20" t="s">
        <v>240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f>SUM(D168:N168)</f>
        <v>0</v>
      </c>
      <c r="P168" s="47">
        <f t="shared" si="8"/>
        <v>0</v>
      </c>
      <c r="Q168" s="9"/>
    </row>
    <row r="169" spans="1:17" ht="15">
      <c r="A169" s="12"/>
      <c r="B169" s="25">
        <v>341.15</v>
      </c>
      <c r="C169" s="20" t="s">
        <v>241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f aca="true" t="shared" si="11" ref="O169:O260">SUM(D169:N169)</f>
        <v>0</v>
      </c>
      <c r="P169" s="47">
        <f t="shared" si="8"/>
        <v>0</v>
      </c>
      <c r="Q169" s="9"/>
    </row>
    <row r="170" spans="1:17" ht="15">
      <c r="A170" s="12"/>
      <c r="B170" s="25">
        <v>341.16</v>
      </c>
      <c r="C170" s="20" t="s">
        <v>242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f t="shared" si="11"/>
        <v>0</v>
      </c>
      <c r="P170" s="47">
        <f t="shared" si="8"/>
        <v>0</v>
      </c>
      <c r="Q170" s="9"/>
    </row>
    <row r="171" spans="1:17" ht="15">
      <c r="A171" s="12"/>
      <c r="B171" s="25">
        <v>341.2</v>
      </c>
      <c r="C171" s="20" t="s">
        <v>243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f t="shared" si="11"/>
        <v>0</v>
      </c>
      <c r="P171" s="47">
        <f t="shared" si="8"/>
        <v>0</v>
      </c>
      <c r="Q171" s="9"/>
    </row>
    <row r="172" spans="1:17" ht="15">
      <c r="A172" s="12"/>
      <c r="B172" s="25">
        <v>341.3</v>
      </c>
      <c r="C172" s="20" t="s">
        <v>244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f t="shared" si="11"/>
        <v>0</v>
      </c>
      <c r="P172" s="47">
        <f t="shared" si="8"/>
        <v>0</v>
      </c>
      <c r="Q172" s="9"/>
    </row>
    <row r="173" spans="1:17" ht="15">
      <c r="A173" s="12"/>
      <c r="B173" s="25">
        <v>341.51</v>
      </c>
      <c r="C173" s="20" t="s">
        <v>245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f t="shared" si="11"/>
        <v>0</v>
      </c>
      <c r="P173" s="47">
        <f t="shared" si="8"/>
        <v>0</v>
      </c>
      <c r="Q173" s="9"/>
    </row>
    <row r="174" spans="1:17" ht="15">
      <c r="A174" s="12"/>
      <c r="B174" s="25">
        <v>341.52</v>
      </c>
      <c r="C174" s="20" t="s">
        <v>246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f t="shared" si="11"/>
        <v>0</v>
      </c>
      <c r="P174" s="47">
        <f t="shared" si="8"/>
        <v>0</v>
      </c>
      <c r="Q174" s="9"/>
    </row>
    <row r="175" spans="1:17" ht="15">
      <c r="A175" s="12"/>
      <c r="B175" s="25">
        <v>341.53</v>
      </c>
      <c r="C175" s="20" t="s">
        <v>247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f t="shared" si="11"/>
        <v>0</v>
      </c>
      <c r="P175" s="47">
        <f t="shared" si="8"/>
        <v>0</v>
      </c>
      <c r="Q175" s="9"/>
    </row>
    <row r="176" spans="1:17" ht="15">
      <c r="A176" s="12"/>
      <c r="B176" s="25">
        <v>341.54</v>
      </c>
      <c r="C176" s="20" t="s">
        <v>248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f t="shared" si="11"/>
        <v>0</v>
      </c>
      <c r="P176" s="47">
        <f t="shared" si="8"/>
        <v>0</v>
      </c>
      <c r="Q176" s="9"/>
    </row>
    <row r="177" spans="1:17" ht="15">
      <c r="A177" s="12"/>
      <c r="B177" s="25">
        <v>341.55</v>
      </c>
      <c r="C177" s="20" t="s">
        <v>249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f t="shared" si="11"/>
        <v>0</v>
      </c>
      <c r="P177" s="47">
        <f t="shared" si="8"/>
        <v>0</v>
      </c>
      <c r="Q177" s="9"/>
    </row>
    <row r="178" spans="1:17" ht="15">
      <c r="A178" s="12"/>
      <c r="B178" s="25">
        <v>341.56</v>
      </c>
      <c r="C178" s="20" t="s">
        <v>250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f t="shared" si="11"/>
        <v>0</v>
      </c>
      <c r="P178" s="47">
        <f t="shared" si="8"/>
        <v>0</v>
      </c>
      <c r="Q178" s="9"/>
    </row>
    <row r="179" spans="1:17" ht="15">
      <c r="A179" s="12"/>
      <c r="B179" s="25">
        <v>341.8</v>
      </c>
      <c r="C179" s="20" t="s">
        <v>251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f t="shared" si="11"/>
        <v>0</v>
      </c>
      <c r="P179" s="47">
        <f t="shared" si="8"/>
        <v>0</v>
      </c>
      <c r="Q179" s="9"/>
    </row>
    <row r="180" spans="1:17" ht="15">
      <c r="A180" s="12"/>
      <c r="B180" s="25">
        <v>341.9</v>
      </c>
      <c r="C180" s="20" t="s">
        <v>252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f t="shared" si="11"/>
        <v>0</v>
      </c>
      <c r="P180" s="47">
        <f t="shared" si="8"/>
        <v>0</v>
      </c>
      <c r="Q180" s="9"/>
    </row>
    <row r="181" spans="1:17" ht="15">
      <c r="A181" s="12"/>
      <c r="B181" s="25">
        <v>342.1</v>
      </c>
      <c r="C181" s="20" t="s">
        <v>253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f t="shared" si="11"/>
        <v>0</v>
      </c>
      <c r="P181" s="47">
        <f t="shared" si="8"/>
        <v>0</v>
      </c>
      <c r="Q181" s="9"/>
    </row>
    <row r="182" spans="1:17" ht="15">
      <c r="A182" s="12"/>
      <c r="B182" s="25">
        <v>342.2</v>
      </c>
      <c r="C182" s="20" t="s">
        <v>44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f t="shared" si="11"/>
        <v>0</v>
      </c>
      <c r="P182" s="47">
        <f t="shared" si="8"/>
        <v>0</v>
      </c>
      <c r="Q182" s="9"/>
    </row>
    <row r="183" spans="1:17" ht="15">
      <c r="A183" s="12"/>
      <c r="B183" s="25">
        <v>342.3</v>
      </c>
      <c r="C183" s="20" t="s">
        <v>254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f t="shared" si="11"/>
        <v>0</v>
      </c>
      <c r="P183" s="47">
        <f t="shared" si="8"/>
        <v>0</v>
      </c>
      <c r="Q183" s="9"/>
    </row>
    <row r="184" spans="1:17" ht="15">
      <c r="A184" s="12"/>
      <c r="B184" s="25">
        <v>342.4</v>
      </c>
      <c r="C184" s="20" t="s">
        <v>255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f t="shared" si="11"/>
        <v>0</v>
      </c>
      <c r="P184" s="47">
        <f t="shared" si="8"/>
        <v>0</v>
      </c>
      <c r="Q184" s="9"/>
    </row>
    <row r="185" spans="1:17" ht="15">
      <c r="A185" s="12"/>
      <c r="B185" s="25">
        <v>342.5</v>
      </c>
      <c r="C185" s="20" t="s">
        <v>256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f t="shared" si="11"/>
        <v>0</v>
      </c>
      <c r="P185" s="47">
        <f t="shared" si="8"/>
        <v>0</v>
      </c>
      <c r="Q185" s="9"/>
    </row>
    <row r="186" spans="1:17" ht="15">
      <c r="A186" s="12"/>
      <c r="B186" s="25">
        <v>342.6</v>
      </c>
      <c r="C186" s="20" t="s">
        <v>257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f t="shared" si="11"/>
        <v>0</v>
      </c>
      <c r="P186" s="47">
        <f t="shared" si="8"/>
        <v>0</v>
      </c>
      <c r="Q186" s="9"/>
    </row>
    <row r="187" spans="1:17" ht="15">
      <c r="A187" s="12"/>
      <c r="B187" s="25">
        <v>342.9</v>
      </c>
      <c r="C187" s="20" t="s">
        <v>258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f t="shared" si="11"/>
        <v>0</v>
      </c>
      <c r="P187" s="47">
        <f t="shared" si="8"/>
        <v>0</v>
      </c>
      <c r="Q187" s="9"/>
    </row>
    <row r="188" spans="1:17" ht="15">
      <c r="A188" s="12"/>
      <c r="B188" s="25">
        <v>343.1</v>
      </c>
      <c r="C188" s="20" t="s">
        <v>259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f t="shared" si="11"/>
        <v>0</v>
      </c>
      <c r="P188" s="47">
        <f t="shared" si="8"/>
        <v>0</v>
      </c>
      <c r="Q188" s="9"/>
    </row>
    <row r="189" spans="1:17" ht="15">
      <c r="A189" s="12"/>
      <c r="B189" s="25">
        <v>343.2</v>
      </c>
      <c r="C189" s="20" t="s">
        <v>260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f t="shared" si="11"/>
        <v>0</v>
      </c>
      <c r="P189" s="47">
        <f t="shared" si="8"/>
        <v>0</v>
      </c>
      <c r="Q189" s="9"/>
    </row>
    <row r="190" spans="1:17" ht="15">
      <c r="A190" s="12"/>
      <c r="B190" s="25">
        <v>343.3</v>
      </c>
      <c r="C190" s="20" t="s">
        <v>24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f t="shared" si="11"/>
        <v>0</v>
      </c>
      <c r="P190" s="47">
        <f t="shared" si="8"/>
        <v>0</v>
      </c>
      <c r="Q190" s="9"/>
    </row>
    <row r="191" spans="1:17" ht="15">
      <c r="A191" s="12"/>
      <c r="B191" s="25">
        <v>343.4</v>
      </c>
      <c r="C191" s="20" t="s">
        <v>261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f t="shared" si="11"/>
        <v>0</v>
      </c>
      <c r="P191" s="47">
        <f t="shared" si="8"/>
        <v>0</v>
      </c>
      <c r="Q191" s="9"/>
    </row>
    <row r="192" spans="1:17" ht="15">
      <c r="A192" s="12"/>
      <c r="B192" s="25">
        <v>343.5</v>
      </c>
      <c r="C192" s="20" t="s">
        <v>262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f t="shared" si="11"/>
        <v>0</v>
      </c>
      <c r="P192" s="47">
        <f t="shared" si="8"/>
        <v>0</v>
      </c>
      <c r="Q192" s="9"/>
    </row>
    <row r="193" spans="1:17" ht="15">
      <c r="A193" s="12"/>
      <c r="B193" s="25">
        <v>343.6</v>
      </c>
      <c r="C193" s="20" t="s">
        <v>263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f t="shared" si="11"/>
        <v>0</v>
      </c>
      <c r="P193" s="47">
        <f t="shared" si="8"/>
        <v>0</v>
      </c>
      <c r="Q193" s="9"/>
    </row>
    <row r="194" spans="1:17" ht="15">
      <c r="A194" s="12"/>
      <c r="B194" s="25">
        <v>343.7</v>
      </c>
      <c r="C194" s="20" t="s">
        <v>264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f t="shared" si="11"/>
        <v>0</v>
      </c>
      <c r="P194" s="47">
        <f t="shared" si="8"/>
        <v>0</v>
      </c>
      <c r="Q194" s="9"/>
    </row>
    <row r="195" spans="1:17" ht="15">
      <c r="A195" s="12"/>
      <c r="B195" s="25">
        <v>343.8</v>
      </c>
      <c r="C195" s="20" t="s">
        <v>265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f t="shared" si="11"/>
        <v>0</v>
      </c>
      <c r="P195" s="47">
        <f t="shared" si="8"/>
        <v>0</v>
      </c>
      <c r="Q195" s="9"/>
    </row>
    <row r="196" spans="1:17" ht="15">
      <c r="A196" s="12"/>
      <c r="B196" s="25">
        <v>343.9</v>
      </c>
      <c r="C196" s="20" t="s">
        <v>266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f t="shared" si="11"/>
        <v>0</v>
      </c>
      <c r="P196" s="47">
        <f t="shared" si="8"/>
        <v>0</v>
      </c>
      <c r="Q196" s="9"/>
    </row>
    <row r="197" spans="1:17" ht="15">
      <c r="A197" s="12"/>
      <c r="B197" s="25">
        <v>344.1</v>
      </c>
      <c r="C197" s="20" t="s">
        <v>267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f t="shared" si="11"/>
        <v>0</v>
      </c>
      <c r="P197" s="47">
        <f aca="true" t="shared" si="12" ref="P197:P260">(O197/P$323)</f>
        <v>0</v>
      </c>
      <c r="Q197" s="9"/>
    </row>
    <row r="198" spans="1:17" ht="15">
      <c r="A198" s="12"/>
      <c r="B198" s="25">
        <v>344.2</v>
      </c>
      <c r="C198" s="20" t="s">
        <v>268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f t="shared" si="11"/>
        <v>0</v>
      </c>
      <c r="P198" s="47">
        <f t="shared" si="12"/>
        <v>0</v>
      </c>
      <c r="Q198" s="9"/>
    </row>
    <row r="199" spans="1:17" ht="15">
      <c r="A199" s="12"/>
      <c r="B199" s="25">
        <v>344.3</v>
      </c>
      <c r="C199" s="20" t="s">
        <v>269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f t="shared" si="11"/>
        <v>0</v>
      </c>
      <c r="P199" s="47">
        <f t="shared" si="12"/>
        <v>0</v>
      </c>
      <c r="Q199" s="9"/>
    </row>
    <row r="200" spans="1:17" ht="15">
      <c r="A200" s="12"/>
      <c r="B200" s="25">
        <v>344.4</v>
      </c>
      <c r="C200" s="20" t="s">
        <v>270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f t="shared" si="11"/>
        <v>0</v>
      </c>
      <c r="P200" s="47">
        <f t="shared" si="12"/>
        <v>0</v>
      </c>
      <c r="Q200" s="9"/>
    </row>
    <row r="201" spans="1:17" ht="15">
      <c r="A201" s="12"/>
      <c r="B201" s="25">
        <v>344.5</v>
      </c>
      <c r="C201" s="20" t="s">
        <v>271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f t="shared" si="11"/>
        <v>0</v>
      </c>
      <c r="P201" s="47">
        <f t="shared" si="12"/>
        <v>0</v>
      </c>
      <c r="Q201" s="9"/>
    </row>
    <row r="202" spans="1:17" ht="15">
      <c r="A202" s="12"/>
      <c r="B202" s="25">
        <v>344.6</v>
      </c>
      <c r="C202" s="20" t="s">
        <v>272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f t="shared" si="11"/>
        <v>0</v>
      </c>
      <c r="P202" s="47">
        <f t="shared" si="12"/>
        <v>0</v>
      </c>
      <c r="Q202" s="9"/>
    </row>
    <row r="203" spans="1:17" ht="15">
      <c r="A203" s="12"/>
      <c r="B203" s="25">
        <v>344.9</v>
      </c>
      <c r="C203" s="20" t="s">
        <v>273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f t="shared" si="11"/>
        <v>0</v>
      </c>
      <c r="P203" s="47">
        <f t="shared" si="12"/>
        <v>0</v>
      </c>
      <c r="Q203" s="9"/>
    </row>
    <row r="204" spans="1:17" ht="15">
      <c r="A204" s="12"/>
      <c r="B204" s="25">
        <v>345.1</v>
      </c>
      <c r="C204" s="20" t="s">
        <v>274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f t="shared" si="11"/>
        <v>0</v>
      </c>
      <c r="P204" s="47">
        <f t="shared" si="12"/>
        <v>0</v>
      </c>
      <c r="Q204" s="9"/>
    </row>
    <row r="205" spans="1:17" ht="15">
      <c r="A205" s="12"/>
      <c r="B205" s="25">
        <v>345.9</v>
      </c>
      <c r="C205" s="20" t="s">
        <v>275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f t="shared" si="11"/>
        <v>0</v>
      </c>
      <c r="P205" s="47">
        <f t="shared" si="12"/>
        <v>0</v>
      </c>
      <c r="Q205" s="9"/>
    </row>
    <row r="206" spans="1:17" ht="15">
      <c r="A206" s="12"/>
      <c r="B206" s="25">
        <v>346.1</v>
      </c>
      <c r="C206" s="20" t="s">
        <v>276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f t="shared" si="11"/>
        <v>0</v>
      </c>
      <c r="P206" s="47">
        <f t="shared" si="12"/>
        <v>0</v>
      </c>
      <c r="Q206" s="9"/>
    </row>
    <row r="207" spans="1:17" ht="15">
      <c r="A207" s="12"/>
      <c r="B207" s="25">
        <v>346.2</v>
      </c>
      <c r="C207" s="20" t="s">
        <v>277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f t="shared" si="11"/>
        <v>0</v>
      </c>
      <c r="P207" s="47">
        <f t="shared" si="12"/>
        <v>0</v>
      </c>
      <c r="Q207" s="9"/>
    </row>
    <row r="208" spans="1:17" ht="15">
      <c r="A208" s="12"/>
      <c r="B208" s="25">
        <v>346.3</v>
      </c>
      <c r="C208" s="20" t="s">
        <v>278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f t="shared" si="11"/>
        <v>0</v>
      </c>
      <c r="P208" s="47">
        <f t="shared" si="12"/>
        <v>0</v>
      </c>
      <c r="Q208" s="9"/>
    </row>
    <row r="209" spans="1:17" ht="15">
      <c r="A209" s="12"/>
      <c r="B209" s="25">
        <v>346.4</v>
      </c>
      <c r="C209" s="20" t="s">
        <v>279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f t="shared" si="11"/>
        <v>0</v>
      </c>
      <c r="P209" s="47">
        <f t="shared" si="12"/>
        <v>0</v>
      </c>
      <c r="Q209" s="9"/>
    </row>
    <row r="210" spans="1:17" ht="15">
      <c r="A210" s="12"/>
      <c r="B210" s="25">
        <v>346.9</v>
      </c>
      <c r="C210" s="20" t="s">
        <v>280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f t="shared" si="11"/>
        <v>0</v>
      </c>
      <c r="P210" s="47">
        <f t="shared" si="12"/>
        <v>0</v>
      </c>
      <c r="Q210" s="9"/>
    </row>
    <row r="211" spans="1:17" ht="15">
      <c r="A211" s="12"/>
      <c r="B211" s="25">
        <v>347.1</v>
      </c>
      <c r="C211" s="20" t="s">
        <v>281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f t="shared" si="11"/>
        <v>0</v>
      </c>
      <c r="P211" s="47">
        <f t="shared" si="12"/>
        <v>0</v>
      </c>
      <c r="Q211" s="9"/>
    </row>
    <row r="212" spans="1:17" ht="15">
      <c r="A212" s="12"/>
      <c r="B212" s="25">
        <v>347.2</v>
      </c>
      <c r="C212" s="20" t="s">
        <v>282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f t="shared" si="11"/>
        <v>0</v>
      </c>
      <c r="P212" s="47">
        <f t="shared" si="12"/>
        <v>0</v>
      </c>
      <c r="Q212" s="9"/>
    </row>
    <row r="213" spans="1:17" ht="15">
      <c r="A213" s="12"/>
      <c r="B213" s="25">
        <v>347.3</v>
      </c>
      <c r="C213" s="20" t="s">
        <v>283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f t="shared" si="11"/>
        <v>0</v>
      </c>
      <c r="P213" s="47">
        <f t="shared" si="12"/>
        <v>0</v>
      </c>
      <c r="Q213" s="9"/>
    </row>
    <row r="214" spans="1:17" ht="15">
      <c r="A214" s="12"/>
      <c r="B214" s="25">
        <v>347.4</v>
      </c>
      <c r="C214" s="20" t="s">
        <v>284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f t="shared" si="11"/>
        <v>0</v>
      </c>
      <c r="P214" s="47">
        <f t="shared" si="12"/>
        <v>0</v>
      </c>
      <c r="Q214" s="9"/>
    </row>
    <row r="215" spans="1:17" ht="15">
      <c r="A215" s="12"/>
      <c r="B215" s="25">
        <v>347.5</v>
      </c>
      <c r="C215" s="20" t="s">
        <v>285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f t="shared" si="11"/>
        <v>0</v>
      </c>
      <c r="P215" s="47">
        <f t="shared" si="12"/>
        <v>0</v>
      </c>
      <c r="Q215" s="9"/>
    </row>
    <row r="216" spans="1:17" ht="15">
      <c r="A216" s="12"/>
      <c r="B216" s="25">
        <v>347.8</v>
      </c>
      <c r="C216" s="20" t="s">
        <v>286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f t="shared" si="11"/>
        <v>0</v>
      </c>
      <c r="P216" s="47">
        <f t="shared" si="12"/>
        <v>0</v>
      </c>
      <c r="Q216" s="9"/>
    </row>
    <row r="217" spans="1:17" ht="15">
      <c r="A217" s="12"/>
      <c r="B217" s="25">
        <v>347.9</v>
      </c>
      <c r="C217" s="20" t="s">
        <v>287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f t="shared" si="11"/>
        <v>0</v>
      </c>
      <c r="P217" s="47">
        <f t="shared" si="12"/>
        <v>0</v>
      </c>
      <c r="Q217" s="9"/>
    </row>
    <row r="218" spans="1:17" ht="15">
      <c r="A218" s="12"/>
      <c r="B218" s="25">
        <v>348.11</v>
      </c>
      <c r="C218" s="20" t="s">
        <v>288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f>SUM(D218:N218)</f>
        <v>0</v>
      </c>
      <c r="P218" s="47">
        <f t="shared" si="12"/>
        <v>0</v>
      </c>
      <c r="Q218" s="9"/>
    </row>
    <row r="219" spans="1:17" ht="15">
      <c r="A219" s="12"/>
      <c r="B219" s="25">
        <v>348.12</v>
      </c>
      <c r="C219" s="20" t="s">
        <v>289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f aca="true" t="shared" si="13" ref="O219:O244">SUM(D219:N219)</f>
        <v>0</v>
      </c>
      <c r="P219" s="47">
        <f t="shared" si="12"/>
        <v>0</v>
      </c>
      <c r="Q219" s="9"/>
    </row>
    <row r="220" spans="1:17" ht="15">
      <c r="A220" s="12"/>
      <c r="B220" s="25">
        <v>348.13</v>
      </c>
      <c r="C220" s="20" t="s">
        <v>290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f t="shared" si="13"/>
        <v>0</v>
      </c>
      <c r="P220" s="47">
        <f t="shared" si="12"/>
        <v>0</v>
      </c>
      <c r="Q220" s="9"/>
    </row>
    <row r="221" spans="1:17" ht="15">
      <c r="A221" s="12"/>
      <c r="B221" s="25">
        <v>348.14</v>
      </c>
      <c r="C221" s="20" t="s">
        <v>291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f t="shared" si="13"/>
        <v>0</v>
      </c>
      <c r="P221" s="47">
        <f t="shared" si="12"/>
        <v>0</v>
      </c>
      <c r="Q221" s="9"/>
    </row>
    <row r="222" spans="1:17" ht="15">
      <c r="A222" s="12"/>
      <c r="B222" s="25">
        <v>348.21</v>
      </c>
      <c r="C222" s="20" t="s">
        <v>292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f t="shared" si="13"/>
        <v>0</v>
      </c>
      <c r="P222" s="47">
        <f t="shared" si="12"/>
        <v>0</v>
      </c>
      <c r="Q222" s="9"/>
    </row>
    <row r="223" spans="1:17" ht="15">
      <c r="A223" s="12"/>
      <c r="B223" s="25">
        <v>348.22</v>
      </c>
      <c r="C223" s="20" t="s">
        <v>293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f t="shared" si="13"/>
        <v>0</v>
      </c>
      <c r="P223" s="47">
        <f t="shared" si="12"/>
        <v>0</v>
      </c>
      <c r="Q223" s="9"/>
    </row>
    <row r="224" spans="1:17" ht="15">
      <c r="A224" s="12"/>
      <c r="B224" s="25">
        <v>348.23</v>
      </c>
      <c r="C224" s="20" t="s">
        <v>294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f t="shared" si="13"/>
        <v>0</v>
      </c>
      <c r="P224" s="47">
        <f t="shared" si="12"/>
        <v>0</v>
      </c>
      <c r="Q224" s="9"/>
    </row>
    <row r="225" spans="1:17" ht="15">
      <c r="A225" s="12"/>
      <c r="B225" s="25">
        <v>348.24</v>
      </c>
      <c r="C225" s="20" t="s">
        <v>295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f t="shared" si="13"/>
        <v>0</v>
      </c>
      <c r="P225" s="47">
        <f t="shared" si="12"/>
        <v>0</v>
      </c>
      <c r="Q225" s="9"/>
    </row>
    <row r="226" spans="1:17" ht="15">
      <c r="A226" s="12"/>
      <c r="B226" s="25">
        <v>348.31</v>
      </c>
      <c r="C226" s="20" t="s">
        <v>296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f t="shared" si="13"/>
        <v>0</v>
      </c>
      <c r="P226" s="47">
        <f t="shared" si="12"/>
        <v>0</v>
      </c>
      <c r="Q226" s="9"/>
    </row>
    <row r="227" spans="1:17" ht="15">
      <c r="A227" s="12"/>
      <c r="B227" s="25">
        <v>348.32</v>
      </c>
      <c r="C227" s="20" t="s">
        <v>297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f t="shared" si="13"/>
        <v>0</v>
      </c>
      <c r="P227" s="47">
        <f t="shared" si="12"/>
        <v>0</v>
      </c>
      <c r="Q227" s="9"/>
    </row>
    <row r="228" spans="1:17" ht="15">
      <c r="A228" s="12"/>
      <c r="B228" s="25">
        <v>348.33</v>
      </c>
      <c r="C228" s="20" t="s">
        <v>298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f t="shared" si="13"/>
        <v>0</v>
      </c>
      <c r="P228" s="47">
        <f t="shared" si="12"/>
        <v>0</v>
      </c>
      <c r="Q228" s="9"/>
    </row>
    <row r="229" spans="1:17" ht="15">
      <c r="A229" s="12"/>
      <c r="B229" s="25">
        <v>348.41</v>
      </c>
      <c r="C229" s="20" t="s">
        <v>299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f t="shared" si="13"/>
        <v>0</v>
      </c>
      <c r="P229" s="47">
        <f t="shared" si="12"/>
        <v>0</v>
      </c>
      <c r="Q229" s="9"/>
    </row>
    <row r="230" spans="1:17" ht="15">
      <c r="A230" s="12"/>
      <c r="B230" s="25">
        <v>348.42</v>
      </c>
      <c r="C230" s="20" t="s">
        <v>300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f t="shared" si="13"/>
        <v>0</v>
      </c>
      <c r="P230" s="47">
        <f t="shared" si="12"/>
        <v>0</v>
      </c>
      <c r="Q230" s="9"/>
    </row>
    <row r="231" spans="1:17" ht="15">
      <c r="A231" s="12"/>
      <c r="B231" s="25">
        <v>348.43</v>
      </c>
      <c r="C231" s="20" t="s">
        <v>301</v>
      </c>
      <c r="D231" s="46">
        <v>0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f t="shared" si="13"/>
        <v>0</v>
      </c>
      <c r="P231" s="47">
        <f t="shared" si="12"/>
        <v>0</v>
      </c>
      <c r="Q231" s="9"/>
    </row>
    <row r="232" spans="1:17" ht="15">
      <c r="A232" s="12"/>
      <c r="B232" s="25">
        <v>348.48</v>
      </c>
      <c r="C232" s="20" t="s">
        <v>302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f t="shared" si="13"/>
        <v>0</v>
      </c>
      <c r="P232" s="47">
        <f t="shared" si="12"/>
        <v>0</v>
      </c>
      <c r="Q232" s="9"/>
    </row>
    <row r="233" spans="1:17" ht="15">
      <c r="A233" s="12"/>
      <c r="B233" s="25">
        <v>348.51</v>
      </c>
      <c r="C233" s="20" t="s">
        <v>303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f t="shared" si="13"/>
        <v>0</v>
      </c>
      <c r="P233" s="47">
        <f t="shared" si="12"/>
        <v>0</v>
      </c>
      <c r="Q233" s="9"/>
    </row>
    <row r="234" spans="1:17" ht="15">
      <c r="A234" s="12"/>
      <c r="B234" s="25">
        <v>348.52</v>
      </c>
      <c r="C234" s="20" t="s">
        <v>304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f t="shared" si="13"/>
        <v>0</v>
      </c>
      <c r="P234" s="47">
        <f t="shared" si="12"/>
        <v>0</v>
      </c>
      <c r="Q234" s="9"/>
    </row>
    <row r="235" spans="1:17" ht="15">
      <c r="A235" s="12"/>
      <c r="B235" s="25">
        <v>348.53</v>
      </c>
      <c r="C235" s="20" t="s">
        <v>305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f t="shared" si="13"/>
        <v>0</v>
      </c>
      <c r="P235" s="47">
        <f t="shared" si="12"/>
        <v>0</v>
      </c>
      <c r="Q235" s="9"/>
    </row>
    <row r="236" spans="1:17" ht="15">
      <c r="A236" s="12"/>
      <c r="B236" s="25">
        <v>348.54</v>
      </c>
      <c r="C236" s="20" t="s">
        <v>306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f t="shared" si="13"/>
        <v>0</v>
      </c>
      <c r="P236" s="47">
        <f t="shared" si="12"/>
        <v>0</v>
      </c>
      <c r="Q236" s="9"/>
    </row>
    <row r="237" spans="1:17" ht="15">
      <c r="A237" s="12"/>
      <c r="B237" s="25">
        <v>348.61</v>
      </c>
      <c r="C237" s="20" t="s">
        <v>307</v>
      </c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f t="shared" si="13"/>
        <v>0</v>
      </c>
      <c r="P237" s="47">
        <f t="shared" si="12"/>
        <v>0</v>
      </c>
      <c r="Q237" s="9"/>
    </row>
    <row r="238" spans="1:17" ht="15">
      <c r="A238" s="12"/>
      <c r="B238" s="25">
        <v>348.62</v>
      </c>
      <c r="C238" s="20" t="s">
        <v>308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f t="shared" si="13"/>
        <v>0</v>
      </c>
      <c r="P238" s="47">
        <f t="shared" si="12"/>
        <v>0</v>
      </c>
      <c r="Q238" s="9"/>
    </row>
    <row r="239" spans="1:17" ht="15">
      <c r="A239" s="12"/>
      <c r="B239" s="25">
        <v>348.63</v>
      </c>
      <c r="C239" s="20" t="s">
        <v>309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f t="shared" si="13"/>
        <v>0</v>
      </c>
      <c r="P239" s="47">
        <f t="shared" si="12"/>
        <v>0</v>
      </c>
      <c r="Q239" s="9"/>
    </row>
    <row r="240" spans="1:17" ht="15">
      <c r="A240" s="12"/>
      <c r="B240" s="25">
        <v>348.64</v>
      </c>
      <c r="C240" s="20" t="s">
        <v>310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f t="shared" si="13"/>
        <v>0</v>
      </c>
      <c r="P240" s="47">
        <f t="shared" si="12"/>
        <v>0</v>
      </c>
      <c r="Q240" s="9"/>
    </row>
    <row r="241" spans="1:17" ht="15">
      <c r="A241" s="12"/>
      <c r="B241" s="25">
        <v>348.71</v>
      </c>
      <c r="C241" s="20" t="s">
        <v>311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f t="shared" si="13"/>
        <v>0</v>
      </c>
      <c r="P241" s="47">
        <f t="shared" si="12"/>
        <v>0</v>
      </c>
      <c r="Q241" s="9"/>
    </row>
    <row r="242" spans="1:17" ht="15">
      <c r="A242" s="12"/>
      <c r="B242" s="25">
        <v>348.72</v>
      </c>
      <c r="C242" s="20" t="s">
        <v>312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f t="shared" si="13"/>
        <v>0</v>
      </c>
      <c r="P242" s="47">
        <f t="shared" si="12"/>
        <v>0</v>
      </c>
      <c r="Q242" s="9"/>
    </row>
    <row r="243" spans="1:17" ht="15">
      <c r="A243" s="12"/>
      <c r="B243" s="25">
        <v>348.73</v>
      </c>
      <c r="C243" s="20" t="s">
        <v>313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f t="shared" si="13"/>
        <v>0</v>
      </c>
      <c r="P243" s="47">
        <f t="shared" si="12"/>
        <v>0</v>
      </c>
      <c r="Q243" s="9"/>
    </row>
    <row r="244" spans="1:17" ht="15">
      <c r="A244" s="12"/>
      <c r="B244" s="25">
        <v>348.74</v>
      </c>
      <c r="C244" s="20" t="s">
        <v>314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f t="shared" si="13"/>
        <v>0</v>
      </c>
      <c r="P244" s="47">
        <f t="shared" si="12"/>
        <v>0</v>
      </c>
      <c r="Q244" s="9"/>
    </row>
    <row r="245" spans="1:17" ht="15">
      <c r="A245" s="12"/>
      <c r="B245" s="25">
        <v>348.82</v>
      </c>
      <c r="C245" s="20" t="s">
        <v>315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f t="shared" si="11"/>
        <v>0</v>
      </c>
      <c r="P245" s="47">
        <f t="shared" si="12"/>
        <v>0</v>
      </c>
      <c r="Q245" s="9"/>
    </row>
    <row r="246" spans="1:17" ht="15">
      <c r="A246" s="12"/>
      <c r="B246" s="25">
        <v>348.85</v>
      </c>
      <c r="C246" s="20" t="s">
        <v>316</v>
      </c>
      <c r="D246" s="46">
        <v>0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f t="shared" si="11"/>
        <v>0</v>
      </c>
      <c r="P246" s="47">
        <f t="shared" si="12"/>
        <v>0</v>
      </c>
      <c r="Q246" s="9"/>
    </row>
    <row r="247" spans="1:17" ht="15">
      <c r="A247" s="12"/>
      <c r="B247" s="25">
        <v>348.86</v>
      </c>
      <c r="C247" s="20" t="s">
        <v>317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f t="shared" si="11"/>
        <v>0</v>
      </c>
      <c r="P247" s="47">
        <f t="shared" si="12"/>
        <v>0</v>
      </c>
      <c r="Q247" s="9"/>
    </row>
    <row r="248" spans="1:17" ht="15">
      <c r="A248" s="12"/>
      <c r="B248" s="25">
        <v>348.87</v>
      </c>
      <c r="C248" s="20" t="s">
        <v>318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f t="shared" si="11"/>
        <v>0</v>
      </c>
      <c r="P248" s="47">
        <f t="shared" si="12"/>
        <v>0</v>
      </c>
      <c r="Q248" s="9"/>
    </row>
    <row r="249" spans="1:17" ht="15">
      <c r="A249" s="12"/>
      <c r="B249" s="25">
        <v>348.88</v>
      </c>
      <c r="C249" s="20" t="s">
        <v>319</v>
      </c>
      <c r="D249" s="46">
        <v>0</v>
      </c>
      <c r="E249" s="46">
        <v>0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f t="shared" si="11"/>
        <v>0</v>
      </c>
      <c r="P249" s="47">
        <f t="shared" si="12"/>
        <v>0</v>
      </c>
      <c r="Q249" s="9"/>
    </row>
    <row r="250" spans="1:17" ht="15">
      <c r="A250" s="12"/>
      <c r="B250" s="25">
        <v>348.89</v>
      </c>
      <c r="C250" s="20" t="s">
        <v>320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f>SUM(D250:N250)</f>
        <v>0</v>
      </c>
      <c r="P250" s="47">
        <f t="shared" si="12"/>
        <v>0</v>
      </c>
      <c r="Q250" s="9"/>
    </row>
    <row r="251" spans="1:17" ht="15">
      <c r="A251" s="12"/>
      <c r="B251" s="25">
        <v>348.921</v>
      </c>
      <c r="C251" s="20" t="s">
        <v>321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f aca="true" t="shared" si="14" ref="O251:O259">SUM(D251:N251)</f>
        <v>0</v>
      </c>
      <c r="P251" s="47">
        <f t="shared" si="12"/>
        <v>0</v>
      </c>
      <c r="Q251" s="9"/>
    </row>
    <row r="252" spans="1:17" ht="15">
      <c r="A252" s="12"/>
      <c r="B252" s="25">
        <v>348.922</v>
      </c>
      <c r="C252" s="20" t="s">
        <v>322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f t="shared" si="14"/>
        <v>0</v>
      </c>
      <c r="P252" s="47">
        <f t="shared" si="12"/>
        <v>0</v>
      </c>
      <c r="Q252" s="9"/>
    </row>
    <row r="253" spans="1:17" ht="15">
      <c r="A253" s="12"/>
      <c r="B253" s="25">
        <v>348.923</v>
      </c>
      <c r="C253" s="20" t="s">
        <v>323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f t="shared" si="14"/>
        <v>0</v>
      </c>
      <c r="P253" s="47">
        <f t="shared" si="12"/>
        <v>0</v>
      </c>
      <c r="Q253" s="9"/>
    </row>
    <row r="254" spans="1:17" ht="15">
      <c r="A254" s="12"/>
      <c r="B254" s="25">
        <v>348.924</v>
      </c>
      <c r="C254" s="20" t="s">
        <v>324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f t="shared" si="14"/>
        <v>0</v>
      </c>
      <c r="P254" s="47">
        <f t="shared" si="12"/>
        <v>0</v>
      </c>
      <c r="Q254" s="9"/>
    </row>
    <row r="255" spans="1:17" ht="15">
      <c r="A255" s="12"/>
      <c r="B255" s="25">
        <v>348.93</v>
      </c>
      <c r="C255" s="20" t="s">
        <v>325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f t="shared" si="14"/>
        <v>0</v>
      </c>
      <c r="P255" s="47">
        <f t="shared" si="12"/>
        <v>0</v>
      </c>
      <c r="Q255" s="9"/>
    </row>
    <row r="256" spans="1:17" ht="15">
      <c r="A256" s="12"/>
      <c r="B256" s="25">
        <v>348.931</v>
      </c>
      <c r="C256" s="20" t="s">
        <v>326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f t="shared" si="14"/>
        <v>0</v>
      </c>
      <c r="P256" s="47">
        <f t="shared" si="12"/>
        <v>0</v>
      </c>
      <c r="Q256" s="9"/>
    </row>
    <row r="257" spans="1:17" ht="15">
      <c r="A257" s="12"/>
      <c r="B257" s="25">
        <v>348.932</v>
      </c>
      <c r="C257" s="20" t="s">
        <v>327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f t="shared" si="14"/>
        <v>0</v>
      </c>
      <c r="P257" s="47">
        <f t="shared" si="12"/>
        <v>0</v>
      </c>
      <c r="Q257" s="9"/>
    </row>
    <row r="258" spans="1:17" ht="15">
      <c r="A258" s="12"/>
      <c r="B258" s="25">
        <v>348.933</v>
      </c>
      <c r="C258" s="20" t="s">
        <v>328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f t="shared" si="14"/>
        <v>0</v>
      </c>
      <c r="P258" s="47">
        <f t="shared" si="12"/>
        <v>0</v>
      </c>
      <c r="Q258" s="9"/>
    </row>
    <row r="259" spans="1:17" ht="15">
      <c r="A259" s="12"/>
      <c r="B259" s="25">
        <v>348.99</v>
      </c>
      <c r="C259" s="20" t="s">
        <v>329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f t="shared" si="14"/>
        <v>0</v>
      </c>
      <c r="P259" s="47">
        <f t="shared" si="12"/>
        <v>0</v>
      </c>
      <c r="Q259" s="9"/>
    </row>
    <row r="260" spans="1:17" ht="15">
      <c r="A260" s="12"/>
      <c r="B260" s="25">
        <v>349</v>
      </c>
      <c r="C260" s="20" t="s">
        <v>330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f t="shared" si="11"/>
        <v>0</v>
      </c>
      <c r="P260" s="47">
        <f t="shared" si="12"/>
        <v>0</v>
      </c>
      <c r="Q260" s="9"/>
    </row>
    <row r="261" spans="1:17" ht="15.75">
      <c r="A261" s="29" t="s">
        <v>23</v>
      </c>
      <c r="B261" s="30"/>
      <c r="C261" s="31"/>
      <c r="D261" s="32">
        <f>SUM(D262:D278)</f>
        <v>0</v>
      </c>
      <c r="E261" s="32">
        <f aca="true" t="shared" si="15" ref="E261:N261">SUM(E262:E278)</f>
        <v>0</v>
      </c>
      <c r="F261" s="32">
        <f t="shared" si="15"/>
        <v>0</v>
      </c>
      <c r="G261" s="32">
        <f t="shared" si="15"/>
        <v>0</v>
      </c>
      <c r="H261" s="32">
        <f t="shared" si="15"/>
        <v>0</v>
      </c>
      <c r="I261" s="32">
        <f t="shared" si="15"/>
        <v>0</v>
      </c>
      <c r="J261" s="32">
        <f t="shared" si="15"/>
        <v>0</v>
      </c>
      <c r="K261" s="32">
        <f t="shared" si="15"/>
        <v>0</v>
      </c>
      <c r="L261" s="32">
        <f>SUM(L262:L278)</f>
        <v>0</v>
      </c>
      <c r="M261" s="32">
        <f t="shared" si="15"/>
        <v>0</v>
      </c>
      <c r="N261" s="32">
        <f t="shared" si="15"/>
        <v>0</v>
      </c>
      <c r="O261" s="32">
        <f>SUM(D261:N261)</f>
        <v>0</v>
      </c>
      <c r="P261" s="45">
        <f aca="true" t="shared" si="16" ref="P261:P319">(O261/P$323)</f>
        <v>0</v>
      </c>
      <c r="Q261" s="10"/>
    </row>
    <row r="262" spans="1:17" ht="15">
      <c r="A262" s="13"/>
      <c r="B262" s="39">
        <v>351.1</v>
      </c>
      <c r="C262" s="21" t="s">
        <v>45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f>SUM(D262:N262)</f>
        <v>0</v>
      </c>
      <c r="P262" s="47">
        <f t="shared" si="16"/>
        <v>0</v>
      </c>
      <c r="Q262" s="9"/>
    </row>
    <row r="263" spans="1:17" ht="15">
      <c r="A263" s="13"/>
      <c r="B263" s="39">
        <v>351.2</v>
      </c>
      <c r="C263" s="21" t="s">
        <v>331</v>
      </c>
      <c r="D263" s="46">
        <v>0</v>
      </c>
      <c r="E263" s="46">
        <v>0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f aca="true" t="shared" si="17" ref="O263:O278">SUM(D263:N263)</f>
        <v>0</v>
      </c>
      <c r="P263" s="47">
        <f t="shared" si="16"/>
        <v>0</v>
      </c>
      <c r="Q263" s="9"/>
    </row>
    <row r="264" spans="1:17" ht="15">
      <c r="A264" s="13"/>
      <c r="B264" s="39">
        <v>351.3</v>
      </c>
      <c r="C264" s="21" t="s">
        <v>332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f t="shared" si="17"/>
        <v>0</v>
      </c>
      <c r="P264" s="47">
        <f t="shared" si="16"/>
        <v>0</v>
      </c>
      <c r="Q264" s="9"/>
    </row>
    <row r="265" spans="1:17" ht="15">
      <c r="A265" s="13"/>
      <c r="B265" s="39">
        <v>351.4</v>
      </c>
      <c r="C265" s="21" t="s">
        <v>333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f t="shared" si="17"/>
        <v>0</v>
      </c>
      <c r="P265" s="47">
        <f t="shared" si="16"/>
        <v>0</v>
      </c>
      <c r="Q265" s="9"/>
    </row>
    <row r="266" spans="1:17" ht="15">
      <c r="A266" s="13"/>
      <c r="B266" s="39">
        <v>351.5</v>
      </c>
      <c r="C266" s="21" t="s">
        <v>27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f t="shared" si="17"/>
        <v>0</v>
      </c>
      <c r="P266" s="47">
        <f t="shared" si="16"/>
        <v>0</v>
      </c>
      <c r="Q266" s="9"/>
    </row>
    <row r="267" spans="1:17" ht="15">
      <c r="A267" s="13"/>
      <c r="B267" s="39">
        <v>351.6</v>
      </c>
      <c r="C267" s="21" t="s">
        <v>334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f t="shared" si="17"/>
        <v>0</v>
      </c>
      <c r="P267" s="47">
        <f t="shared" si="16"/>
        <v>0</v>
      </c>
      <c r="Q267" s="9"/>
    </row>
    <row r="268" spans="1:17" ht="15">
      <c r="A268" s="13"/>
      <c r="B268" s="39">
        <v>351.7</v>
      </c>
      <c r="C268" s="21" t="s">
        <v>335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f t="shared" si="17"/>
        <v>0</v>
      </c>
      <c r="P268" s="47">
        <f t="shared" si="16"/>
        <v>0</v>
      </c>
      <c r="Q268" s="9"/>
    </row>
    <row r="269" spans="1:17" ht="15">
      <c r="A269" s="13"/>
      <c r="B269" s="39">
        <v>351.8</v>
      </c>
      <c r="C269" s="21" t="s">
        <v>336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f t="shared" si="17"/>
        <v>0</v>
      </c>
      <c r="P269" s="47">
        <f t="shared" si="16"/>
        <v>0</v>
      </c>
      <c r="Q269" s="9"/>
    </row>
    <row r="270" spans="1:17" ht="15">
      <c r="A270" s="13"/>
      <c r="B270" s="39">
        <v>351.9</v>
      </c>
      <c r="C270" s="21" t="s">
        <v>337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f t="shared" si="17"/>
        <v>0</v>
      </c>
      <c r="P270" s="47">
        <f t="shared" si="16"/>
        <v>0</v>
      </c>
      <c r="Q270" s="9"/>
    </row>
    <row r="271" spans="1:17" ht="15">
      <c r="A271" s="13"/>
      <c r="B271" s="39">
        <v>352</v>
      </c>
      <c r="C271" s="21" t="s">
        <v>338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f t="shared" si="17"/>
        <v>0</v>
      </c>
      <c r="P271" s="47">
        <f t="shared" si="16"/>
        <v>0</v>
      </c>
      <c r="Q271" s="9"/>
    </row>
    <row r="272" spans="1:17" ht="15">
      <c r="A272" s="13"/>
      <c r="B272" s="39">
        <v>353</v>
      </c>
      <c r="C272" s="21" t="s">
        <v>339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f t="shared" si="17"/>
        <v>0</v>
      </c>
      <c r="P272" s="47">
        <f t="shared" si="16"/>
        <v>0</v>
      </c>
      <c r="Q272" s="9"/>
    </row>
    <row r="273" spans="1:17" ht="15">
      <c r="A273" s="13"/>
      <c r="B273" s="39">
        <v>354</v>
      </c>
      <c r="C273" s="21" t="s">
        <v>60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f t="shared" si="17"/>
        <v>0</v>
      </c>
      <c r="P273" s="47">
        <f t="shared" si="16"/>
        <v>0</v>
      </c>
      <c r="Q273" s="9"/>
    </row>
    <row r="274" spans="1:17" ht="15">
      <c r="A274" s="13"/>
      <c r="B274" s="39">
        <v>355</v>
      </c>
      <c r="C274" s="21" t="s">
        <v>340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f t="shared" si="17"/>
        <v>0</v>
      </c>
      <c r="P274" s="47">
        <f t="shared" si="16"/>
        <v>0</v>
      </c>
      <c r="Q274" s="9"/>
    </row>
    <row r="275" spans="1:17" ht="15">
      <c r="A275" s="13"/>
      <c r="B275" s="39">
        <v>356</v>
      </c>
      <c r="C275" s="21" t="s">
        <v>341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f t="shared" si="17"/>
        <v>0</v>
      </c>
      <c r="P275" s="47">
        <f t="shared" si="16"/>
        <v>0</v>
      </c>
      <c r="Q275" s="9"/>
    </row>
    <row r="276" spans="1:17" ht="15">
      <c r="A276" s="13"/>
      <c r="B276" s="39">
        <v>358.1</v>
      </c>
      <c r="C276" s="21" t="s">
        <v>342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f t="shared" si="17"/>
        <v>0</v>
      </c>
      <c r="P276" s="47">
        <f t="shared" si="16"/>
        <v>0</v>
      </c>
      <c r="Q276" s="9"/>
    </row>
    <row r="277" spans="1:17" ht="15">
      <c r="A277" s="13"/>
      <c r="B277" s="39">
        <v>358.2</v>
      </c>
      <c r="C277" s="21" t="s">
        <v>343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f t="shared" si="17"/>
        <v>0</v>
      </c>
      <c r="P277" s="47">
        <f t="shared" si="16"/>
        <v>0</v>
      </c>
      <c r="Q277" s="9"/>
    </row>
    <row r="278" spans="1:17" ht="15">
      <c r="A278" s="13"/>
      <c r="B278" s="39">
        <v>359</v>
      </c>
      <c r="C278" s="21" t="s">
        <v>344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f t="shared" si="17"/>
        <v>0</v>
      </c>
      <c r="P278" s="47">
        <f t="shared" si="16"/>
        <v>0</v>
      </c>
      <c r="Q278" s="9"/>
    </row>
    <row r="279" spans="1:17" ht="15.75">
      <c r="A279" s="29" t="s">
        <v>2</v>
      </c>
      <c r="B279" s="30"/>
      <c r="C279" s="31"/>
      <c r="D279" s="32">
        <f>SUM(D280:D294)</f>
        <v>0</v>
      </c>
      <c r="E279" s="32">
        <f aca="true" t="shared" si="18" ref="E279:N279">SUM(E280:E294)</f>
        <v>0</v>
      </c>
      <c r="F279" s="32">
        <f t="shared" si="18"/>
        <v>0</v>
      </c>
      <c r="G279" s="32">
        <f t="shared" si="18"/>
        <v>0</v>
      </c>
      <c r="H279" s="32">
        <f t="shared" si="18"/>
        <v>0</v>
      </c>
      <c r="I279" s="32">
        <f t="shared" si="18"/>
        <v>0</v>
      </c>
      <c r="J279" s="32">
        <f t="shared" si="18"/>
        <v>0</v>
      </c>
      <c r="K279" s="32">
        <f t="shared" si="18"/>
        <v>0</v>
      </c>
      <c r="L279" s="32">
        <f>SUM(L280:L294)</f>
        <v>0</v>
      </c>
      <c r="M279" s="32">
        <f t="shared" si="18"/>
        <v>0</v>
      </c>
      <c r="N279" s="32">
        <f t="shared" si="18"/>
        <v>0</v>
      </c>
      <c r="O279" s="32">
        <f>SUM(D279:N279)</f>
        <v>0</v>
      </c>
      <c r="P279" s="45">
        <f t="shared" si="16"/>
        <v>0</v>
      </c>
      <c r="Q279" s="10"/>
    </row>
    <row r="280" spans="1:17" ht="15">
      <c r="A280" s="12"/>
      <c r="B280" s="25">
        <v>361.1</v>
      </c>
      <c r="C280" s="20" t="s">
        <v>28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f>SUM(D280:N280)</f>
        <v>0</v>
      </c>
      <c r="P280" s="47">
        <f t="shared" si="16"/>
        <v>0</v>
      </c>
      <c r="Q280" s="9"/>
    </row>
    <row r="281" spans="1:17" ht="15">
      <c r="A281" s="12"/>
      <c r="B281" s="25">
        <v>361.2</v>
      </c>
      <c r="C281" s="20" t="s">
        <v>39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f aca="true" t="shared" si="19" ref="O281:O294">SUM(D281:N281)</f>
        <v>0</v>
      </c>
      <c r="P281" s="47">
        <f t="shared" si="16"/>
        <v>0</v>
      </c>
      <c r="Q281" s="9"/>
    </row>
    <row r="282" spans="1:17" ht="15">
      <c r="A282" s="12"/>
      <c r="B282" s="25">
        <v>361.3</v>
      </c>
      <c r="C282" s="20" t="s">
        <v>345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f t="shared" si="19"/>
        <v>0</v>
      </c>
      <c r="P282" s="47">
        <f t="shared" si="16"/>
        <v>0</v>
      </c>
      <c r="Q282" s="9"/>
    </row>
    <row r="283" spans="1:17" ht="15">
      <c r="A283" s="12"/>
      <c r="B283" s="25">
        <v>361.4</v>
      </c>
      <c r="C283" s="20" t="s">
        <v>346</v>
      </c>
      <c r="D283" s="46">
        <v>0</v>
      </c>
      <c r="E283" s="46">
        <v>0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f t="shared" si="19"/>
        <v>0</v>
      </c>
      <c r="P283" s="47">
        <f t="shared" si="16"/>
        <v>0</v>
      </c>
      <c r="Q283" s="9"/>
    </row>
    <row r="284" spans="1:17" ht="15">
      <c r="A284" s="12"/>
      <c r="B284" s="25">
        <v>362</v>
      </c>
      <c r="C284" s="20" t="s">
        <v>347</v>
      </c>
      <c r="D284" s="46">
        <v>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f t="shared" si="19"/>
        <v>0</v>
      </c>
      <c r="P284" s="47">
        <f t="shared" si="16"/>
        <v>0</v>
      </c>
      <c r="Q284" s="9"/>
    </row>
    <row r="285" spans="1:17" ht="15">
      <c r="A285" s="12"/>
      <c r="B285" s="25">
        <v>364</v>
      </c>
      <c r="C285" s="20" t="s">
        <v>348</v>
      </c>
      <c r="D285" s="46">
        <v>0</v>
      </c>
      <c r="E285" s="46">
        <v>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f t="shared" si="19"/>
        <v>0</v>
      </c>
      <c r="P285" s="47">
        <f t="shared" si="16"/>
        <v>0</v>
      </c>
      <c r="Q285" s="9"/>
    </row>
    <row r="286" spans="1:17" ht="15">
      <c r="A286" s="12"/>
      <c r="B286" s="25">
        <v>365</v>
      </c>
      <c r="C286" s="20" t="s">
        <v>349</v>
      </c>
      <c r="D286" s="46">
        <v>0</v>
      </c>
      <c r="E286" s="46">
        <v>0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f t="shared" si="19"/>
        <v>0</v>
      </c>
      <c r="P286" s="47">
        <f t="shared" si="16"/>
        <v>0</v>
      </c>
      <c r="Q286" s="9"/>
    </row>
    <row r="287" spans="1:17" ht="15">
      <c r="A287" s="12"/>
      <c r="B287" s="25">
        <v>366</v>
      </c>
      <c r="C287" s="20" t="s">
        <v>350</v>
      </c>
      <c r="D287" s="46">
        <v>0</v>
      </c>
      <c r="E287" s="46">
        <v>0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f t="shared" si="19"/>
        <v>0</v>
      </c>
      <c r="P287" s="47">
        <f t="shared" si="16"/>
        <v>0</v>
      </c>
      <c r="Q287" s="9"/>
    </row>
    <row r="288" spans="1:17" ht="15">
      <c r="A288" s="12"/>
      <c r="B288" s="25">
        <v>367</v>
      </c>
      <c r="C288" s="20" t="s">
        <v>351</v>
      </c>
      <c r="D288" s="46">
        <v>0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f t="shared" si="19"/>
        <v>0</v>
      </c>
      <c r="P288" s="47">
        <f t="shared" si="16"/>
        <v>0</v>
      </c>
      <c r="Q288" s="9"/>
    </row>
    <row r="289" spans="1:17" ht="15">
      <c r="A289" s="12"/>
      <c r="B289" s="25">
        <v>368</v>
      </c>
      <c r="C289" s="20" t="s">
        <v>352</v>
      </c>
      <c r="D289" s="46">
        <v>0</v>
      </c>
      <c r="E289" s="46">
        <v>0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f t="shared" si="19"/>
        <v>0</v>
      </c>
      <c r="P289" s="47">
        <f t="shared" si="16"/>
        <v>0</v>
      </c>
      <c r="Q289" s="9"/>
    </row>
    <row r="290" spans="1:17" ht="15">
      <c r="A290" s="12"/>
      <c r="B290" s="25">
        <v>369.3</v>
      </c>
      <c r="C290" s="20" t="s">
        <v>353</v>
      </c>
      <c r="D290" s="46">
        <v>0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f t="shared" si="19"/>
        <v>0</v>
      </c>
      <c r="P290" s="47">
        <f t="shared" si="16"/>
        <v>0</v>
      </c>
      <c r="Q290" s="9"/>
    </row>
    <row r="291" spans="1:17" ht="15">
      <c r="A291" s="12"/>
      <c r="B291" s="25">
        <v>369.41</v>
      </c>
      <c r="C291" s="20" t="s">
        <v>354</v>
      </c>
      <c r="D291" s="46">
        <v>0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f t="shared" si="19"/>
        <v>0</v>
      </c>
      <c r="P291" s="47">
        <f t="shared" si="16"/>
        <v>0</v>
      </c>
      <c r="Q291" s="9"/>
    </row>
    <row r="292" spans="1:17" ht="15">
      <c r="A292" s="12"/>
      <c r="B292" s="25">
        <v>369.42</v>
      </c>
      <c r="C292" s="20" t="s">
        <v>355</v>
      </c>
      <c r="D292" s="46">
        <v>0</v>
      </c>
      <c r="E292" s="46">
        <v>0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f>SUM(D292:N292)</f>
        <v>0</v>
      </c>
      <c r="P292" s="47">
        <f t="shared" si="16"/>
        <v>0</v>
      </c>
      <c r="Q292" s="9"/>
    </row>
    <row r="293" spans="1:17" ht="15">
      <c r="A293" s="12"/>
      <c r="B293" s="25">
        <v>369.7</v>
      </c>
      <c r="C293" s="20" t="s">
        <v>356</v>
      </c>
      <c r="D293" s="46">
        <v>0</v>
      </c>
      <c r="E293" s="46">
        <v>0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f t="shared" si="19"/>
        <v>0</v>
      </c>
      <c r="P293" s="47">
        <f t="shared" si="16"/>
        <v>0</v>
      </c>
      <c r="Q293" s="9"/>
    </row>
    <row r="294" spans="1:17" ht="15">
      <c r="A294" s="12"/>
      <c r="B294" s="25">
        <v>369.9</v>
      </c>
      <c r="C294" s="20" t="s">
        <v>29</v>
      </c>
      <c r="D294" s="46">
        <v>0</v>
      </c>
      <c r="E294" s="46">
        <v>0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f t="shared" si="19"/>
        <v>0</v>
      </c>
      <c r="P294" s="47">
        <f t="shared" si="16"/>
        <v>0</v>
      </c>
      <c r="Q294" s="9"/>
    </row>
    <row r="295" spans="1:17" ht="15.75">
      <c r="A295" s="29" t="s">
        <v>46</v>
      </c>
      <c r="B295" s="30"/>
      <c r="C295" s="31"/>
      <c r="D295" s="32">
        <f aca="true" t="shared" si="20" ref="D295:N295">SUM(D296:D320)</f>
        <v>0</v>
      </c>
      <c r="E295" s="32">
        <f t="shared" si="20"/>
        <v>0</v>
      </c>
      <c r="F295" s="32">
        <f t="shared" si="20"/>
        <v>0</v>
      </c>
      <c r="G295" s="32">
        <f t="shared" si="20"/>
        <v>0</v>
      </c>
      <c r="H295" s="32">
        <f t="shared" si="20"/>
        <v>0</v>
      </c>
      <c r="I295" s="32">
        <f t="shared" si="20"/>
        <v>0</v>
      </c>
      <c r="J295" s="32">
        <f t="shared" si="20"/>
        <v>0</v>
      </c>
      <c r="K295" s="32">
        <f t="shared" si="20"/>
        <v>0</v>
      </c>
      <c r="L295" s="32">
        <f t="shared" si="20"/>
        <v>0</v>
      </c>
      <c r="M295" s="32">
        <f t="shared" si="20"/>
        <v>0</v>
      </c>
      <c r="N295" s="32">
        <f t="shared" si="20"/>
        <v>0</v>
      </c>
      <c r="O295" s="32">
        <f>SUM(D295:N295)</f>
        <v>0</v>
      </c>
      <c r="P295" s="45">
        <f t="shared" si="16"/>
        <v>0</v>
      </c>
      <c r="Q295" s="9"/>
    </row>
    <row r="296" spans="1:17" ht="15">
      <c r="A296" s="12"/>
      <c r="B296" s="25">
        <v>381</v>
      </c>
      <c r="C296" s="20" t="s">
        <v>47</v>
      </c>
      <c r="D296" s="46">
        <v>0</v>
      </c>
      <c r="E296" s="46">
        <v>0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f>SUM(D296:N296)</f>
        <v>0</v>
      </c>
      <c r="P296" s="47">
        <f t="shared" si="16"/>
        <v>0</v>
      </c>
      <c r="Q296" s="9"/>
    </row>
    <row r="297" spans="1:17" ht="15">
      <c r="A297" s="12"/>
      <c r="B297" s="25">
        <v>382</v>
      </c>
      <c r="C297" s="20" t="s">
        <v>357</v>
      </c>
      <c r="D297" s="46">
        <v>0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f>SUM(D297:N297)</f>
        <v>0</v>
      </c>
      <c r="P297" s="47">
        <f t="shared" si="16"/>
        <v>0</v>
      </c>
      <c r="Q297" s="9"/>
    </row>
    <row r="298" spans="1:17" ht="15">
      <c r="A298" s="12"/>
      <c r="B298" s="25">
        <v>383</v>
      </c>
      <c r="C298" s="20" t="s">
        <v>358</v>
      </c>
      <c r="D298" s="46">
        <v>0</v>
      </c>
      <c r="E298" s="46">
        <v>0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f>SUM(D298:N298)</f>
        <v>0</v>
      </c>
      <c r="P298" s="47">
        <f t="shared" si="16"/>
        <v>0</v>
      </c>
      <c r="Q298" s="9"/>
    </row>
    <row r="299" spans="1:17" ht="15">
      <c r="A299" s="12"/>
      <c r="B299" s="25">
        <v>383.1</v>
      </c>
      <c r="C299" s="20" t="s">
        <v>359</v>
      </c>
      <c r="D299" s="46">
        <v>0</v>
      </c>
      <c r="E299" s="46">
        <v>0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f aca="true" t="shared" si="21" ref="O299:O319">SUM(D299:N299)</f>
        <v>0</v>
      </c>
      <c r="P299" s="47">
        <f t="shared" si="16"/>
        <v>0</v>
      </c>
      <c r="Q299" s="9"/>
    </row>
    <row r="300" spans="1:17" ht="15">
      <c r="A300" s="12"/>
      <c r="B300" s="25">
        <v>384</v>
      </c>
      <c r="C300" s="20" t="s">
        <v>360</v>
      </c>
      <c r="D300" s="46">
        <v>0</v>
      </c>
      <c r="E300" s="46">
        <v>0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f t="shared" si="21"/>
        <v>0</v>
      </c>
      <c r="P300" s="47">
        <f t="shared" si="16"/>
        <v>0</v>
      </c>
      <c r="Q300" s="9"/>
    </row>
    <row r="301" spans="1:17" ht="15">
      <c r="A301" s="12"/>
      <c r="B301" s="25">
        <v>385</v>
      </c>
      <c r="C301" s="20" t="s">
        <v>361</v>
      </c>
      <c r="D301" s="46">
        <v>0</v>
      </c>
      <c r="E301" s="46">
        <v>0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f t="shared" si="21"/>
        <v>0</v>
      </c>
      <c r="P301" s="47">
        <f t="shared" si="16"/>
        <v>0</v>
      </c>
      <c r="Q301" s="9"/>
    </row>
    <row r="302" spans="1:17" ht="15">
      <c r="A302" s="12"/>
      <c r="B302" s="25">
        <v>386.1</v>
      </c>
      <c r="C302" s="20" t="s">
        <v>362</v>
      </c>
      <c r="D302" s="46">
        <v>0</v>
      </c>
      <c r="E302" s="46">
        <v>0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f t="shared" si="21"/>
        <v>0</v>
      </c>
      <c r="P302" s="47">
        <f t="shared" si="16"/>
        <v>0</v>
      </c>
      <c r="Q302" s="9"/>
    </row>
    <row r="303" spans="1:17" ht="15">
      <c r="A303" s="12"/>
      <c r="B303" s="25">
        <v>386.3</v>
      </c>
      <c r="C303" s="20" t="s">
        <v>363</v>
      </c>
      <c r="D303" s="46">
        <v>0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f t="shared" si="21"/>
        <v>0</v>
      </c>
      <c r="P303" s="47">
        <f t="shared" si="16"/>
        <v>0</v>
      </c>
      <c r="Q303" s="9"/>
    </row>
    <row r="304" spans="1:17" ht="15">
      <c r="A304" s="12"/>
      <c r="B304" s="25">
        <v>386.4</v>
      </c>
      <c r="C304" s="20" t="s">
        <v>364</v>
      </c>
      <c r="D304" s="46">
        <v>0</v>
      </c>
      <c r="E304" s="46">
        <v>0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f t="shared" si="21"/>
        <v>0</v>
      </c>
      <c r="P304" s="47">
        <f t="shared" si="16"/>
        <v>0</v>
      </c>
      <c r="Q304" s="9"/>
    </row>
    <row r="305" spans="1:17" ht="15">
      <c r="A305" s="12"/>
      <c r="B305" s="25">
        <v>386.6</v>
      </c>
      <c r="C305" s="20" t="s">
        <v>365</v>
      </c>
      <c r="D305" s="46">
        <v>0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f t="shared" si="21"/>
        <v>0</v>
      </c>
      <c r="P305" s="47">
        <f t="shared" si="16"/>
        <v>0</v>
      </c>
      <c r="Q305" s="9"/>
    </row>
    <row r="306" spans="1:17" ht="15">
      <c r="A306" s="12"/>
      <c r="B306" s="25">
        <v>386.7</v>
      </c>
      <c r="C306" s="20" t="s">
        <v>366</v>
      </c>
      <c r="D306" s="46">
        <v>0</v>
      </c>
      <c r="E306" s="46">
        <v>0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f t="shared" si="21"/>
        <v>0</v>
      </c>
      <c r="P306" s="47">
        <f t="shared" si="16"/>
        <v>0</v>
      </c>
      <c r="Q306" s="9"/>
    </row>
    <row r="307" spans="1:17" ht="15">
      <c r="A307" s="12"/>
      <c r="B307" s="25">
        <v>386.8</v>
      </c>
      <c r="C307" s="20" t="s">
        <v>367</v>
      </c>
      <c r="D307" s="46">
        <v>0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f t="shared" si="21"/>
        <v>0</v>
      </c>
      <c r="P307" s="47">
        <f t="shared" si="16"/>
        <v>0</v>
      </c>
      <c r="Q307" s="9"/>
    </row>
    <row r="308" spans="1:17" ht="15">
      <c r="A308" s="12"/>
      <c r="B308" s="25">
        <v>388.1</v>
      </c>
      <c r="C308" s="20" t="s">
        <v>368</v>
      </c>
      <c r="D308" s="46">
        <v>0</v>
      </c>
      <c r="E308" s="46">
        <v>0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f t="shared" si="21"/>
        <v>0</v>
      </c>
      <c r="P308" s="47">
        <f t="shared" si="16"/>
        <v>0</v>
      </c>
      <c r="Q308" s="9"/>
    </row>
    <row r="309" spans="1:17" ht="15">
      <c r="A309" s="12"/>
      <c r="B309" s="25">
        <v>388.2</v>
      </c>
      <c r="C309" s="20" t="s">
        <v>369</v>
      </c>
      <c r="D309" s="46">
        <v>0</v>
      </c>
      <c r="E309" s="46">
        <v>0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f t="shared" si="21"/>
        <v>0</v>
      </c>
      <c r="P309" s="47">
        <f t="shared" si="16"/>
        <v>0</v>
      </c>
      <c r="Q309" s="9"/>
    </row>
    <row r="310" spans="1:17" ht="15">
      <c r="A310" s="12"/>
      <c r="B310" s="25">
        <v>389.1</v>
      </c>
      <c r="C310" s="20" t="s">
        <v>370</v>
      </c>
      <c r="D310" s="46">
        <v>0</v>
      </c>
      <c r="E310" s="46">
        <v>0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f t="shared" si="21"/>
        <v>0</v>
      </c>
      <c r="P310" s="47">
        <f t="shared" si="16"/>
        <v>0</v>
      </c>
      <c r="Q310" s="9"/>
    </row>
    <row r="311" spans="1:17" ht="15">
      <c r="A311" s="12"/>
      <c r="B311" s="25">
        <v>389.2</v>
      </c>
      <c r="C311" s="20" t="s">
        <v>371</v>
      </c>
      <c r="D311" s="46">
        <v>0</v>
      </c>
      <c r="E311" s="46">
        <v>0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f t="shared" si="21"/>
        <v>0</v>
      </c>
      <c r="P311" s="47">
        <f t="shared" si="16"/>
        <v>0</v>
      </c>
      <c r="Q311" s="9"/>
    </row>
    <row r="312" spans="1:17" ht="15">
      <c r="A312" s="12"/>
      <c r="B312" s="25">
        <v>389.3</v>
      </c>
      <c r="C312" s="20" t="s">
        <v>372</v>
      </c>
      <c r="D312" s="46">
        <v>0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f t="shared" si="21"/>
        <v>0</v>
      </c>
      <c r="P312" s="47">
        <f t="shared" si="16"/>
        <v>0</v>
      </c>
      <c r="Q312" s="9"/>
    </row>
    <row r="313" spans="1:17" ht="15">
      <c r="A313" s="12"/>
      <c r="B313" s="25">
        <v>389.4</v>
      </c>
      <c r="C313" s="20" t="s">
        <v>373</v>
      </c>
      <c r="D313" s="46">
        <v>0</v>
      </c>
      <c r="E313" s="46">
        <v>0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f t="shared" si="21"/>
        <v>0</v>
      </c>
      <c r="P313" s="47">
        <f t="shared" si="16"/>
        <v>0</v>
      </c>
      <c r="Q313" s="9"/>
    </row>
    <row r="314" spans="1:17" ht="15">
      <c r="A314" s="12"/>
      <c r="B314" s="25">
        <v>389.5</v>
      </c>
      <c r="C314" s="20" t="s">
        <v>374</v>
      </c>
      <c r="D314" s="46">
        <v>0</v>
      </c>
      <c r="E314" s="46">
        <v>0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f t="shared" si="21"/>
        <v>0</v>
      </c>
      <c r="P314" s="47">
        <f t="shared" si="16"/>
        <v>0</v>
      </c>
      <c r="Q314" s="9"/>
    </row>
    <row r="315" spans="1:17" ht="15">
      <c r="A315" s="12"/>
      <c r="B315" s="25">
        <v>389.6</v>
      </c>
      <c r="C315" s="20" t="s">
        <v>375</v>
      </c>
      <c r="D315" s="46">
        <v>0</v>
      </c>
      <c r="E315" s="46">
        <v>0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f t="shared" si="21"/>
        <v>0</v>
      </c>
      <c r="P315" s="47">
        <f t="shared" si="16"/>
        <v>0</v>
      </c>
      <c r="Q315" s="9"/>
    </row>
    <row r="316" spans="1:17" ht="15">
      <c r="A316" s="12"/>
      <c r="B316" s="25">
        <v>389.7</v>
      </c>
      <c r="C316" s="20" t="s">
        <v>376</v>
      </c>
      <c r="D316" s="46">
        <v>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f t="shared" si="21"/>
        <v>0</v>
      </c>
      <c r="P316" s="47">
        <f t="shared" si="16"/>
        <v>0</v>
      </c>
      <c r="Q316" s="9"/>
    </row>
    <row r="317" spans="1:17" ht="15">
      <c r="A317" s="12"/>
      <c r="B317" s="25">
        <v>389.8</v>
      </c>
      <c r="C317" s="20" t="s">
        <v>377</v>
      </c>
      <c r="D317" s="46">
        <v>0</v>
      </c>
      <c r="E317" s="46">
        <v>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f t="shared" si="21"/>
        <v>0</v>
      </c>
      <c r="P317" s="47">
        <f t="shared" si="16"/>
        <v>0</v>
      </c>
      <c r="Q317" s="9"/>
    </row>
    <row r="318" spans="1:17" ht="15">
      <c r="A318" s="12"/>
      <c r="B318" s="25">
        <v>389.9</v>
      </c>
      <c r="C318" s="20" t="s">
        <v>378</v>
      </c>
      <c r="D318" s="46">
        <v>0</v>
      </c>
      <c r="E318" s="46">
        <v>0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f t="shared" si="21"/>
        <v>0</v>
      </c>
      <c r="P318" s="47">
        <f t="shared" si="16"/>
        <v>0</v>
      </c>
      <c r="Q318" s="9"/>
    </row>
    <row r="319" spans="1:17" ht="15">
      <c r="A319" s="72"/>
      <c r="B319" s="73">
        <v>392</v>
      </c>
      <c r="C319" s="20" t="s">
        <v>379</v>
      </c>
      <c r="D319" s="46">
        <v>0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f t="shared" si="21"/>
        <v>0</v>
      </c>
      <c r="P319" s="47">
        <f t="shared" si="16"/>
        <v>0</v>
      </c>
      <c r="Q319" s="9"/>
    </row>
    <row r="320" spans="1:17" ht="15.75" thickBot="1">
      <c r="A320" s="72"/>
      <c r="B320" s="73">
        <v>393</v>
      </c>
      <c r="C320" s="20" t="s">
        <v>380</v>
      </c>
      <c r="D320" s="46">
        <v>0</v>
      </c>
      <c r="E320" s="46">
        <v>0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f>SUM(D320:N320)</f>
        <v>0</v>
      </c>
      <c r="P320" s="47">
        <f>(O320/P$323)</f>
        <v>0</v>
      </c>
      <c r="Q320" s="9"/>
    </row>
    <row r="321" spans="1:120" ht="16.5" thickBot="1">
      <c r="A321" s="14" t="s">
        <v>25</v>
      </c>
      <c r="B321" s="23"/>
      <c r="C321" s="22"/>
      <c r="D321" s="15">
        <f aca="true" t="shared" si="22" ref="D321:N321">SUM(D5,D41,D75,D167,D261,D279,D295)</f>
        <v>0</v>
      </c>
      <c r="E321" s="15">
        <f t="shared" si="22"/>
        <v>0</v>
      </c>
      <c r="F321" s="15">
        <f t="shared" si="22"/>
        <v>0</v>
      </c>
      <c r="G321" s="15">
        <f t="shared" si="22"/>
        <v>0</v>
      </c>
      <c r="H321" s="15">
        <f t="shared" si="22"/>
        <v>0</v>
      </c>
      <c r="I321" s="15">
        <f t="shared" si="22"/>
        <v>0</v>
      </c>
      <c r="J321" s="15">
        <f t="shared" si="22"/>
        <v>0</v>
      </c>
      <c r="K321" s="15">
        <f t="shared" si="22"/>
        <v>0</v>
      </c>
      <c r="L321" s="15">
        <f t="shared" si="22"/>
        <v>0</v>
      </c>
      <c r="M321" s="15">
        <f t="shared" si="22"/>
        <v>0</v>
      </c>
      <c r="N321" s="15">
        <f t="shared" si="22"/>
        <v>0</v>
      </c>
      <c r="O321" s="15">
        <f>SUM(D321:N321)</f>
        <v>0</v>
      </c>
      <c r="P321" s="38">
        <f>(O321/P$323)</f>
        <v>0</v>
      </c>
      <c r="Q321" s="6"/>
      <c r="R321" s="2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</row>
    <row r="322" spans="1:16" ht="15">
      <c r="A322" s="16"/>
      <c r="B322" s="18"/>
      <c r="C322" s="18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9"/>
    </row>
    <row r="323" spans="1:16" ht="15">
      <c r="A323" s="40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8" t="s">
        <v>381</v>
      </c>
      <c r="N323" s="48"/>
      <c r="O323" s="48"/>
      <c r="P323" s="43">
        <v>110</v>
      </c>
    </row>
    <row r="324" spans="1:16" ht="15">
      <c r="A324" s="49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1"/>
    </row>
    <row r="325" spans="1:16" ht="15.75" customHeight="1" thickBot="1">
      <c r="A325" s="52" t="s">
        <v>41</v>
      </c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4"/>
    </row>
  </sheetData>
  <sheetProtection/>
  <mergeCells count="10">
    <mergeCell ref="M323:O323"/>
    <mergeCell ref="A324:P324"/>
    <mergeCell ref="A325:P3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27267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27267</v>
      </c>
      <c r="O5" s="33">
        <f aca="true" t="shared" si="2" ref="O5:O22">(N5/O$24)</f>
        <v>203.48507462686567</v>
      </c>
      <c r="P5" s="6"/>
    </row>
    <row r="6" spans="1:16" ht="15">
      <c r="A6" s="12"/>
      <c r="B6" s="25">
        <v>311</v>
      </c>
      <c r="C6" s="20" t="s">
        <v>1</v>
      </c>
      <c r="D6" s="46">
        <v>18243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18243</v>
      </c>
      <c r="O6" s="47">
        <f t="shared" si="2"/>
        <v>136.1417910447761</v>
      </c>
      <c r="P6" s="9"/>
    </row>
    <row r="7" spans="1:16" ht="15">
      <c r="A7" s="12"/>
      <c r="B7" s="25">
        <v>312.1</v>
      </c>
      <c r="C7" s="20" t="s">
        <v>9</v>
      </c>
      <c r="D7" s="46">
        <v>1679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1679</v>
      </c>
      <c r="O7" s="47">
        <f t="shared" si="2"/>
        <v>12.529850746268657</v>
      </c>
      <c r="P7" s="9"/>
    </row>
    <row r="8" spans="1:16" ht="15">
      <c r="A8" s="12"/>
      <c r="B8" s="25">
        <v>312.6</v>
      </c>
      <c r="C8" s="20" t="s">
        <v>10</v>
      </c>
      <c r="D8" s="46">
        <v>7049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7049</v>
      </c>
      <c r="O8" s="47">
        <f t="shared" si="2"/>
        <v>52.6044776119403</v>
      </c>
      <c r="P8" s="9"/>
    </row>
    <row r="9" spans="1:16" ht="15">
      <c r="A9" s="12"/>
      <c r="B9" s="25">
        <v>315</v>
      </c>
      <c r="C9" s="20" t="s">
        <v>11</v>
      </c>
      <c r="D9" s="46">
        <v>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296</v>
      </c>
      <c r="O9" s="47">
        <f t="shared" si="2"/>
        <v>2.208955223880597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SUM(D11:D11)</f>
        <v>5819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5819</v>
      </c>
      <c r="O10" s="45">
        <f t="shared" si="2"/>
        <v>43.42537313432836</v>
      </c>
      <c r="P10" s="10"/>
    </row>
    <row r="11" spans="1:16" ht="15">
      <c r="A11" s="12"/>
      <c r="B11" s="25">
        <v>323.1</v>
      </c>
      <c r="C11" s="20" t="s">
        <v>13</v>
      </c>
      <c r="D11" s="46">
        <v>5819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5819</v>
      </c>
      <c r="O11" s="47">
        <f t="shared" si="2"/>
        <v>43.42537313432836</v>
      </c>
      <c r="P11" s="9"/>
    </row>
    <row r="12" spans="1:16" ht="15.75">
      <c r="A12" s="29" t="s">
        <v>15</v>
      </c>
      <c r="B12" s="30"/>
      <c r="C12" s="31"/>
      <c r="D12" s="32">
        <f aca="true" t="shared" si="4" ref="D12:M12">SUM(D13:D14)</f>
        <v>8364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8364</v>
      </c>
      <c r="O12" s="45">
        <f t="shared" si="2"/>
        <v>62.417910447761194</v>
      </c>
      <c r="P12" s="10"/>
    </row>
    <row r="13" spans="1:16" ht="15">
      <c r="A13" s="12"/>
      <c r="B13" s="25">
        <v>335.12</v>
      </c>
      <c r="C13" s="20" t="s">
        <v>16</v>
      </c>
      <c r="D13" s="46">
        <v>4292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4292</v>
      </c>
      <c r="O13" s="47">
        <f t="shared" si="2"/>
        <v>32.02985074626866</v>
      </c>
      <c r="P13" s="9"/>
    </row>
    <row r="14" spans="1:16" ht="15">
      <c r="A14" s="12"/>
      <c r="B14" s="25">
        <v>335.18</v>
      </c>
      <c r="C14" s="20" t="s">
        <v>17</v>
      </c>
      <c r="D14" s="46">
        <v>4072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4072</v>
      </c>
      <c r="O14" s="47">
        <f t="shared" si="2"/>
        <v>30.388059701492537</v>
      </c>
      <c r="P14" s="9"/>
    </row>
    <row r="15" spans="1:16" ht="15.75">
      <c r="A15" s="29" t="s">
        <v>22</v>
      </c>
      <c r="B15" s="30"/>
      <c r="C15" s="31"/>
      <c r="D15" s="32">
        <f aca="true" t="shared" si="5" ref="D15:M15">SUM(D16:D17)</f>
        <v>35568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21947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57515</v>
      </c>
      <c r="O15" s="45">
        <f t="shared" si="2"/>
        <v>429.2164179104478</v>
      </c>
      <c r="P15" s="10"/>
    </row>
    <row r="16" spans="1:16" ht="15">
      <c r="A16" s="12"/>
      <c r="B16" s="25">
        <v>342.2</v>
      </c>
      <c r="C16" s="20" t="s">
        <v>44</v>
      </c>
      <c r="D16" s="46">
        <v>35568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35568</v>
      </c>
      <c r="O16" s="47">
        <f t="shared" si="2"/>
        <v>265.43283582089555</v>
      </c>
      <c r="P16" s="9"/>
    </row>
    <row r="17" spans="1:16" ht="15">
      <c r="A17" s="12"/>
      <c r="B17" s="25">
        <v>343.3</v>
      </c>
      <c r="C17" s="20" t="s">
        <v>24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21947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21947</v>
      </c>
      <c r="O17" s="47">
        <f t="shared" si="2"/>
        <v>163.78358208955223</v>
      </c>
      <c r="P17" s="9"/>
    </row>
    <row r="18" spans="1:16" ht="15.75">
      <c r="A18" s="29" t="s">
        <v>23</v>
      </c>
      <c r="B18" s="30"/>
      <c r="C18" s="31"/>
      <c r="D18" s="32">
        <f aca="true" t="shared" si="6" ref="D18:M18">SUM(D19:D19)</f>
        <v>385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385</v>
      </c>
      <c r="O18" s="45">
        <f t="shared" si="2"/>
        <v>2.873134328358209</v>
      </c>
      <c r="P18" s="10"/>
    </row>
    <row r="19" spans="1:16" ht="15">
      <c r="A19" s="13"/>
      <c r="B19" s="39">
        <v>351.5</v>
      </c>
      <c r="C19" s="21" t="s">
        <v>27</v>
      </c>
      <c r="D19" s="46">
        <v>385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385</v>
      </c>
      <c r="O19" s="47">
        <f t="shared" si="2"/>
        <v>2.873134328358209</v>
      </c>
      <c r="P19" s="9"/>
    </row>
    <row r="20" spans="1:16" ht="15.75">
      <c r="A20" s="29" t="s">
        <v>2</v>
      </c>
      <c r="B20" s="30"/>
      <c r="C20" s="31"/>
      <c r="D20" s="32">
        <f aca="true" t="shared" si="7" ref="D20:M20">SUM(D21:D21)</f>
        <v>744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0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744</v>
      </c>
      <c r="O20" s="45">
        <f t="shared" si="2"/>
        <v>5.552238805970149</v>
      </c>
      <c r="P20" s="10"/>
    </row>
    <row r="21" spans="1:16" ht="15.75" thickBot="1">
      <c r="A21" s="12"/>
      <c r="B21" s="25">
        <v>361.1</v>
      </c>
      <c r="C21" s="20" t="s">
        <v>28</v>
      </c>
      <c r="D21" s="46">
        <v>744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744</v>
      </c>
      <c r="O21" s="47">
        <f t="shared" si="2"/>
        <v>5.552238805970149</v>
      </c>
      <c r="P21" s="9"/>
    </row>
    <row r="22" spans="1:119" ht="16.5" thickBot="1">
      <c r="A22" s="14" t="s">
        <v>25</v>
      </c>
      <c r="B22" s="23"/>
      <c r="C22" s="22"/>
      <c r="D22" s="15">
        <f>SUM(D5,D10,D12,D15,D18,D20)</f>
        <v>78147</v>
      </c>
      <c r="E22" s="15">
        <f aca="true" t="shared" si="8" ref="E22:M22">SUM(E5,E10,E12,E15,E18,E20)</f>
        <v>0</v>
      </c>
      <c r="F22" s="15">
        <f t="shared" si="8"/>
        <v>0</v>
      </c>
      <c r="G22" s="15">
        <f t="shared" si="8"/>
        <v>0</v>
      </c>
      <c r="H22" s="15">
        <f t="shared" si="8"/>
        <v>0</v>
      </c>
      <c r="I22" s="15">
        <f t="shared" si="8"/>
        <v>21947</v>
      </c>
      <c r="J22" s="15">
        <f t="shared" si="8"/>
        <v>0</v>
      </c>
      <c r="K22" s="15">
        <f t="shared" si="8"/>
        <v>0</v>
      </c>
      <c r="L22" s="15">
        <f t="shared" si="8"/>
        <v>0</v>
      </c>
      <c r="M22" s="15">
        <f t="shared" si="8"/>
        <v>0</v>
      </c>
      <c r="N22" s="15">
        <f t="shared" si="1"/>
        <v>100094</v>
      </c>
      <c r="O22" s="38">
        <f t="shared" si="2"/>
        <v>746.9701492537314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5" ht="15">
      <c r="A24" s="40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8" t="s">
        <v>50</v>
      </c>
      <c r="M24" s="48"/>
      <c r="N24" s="48"/>
      <c r="O24" s="43">
        <v>134</v>
      </c>
    </row>
    <row r="25" spans="1:15" ht="15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  <row r="26" spans="1:15" ht="15.75" customHeight="1" thickBot="1">
      <c r="A26" s="52" t="s">
        <v>41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 xml:space="preserve">&amp;L&amp;14Office of Economic and Demographic Research&amp;R&amp;14Page &amp;P of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31026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31026</v>
      </c>
      <c r="O5" s="33">
        <f aca="true" t="shared" si="2" ref="O5:O24">(N5/O$26)</f>
        <v>231.53731343283582</v>
      </c>
      <c r="P5" s="6"/>
    </row>
    <row r="6" spans="1:16" ht="15">
      <c r="A6" s="12"/>
      <c r="B6" s="25">
        <v>311</v>
      </c>
      <c r="C6" s="20" t="s">
        <v>1</v>
      </c>
      <c r="D6" s="46">
        <v>20264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20264</v>
      </c>
      <c r="O6" s="47">
        <f t="shared" si="2"/>
        <v>151.22388059701493</v>
      </c>
      <c r="P6" s="9"/>
    </row>
    <row r="7" spans="1:16" ht="15">
      <c r="A7" s="12"/>
      <c r="B7" s="25">
        <v>312.41</v>
      </c>
      <c r="C7" s="20" t="s">
        <v>43</v>
      </c>
      <c r="D7" s="46">
        <v>1903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1903</v>
      </c>
      <c r="O7" s="47">
        <f t="shared" si="2"/>
        <v>14.201492537313433</v>
      </c>
      <c r="P7" s="9"/>
    </row>
    <row r="8" spans="1:16" ht="15">
      <c r="A8" s="12"/>
      <c r="B8" s="25">
        <v>312.6</v>
      </c>
      <c r="C8" s="20" t="s">
        <v>10</v>
      </c>
      <c r="D8" s="46">
        <v>8388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8388</v>
      </c>
      <c r="O8" s="47">
        <f t="shared" si="2"/>
        <v>62.59701492537314</v>
      </c>
      <c r="P8" s="9"/>
    </row>
    <row r="9" spans="1:16" ht="15">
      <c r="A9" s="12"/>
      <c r="B9" s="25">
        <v>315</v>
      </c>
      <c r="C9" s="20" t="s">
        <v>11</v>
      </c>
      <c r="D9" s="46">
        <v>471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471</v>
      </c>
      <c r="O9" s="47">
        <f t="shared" si="2"/>
        <v>3.514925373134328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SUM(D11:D11)</f>
        <v>6491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6491</v>
      </c>
      <c r="O10" s="45">
        <f t="shared" si="2"/>
        <v>48.440298507462686</v>
      </c>
      <c r="P10" s="10"/>
    </row>
    <row r="11" spans="1:16" ht="15">
      <c r="A11" s="12"/>
      <c r="B11" s="25">
        <v>323.1</v>
      </c>
      <c r="C11" s="20" t="s">
        <v>13</v>
      </c>
      <c r="D11" s="46">
        <v>6491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6491</v>
      </c>
      <c r="O11" s="47">
        <f t="shared" si="2"/>
        <v>48.440298507462686</v>
      </c>
      <c r="P11" s="9"/>
    </row>
    <row r="12" spans="1:16" ht="15.75">
      <c r="A12" s="29" t="s">
        <v>15</v>
      </c>
      <c r="B12" s="30"/>
      <c r="C12" s="31"/>
      <c r="D12" s="32">
        <f aca="true" t="shared" si="4" ref="D12:M12">SUM(D13:D14)</f>
        <v>9486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9486</v>
      </c>
      <c r="O12" s="45">
        <f t="shared" si="2"/>
        <v>70.7910447761194</v>
      </c>
      <c r="P12" s="10"/>
    </row>
    <row r="13" spans="1:16" ht="15">
      <c r="A13" s="12"/>
      <c r="B13" s="25">
        <v>335.12</v>
      </c>
      <c r="C13" s="20" t="s">
        <v>16</v>
      </c>
      <c r="D13" s="46">
        <v>5248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5248</v>
      </c>
      <c r="O13" s="47">
        <f t="shared" si="2"/>
        <v>39.16417910447761</v>
      </c>
      <c r="P13" s="9"/>
    </row>
    <row r="14" spans="1:16" ht="15">
      <c r="A14" s="12"/>
      <c r="B14" s="25">
        <v>335.18</v>
      </c>
      <c r="C14" s="20" t="s">
        <v>17</v>
      </c>
      <c r="D14" s="46">
        <v>4238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4238</v>
      </c>
      <c r="O14" s="47">
        <f t="shared" si="2"/>
        <v>31.62686567164179</v>
      </c>
      <c r="P14" s="9"/>
    </row>
    <row r="15" spans="1:16" ht="15.75">
      <c r="A15" s="29" t="s">
        <v>22</v>
      </c>
      <c r="B15" s="30"/>
      <c r="C15" s="31"/>
      <c r="D15" s="32">
        <f aca="true" t="shared" si="5" ref="D15:M15">SUM(D16:D17)</f>
        <v>35568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24094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59662</v>
      </c>
      <c r="O15" s="45">
        <f t="shared" si="2"/>
        <v>445.23880597014926</v>
      </c>
      <c r="P15" s="10"/>
    </row>
    <row r="16" spans="1:16" ht="15">
      <c r="A16" s="12"/>
      <c r="B16" s="25">
        <v>342.2</v>
      </c>
      <c r="C16" s="20" t="s">
        <v>44</v>
      </c>
      <c r="D16" s="46">
        <v>35568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35568</v>
      </c>
      <c r="O16" s="47">
        <f t="shared" si="2"/>
        <v>265.43283582089555</v>
      </c>
      <c r="P16" s="9"/>
    </row>
    <row r="17" spans="1:16" ht="15">
      <c r="A17" s="12"/>
      <c r="B17" s="25">
        <v>343.3</v>
      </c>
      <c r="C17" s="20" t="s">
        <v>24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24094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24094</v>
      </c>
      <c r="O17" s="47">
        <f t="shared" si="2"/>
        <v>179.80597014925374</v>
      </c>
      <c r="P17" s="9"/>
    </row>
    <row r="18" spans="1:16" ht="15.75">
      <c r="A18" s="29" t="s">
        <v>23</v>
      </c>
      <c r="B18" s="30"/>
      <c r="C18" s="31"/>
      <c r="D18" s="32">
        <f aca="true" t="shared" si="6" ref="D18:M18">SUM(D19:D19)</f>
        <v>109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109</v>
      </c>
      <c r="O18" s="45">
        <f t="shared" si="2"/>
        <v>0.8134328358208955</v>
      </c>
      <c r="P18" s="10"/>
    </row>
    <row r="19" spans="1:16" ht="15">
      <c r="A19" s="13"/>
      <c r="B19" s="39">
        <v>351.1</v>
      </c>
      <c r="C19" s="21" t="s">
        <v>45</v>
      </c>
      <c r="D19" s="46">
        <v>109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109</v>
      </c>
      <c r="O19" s="47">
        <f t="shared" si="2"/>
        <v>0.8134328358208955</v>
      </c>
      <c r="P19" s="9"/>
    </row>
    <row r="20" spans="1:16" ht="15.75">
      <c r="A20" s="29" t="s">
        <v>2</v>
      </c>
      <c r="B20" s="30"/>
      <c r="C20" s="31"/>
      <c r="D20" s="32">
        <f aca="true" t="shared" si="7" ref="D20:M20">SUM(D21:D21)</f>
        <v>1158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201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1359</v>
      </c>
      <c r="O20" s="45">
        <f t="shared" si="2"/>
        <v>10.14179104477612</v>
      </c>
      <c r="P20" s="10"/>
    </row>
    <row r="21" spans="1:16" ht="15">
      <c r="A21" s="12"/>
      <c r="B21" s="25">
        <v>361.1</v>
      </c>
      <c r="C21" s="20" t="s">
        <v>28</v>
      </c>
      <c r="D21" s="46">
        <v>1158</v>
      </c>
      <c r="E21" s="46">
        <v>0</v>
      </c>
      <c r="F21" s="46">
        <v>0</v>
      </c>
      <c r="G21" s="46">
        <v>0</v>
      </c>
      <c r="H21" s="46">
        <v>0</v>
      </c>
      <c r="I21" s="46">
        <v>201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1359</v>
      </c>
      <c r="O21" s="47">
        <f t="shared" si="2"/>
        <v>10.14179104477612</v>
      </c>
      <c r="P21" s="9"/>
    </row>
    <row r="22" spans="1:16" ht="15.75">
      <c r="A22" s="29" t="s">
        <v>46</v>
      </c>
      <c r="B22" s="30"/>
      <c r="C22" s="31"/>
      <c r="D22" s="32">
        <f aca="true" t="shared" si="8" ref="D22:M22">SUM(D23:D23)</f>
        <v>5770</v>
      </c>
      <c r="E22" s="32">
        <f t="shared" si="8"/>
        <v>0</v>
      </c>
      <c r="F22" s="32">
        <f t="shared" si="8"/>
        <v>0</v>
      </c>
      <c r="G22" s="32">
        <f t="shared" si="8"/>
        <v>0</v>
      </c>
      <c r="H22" s="32">
        <f t="shared" si="8"/>
        <v>0</v>
      </c>
      <c r="I22" s="32">
        <f t="shared" si="8"/>
        <v>23368</v>
      </c>
      <c r="J22" s="32">
        <f t="shared" si="8"/>
        <v>0</v>
      </c>
      <c r="K22" s="32">
        <f t="shared" si="8"/>
        <v>0</v>
      </c>
      <c r="L22" s="32">
        <f t="shared" si="8"/>
        <v>0</v>
      </c>
      <c r="M22" s="32">
        <f t="shared" si="8"/>
        <v>0</v>
      </c>
      <c r="N22" s="32">
        <f t="shared" si="1"/>
        <v>29138</v>
      </c>
      <c r="O22" s="45">
        <f t="shared" si="2"/>
        <v>217.44776119402985</v>
      </c>
      <c r="P22" s="9"/>
    </row>
    <row r="23" spans="1:16" ht="15.75" thickBot="1">
      <c r="A23" s="12"/>
      <c r="B23" s="25">
        <v>381</v>
      </c>
      <c r="C23" s="20" t="s">
        <v>47</v>
      </c>
      <c r="D23" s="46">
        <v>5770</v>
      </c>
      <c r="E23" s="46">
        <v>0</v>
      </c>
      <c r="F23" s="46">
        <v>0</v>
      </c>
      <c r="G23" s="46">
        <v>0</v>
      </c>
      <c r="H23" s="46">
        <v>0</v>
      </c>
      <c r="I23" s="46">
        <v>23368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29138</v>
      </c>
      <c r="O23" s="47">
        <f t="shared" si="2"/>
        <v>217.44776119402985</v>
      </c>
      <c r="P23" s="9"/>
    </row>
    <row r="24" spans="1:119" ht="16.5" thickBot="1">
      <c r="A24" s="14" t="s">
        <v>25</v>
      </c>
      <c r="B24" s="23"/>
      <c r="C24" s="22"/>
      <c r="D24" s="15">
        <f aca="true" t="shared" si="9" ref="D24:M24">SUM(D5,D10,D12,D15,D18,D20,D22)</f>
        <v>89608</v>
      </c>
      <c r="E24" s="15">
        <f t="shared" si="9"/>
        <v>0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47663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1"/>
        <v>137271</v>
      </c>
      <c r="O24" s="38">
        <f t="shared" si="2"/>
        <v>1024.410447761194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48</v>
      </c>
      <c r="M26" s="48"/>
      <c r="N26" s="48"/>
      <c r="O26" s="43">
        <v>134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customHeight="1" thickBot="1">
      <c r="A28" s="52" t="s">
        <v>41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23946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23946</v>
      </c>
      <c r="O5" s="33">
        <f aca="true" t="shared" si="2" ref="O5:O23">(N5/O$25)</f>
        <v>178.70149253731344</v>
      </c>
      <c r="P5" s="6"/>
    </row>
    <row r="6" spans="1:16" ht="15">
      <c r="A6" s="12"/>
      <c r="B6" s="25">
        <v>311</v>
      </c>
      <c r="C6" s="20" t="s">
        <v>1</v>
      </c>
      <c r="D6" s="46">
        <v>12059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12059</v>
      </c>
      <c r="O6" s="47">
        <f t="shared" si="2"/>
        <v>89.99253731343283</v>
      </c>
      <c r="P6" s="9"/>
    </row>
    <row r="7" spans="1:16" ht="15">
      <c r="A7" s="12"/>
      <c r="B7" s="25">
        <v>312.1</v>
      </c>
      <c r="C7" s="20" t="s">
        <v>9</v>
      </c>
      <c r="D7" s="46">
        <v>2158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2158</v>
      </c>
      <c r="O7" s="47">
        <f t="shared" si="2"/>
        <v>16.104477611940297</v>
      </c>
      <c r="P7" s="9"/>
    </row>
    <row r="8" spans="1:16" ht="15">
      <c r="A8" s="12"/>
      <c r="B8" s="25">
        <v>312.6</v>
      </c>
      <c r="C8" s="20" t="s">
        <v>10</v>
      </c>
      <c r="D8" s="46">
        <v>9257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9257</v>
      </c>
      <c r="O8" s="47">
        <f t="shared" si="2"/>
        <v>69.08208955223881</v>
      </c>
      <c r="P8" s="9"/>
    </row>
    <row r="9" spans="1:16" ht="15">
      <c r="A9" s="12"/>
      <c r="B9" s="25">
        <v>315</v>
      </c>
      <c r="C9" s="20" t="s">
        <v>11</v>
      </c>
      <c r="D9" s="46">
        <v>472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472</v>
      </c>
      <c r="O9" s="47">
        <f t="shared" si="2"/>
        <v>3.5223880597014925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SUM(D11:D12)</f>
        <v>6449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6449</v>
      </c>
      <c r="O10" s="45">
        <f t="shared" si="2"/>
        <v>48.12686567164179</v>
      </c>
      <c r="P10" s="10"/>
    </row>
    <row r="11" spans="1:16" ht="15">
      <c r="A11" s="12"/>
      <c r="B11" s="25">
        <v>323.1</v>
      </c>
      <c r="C11" s="20" t="s">
        <v>13</v>
      </c>
      <c r="D11" s="46">
        <v>6443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6443</v>
      </c>
      <c r="O11" s="47">
        <f t="shared" si="2"/>
        <v>48.082089552238806</v>
      </c>
      <c r="P11" s="9"/>
    </row>
    <row r="12" spans="1:16" ht="15">
      <c r="A12" s="12"/>
      <c r="B12" s="25">
        <v>329</v>
      </c>
      <c r="C12" s="20" t="s">
        <v>14</v>
      </c>
      <c r="D12" s="46">
        <v>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</v>
      </c>
      <c r="O12" s="47">
        <f t="shared" si="2"/>
        <v>0.04477611940298507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SUM(D14:D15)</f>
        <v>9145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9145</v>
      </c>
      <c r="O13" s="45">
        <f t="shared" si="2"/>
        <v>68.24626865671642</v>
      </c>
      <c r="P13" s="10"/>
    </row>
    <row r="14" spans="1:16" ht="15">
      <c r="A14" s="12"/>
      <c r="B14" s="25">
        <v>335.12</v>
      </c>
      <c r="C14" s="20" t="s">
        <v>16</v>
      </c>
      <c r="D14" s="46">
        <v>4353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4353</v>
      </c>
      <c r="O14" s="47">
        <f t="shared" si="2"/>
        <v>32.485074626865675</v>
      </c>
      <c r="P14" s="9"/>
    </row>
    <row r="15" spans="1:16" ht="15">
      <c r="A15" s="12"/>
      <c r="B15" s="25">
        <v>335.18</v>
      </c>
      <c r="C15" s="20" t="s">
        <v>17</v>
      </c>
      <c r="D15" s="46">
        <v>4792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4792</v>
      </c>
      <c r="O15" s="47">
        <f t="shared" si="2"/>
        <v>35.76119402985075</v>
      </c>
      <c r="P15" s="9"/>
    </row>
    <row r="16" spans="1:16" ht="15.75">
      <c r="A16" s="29" t="s">
        <v>22</v>
      </c>
      <c r="B16" s="30"/>
      <c r="C16" s="31"/>
      <c r="D16" s="32">
        <f aca="true" t="shared" si="5" ref="D16:M16">SUM(D17:D17)</f>
        <v>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23750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23750</v>
      </c>
      <c r="O16" s="45">
        <f t="shared" si="2"/>
        <v>177.23880597014926</v>
      </c>
      <c r="P16" s="10"/>
    </row>
    <row r="17" spans="1:16" ht="15">
      <c r="A17" s="12"/>
      <c r="B17" s="25">
        <v>343.3</v>
      </c>
      <c r="C17" s="20" t="s">
        <v>24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23750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23750</v>
      </c>
      <c r="O17" s="47">
        <f t="shared" si="2"/>
        <v>177.23880597014926</v>
      </c>
      <c r="P17" s="9"/>
    </row>
    <row r="18" spans="1:16" ht="15.75">
      <c r="A18" s="29" t="s">
        <v>23</v>
      </c>
      <c r="B18" s="30"/>
      <c r="C18" s="31"/>
      <c r="D18" s="32">
        <f aca="true" t="shared" si="6" ref="D18:M18">SUM(D19:D19)</f>
        <v>61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61</v>
      </c>
      <c r="O18" s="45">
        <f t="shared" si="2"/>
        <v>0.4552238805970149</v>
      </c>
      <c r="P18" s="10"/>
    </row>
    <row r="19" spans="1:16" ht="15">
      <c r="A19" s="13"/>
      <c r="B19" s="39">
        <v>351.5</v>
      </c>
      <c r="C19" s="21" t="s">
        <v>27</v>
      </c>
      <c r="D19" s="46">
        <v>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61</v>
      </c>
      <c r="O19" s="47">
        <f t="shared" si="2"/>
        <v>0.4552238805970149</v>
      </c>
      <c r="P19" s="9"/>
    </row>
    <row r="20" spans="1:16" ht="15.75">
      <c r="A20" s="29" t="s">
        <v>2</v>
      </c>
      <c r="B20" s="30"/>
      <c r="C20" s="31"/>
      <c r="D20" s="32">
        <f aca="true" t="shared" si="7" ref="D20:M20">SUM(D21:D22)</f>
        <v>2323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639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2962</v>
      </c>
      <c r="O20" s="45">
        <f t="shared" si="2"/>
        <v>22.104477611940297</v>
      </c>
      <c r="P20" s="10"/>
    </row>
    <row r="21" spans="1:16" ht="15">
      <c r="A21" s="12"/>
      <c r="B21" s="25">
        <v>361.1</v>
      </c>
      <c r="C21" s="20" t="s">
        <v>28</v>
      </c>
      <c r="D21" s="46">
        <v>2323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2323</v>
      </c>
      <c r="O21" s="47">
        <f t="shared" si="2"/>
        <v>17.33582089552239</v>
      </c>
      <c r="P21" s="9"/>
    </row>
    <row r="22" spans="1:16" ht="15.75" thickBot="1">
      <c r="A22" s="12"/>
      <c r="B22" s="25">
        <v>361.2</v>
      </c>
      <c r="C22" s="20" t="s">
        <v>39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639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639</v>
      </c>
      <c r="O22" s="47">
        <f t="shared" si="2"/>
        <v>4.768656716417911</v>
      </c>
      <c r="P22" s="9"/>
    </row>
    <row r="23" spans="1:119" ht="16.5" thickBot="1">
      <c r="A23" s="14" t="s">
        <v>25</v>
      </c>
      <c r="B23" s="23"/>
      <c r="C23" s="22"/>
      <c r="D23" s="15">
        <f>SUM(D5,D10,D13,D16,D18,D20)</f>
        <v>41924</v>
      </c>
      <c r="E23" s="15">
        <f aca="true" t="shared" si="8" ref="E23:M23">SUM(E5,E10,E13,E16,E18,E20)</f>
        <v>0</v>
      </c>
      <c r="F23" s="15">
        <f t="shared" si="8"/>
        <v>0</v>
      </c>
      <c r="G23" s="15">
        <f t="shared" si="8"/>
        <v>0</v>
      </c>
      <c r="H23" s="15">
        <f t="shared" si="8"/>
        <v>0</v>
      </c>
      <c r="I23" s="15">
        <f t="shared" si="8"/>
        <v>24389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66313</v>
      </c>
      <c r="O23" s="38">
        <f t="shared" si="2"/>
        <v>494.8731343283582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5" ht="15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40</v>
      </c>
      <c r="M25" s="48"/>
      <c r="N25" s="48"/>
      <c r="O25" s="43">
        <v>134</v>
      </c>
    </row>
    <row r="26" spans="1:15" ht="1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5" ht="15.75" thickBot="1">
      <c r="A27" s="52" t="s">
        <v>41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sheetProtection/>
  <mergeCells count="10">
    <mergeCell ref="A27:O27"/>
    <mergeCell ref="L25:N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25142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25142</v>
      </c>
      <c r="O5" s="33">
        <f aca="true" t="shared" si="2" ref="O5:O23">(N5/O$25)</f>
        <v>191.9236641221374</v>
      </c>
      <c r="P5" s="6"/>
    </row>
    <row r="6" spans="1:16" ht="15">
      <c r="A6" s="12"/>
      <c r="B6" s="25">
        <v>311</v>
      </c>
      <c r="C6" s="20" t="s">
        <v>1</v>
      </c>
      <c r="D6" s="46">
        <v>13005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13005</v>
      </c>
      <c r="O6" s="47">
        <f t="shared" si="2"/>
        <v>99.27480916030534</v>
      </c>
      <c r="P6" s="9"/>
    </row>
    <row r="7" spans="1:16" ht="15">
      <c r="A7" s="12"/>
      <c r="B7" s="25">
        <v>312.1</v>
      </c>
      <c r="C7" s="20" t="s">
        <v>9</v>
      </c>
      <c r="D7" s="46">
        <v>1650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1650</v>
      </c>
      <c r="O7" s="47">
        <f t="shared" si="2"/>
        <v>12.595419847328245</v>
      </c>
      <c r="P7" s="9"/>
    </row>
    <row r="8" spans="1:16" ht="15">
      <c r="A8" s="12"/>
      <c r="B8" s="25">
        <v>312.6</v>
      </c>
      <c r="C8" s="20" t="s">
        <v>10</v>
      </c>
      <c r="D8" s="46">
        <v>9611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9611</v>
      </c>
      <c r="O8" s="47">
        <f t="shared" si="2"/>
        <v>73.36641221374046</v>
      </c>
      <c r="P8" s="9"/>
    </row>
    <row r="9" spans="1:16" ht="15">
      <c r="A9" s="12"/>
      <c r="B9" s="25">
        <v>315</v>
      </c>
      <c r="C9" s="20" t="s">
        <v>11</v>
      </c>
      <c r="D9" s="46">
        <v>876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876</v>
      </c>
      <c r="O9" s="47">
        <f t="shared" si="2"/>
        <v>6.687022900763359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SUM(D11:D12)</f>
        <v>5974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5974</v>
      </c>
      <c r="O10" s="45">
        <f t="shared" si="2"/>
        <v>45.603053435114504</v>
      </c>
      <c r="P10" s="10"/>
    </row>
    <row r="11" spans="1:16" ht="15">
      <c r="A11" s="12"/>
      <c r="B11" s="25">
        <v>323.1</v>
      </c>
      <c r="C11" s="20" t="s">
        <v>13</v>
      </c>
      <c r="D11" s="46">
        <v>5962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5962</v>
      </c>
      <c r="O11" s="47">
        <f t="shared" si="2"/>
        <v>45.51145038167939</v>
      </c>
      <c r="P11" s="9"/>
    </row>
    <row r="12" spans="1:16" ht="15">
      <c r="A12" s="12"/>
      <c r="B12" s="25">
        <v>329</v>
      </c>
      <c r="C12" s="20" t="s">
        <v>14</v>
      </c>
      <c r="D12" s="46">
        <v>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</v>
      </c>
      <c r="O12" s="47">
        <f t="shared" si="2"/>
        <v>0.0916030534351145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SUM(D14:D15)</f>
        <v>10282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10282</v>
      </c>
      <c r="O13" s="45">
        <f t="shared" si="2"/>
        <v>78.4885496183206</v>
      </c>
      <c r="P13" s="10"/>
    </row>
    <row r="14" spans="1:16" ht="15">
      <c r="A14" s="12"/>
      <c r="B14" s="25">
        <v>335.12</v>
      </c>
      <c r="C14" s="20" t="s">
        <v>16</v>
      </c>
      <c r="D14" s="46">
        <v>5247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5247</v>
      </c>
      <c r="O14" s="47">
        <f t="shared" si="2"/>
        <v>40.05343511450382</v>
      </c>
      <c r="P14" s="9"/>
    </row>
    <row r="15" spans="1:16" ht="15">
      <c r="A15" s="12"/>
      <c r="B15" s="25">
        <v>335.18</v>
      </c>
      <c r="C15" s="20" t="s">
        <v>17</v>
      </c>
      <c r="D15" s="46">
        <v>5035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5035</v>
      </c>
      <c r="O15" s="47">
        <f t="shared" si="2"/>
        <v>38.43511450381679</v>
      </c>
      <c r="P15" s="9"/>
    </row>
    <row r="16" spans="1:16" ht="15.75">
      <c r="A16" s="29" t="s">
        <v>22</v>
      </c>
      <c r="B16" s="30"/>
      <c r="C16" s="31"/>
      <c r="D16" s="32">
        <f aca="true" t="shared" si="5" ref="D16:M16">SUM(D17:D17)</f>
        <v>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23890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23890</v>
      </c>
      <c r="O16" s="45">
        <f t="shared" si="2"/>
        <v>182.36641221374046</v>
      </c>
      <c r="P16" s="10"/>
    </row>
    <row r="17" spans="1:16" ht="15">
      <c r="A17" s="12"/>
      <c r="B17" s="25">
        <v>343.3</v>
      </c>
      <c r="C17" s="20" t="s">
        <v>24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23890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23890</v>
      </c>
      <c r="O17" s="47">
        <f t="shared" si="2"/>
        <v>182.36641221374046</v>
      </c>
      <c r="P17" s="9"/>
    </row>
    <row r="18" spans="1:16" ht="15.75">
      <c r="A18" s="29" t="s">
        <v>23</v>
      </c>
      <c r="B18" s="30"/>
      <c r="C18" s="31"/>
      <c r="D18" s="32">
        <f aca="true" t="shared" si="6" ref="D18:M18">SUM(D19:D19)</f>
        <v>832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832</v>
      </c>
      <c r="O18" s="45">
        <f t="shared" si="2"/>
        <v>6.351145038167939</v>
      </c>
      <c r="P18" s="10"/>
    </row>
    <row r="19" spans="1:16" ht="15">
      <c r="A19" s="13"/>
      <c r="B19" s="39">
        <v>351.5</v>
      </c>
      <c r="C19" s="21" t="s">
        <v>27</v>
      </c>
      <c r="D19" s="46">
        <v>832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832</v>
      </c>
      <c r="O19" s="47">
        <f t="shared" si="2"/>
        <v>6.351145038167939</v>
      </c>
      <c r="P19" s="9"/>
    </row>
    <row r="20" spans="1:16" ht="15.75">
      <c r="A20" s="29" t="s">
        <v>2</v>
      </c>
      <c r="B20" s="30"/>
      <c r="C20" s="31"/>
      <c r="D20" s="32">
        <f aca="true" t="shared" si="7" ref="D20:M20">SUM(D21:D22)</f>
        <v>13387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368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13755</v>
      </c>
      <c r="O20" s="45">
        <f t="shared" si="2"/>
        <v>105</v>
      </c>
      <c r="P20" s="10"/>
    </row>
    <row r="21" spans="1:16" ht="15">
      <c r="A21" s="12"/>
      <c r="B21" s="25">
        <v>361.1</v>
      </c>
      <c r="C21" s="20" t="s">
        <v>28</v>
      </c>
      <c r="D21" s="46">
        <v>4421</v>
      </c>
      <c r="E21" s="46">
        <v>0</v>
      </c>
      <c r="F21" s="46">
        <v>0</v>
      </c>
      <c r="G21" s="46">
        <v>0</v>
      </c>
      <c r="H21" s="46">
        <v>0</v>
      </c>
      <c r="I21" s="46">
        <v>368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4789</v>
      </c>
      <c r="O21" s="47">
        <f t="shared" si="2"/>
        <v>36.55725190839695</v>
      </c>
      <c r="P21" s="9"/>
    </row>
    <row r="22" spans="1:16" ht="15.75" thickBot="1">
      <c r="A22" s="12"/>
      <c r="B22" s="25">
        <v>369.9</v>
      </c>
      <c r="C22" s="20" t="s">
        <v>29</v>
      </c>
      <c r="D22" s="46">
        <v>8966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8966</v>
      </c>
      <c r="O22" s="47">
        <f t="shared" si="2"/>
        <v>68.44274809160305</v>
      </c>
      <c r="P22" s="9"/>
    </row>
    <row r="23" spans="1:119" ht="16.5" thickBot="1">
      <c r="A23" s="14" t="s">
        <v>25</v>
      </c>
      <c r="B23" s="23"/>
      <c r="C23" s="22"/>
      <c r="D23" s="15">
        <f>SUM(D5,D10,D13,D16,D18,D20)</f>
        <v>55617</v>
      </c>
      <c r="E23" s="15">
        <f aca="true" t="shared" si="8" ref="E23:M23">SUM(E5,E10,E13,E16,E18,E20)</f>
        <v>0</v>
      </c>
      <c r="F23" s="15">
        <f t="shared" si="8"/>
        <v>0</v>
      </c>
      <c r="G23" s="15">
        <f t="shared" si="8"/>
        <v>0</v>
      </c>
      <c r="H23" s="15">
        <f t="shared" si="8"/>
        <v>0</v>
      </c>
      <c r="I23" s="15">
        <f t="shared" si="8"/>
        <v>24258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79875</v>
      </c>
      <c r="O23" s="38">
        <f t="shared" si="2"/>
        <v>609.7328244274809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5" ht="15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36</v>
      </c>
      <c r="M25" s="48"/>
      <c r="N25" s="48"/>
      <c r="O25" s="43">
        <v>131</v>
      </c>
    </row>
    <row r="26" spans="1:15" ht="1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5" ht="15.75" thickBot="1">
      <c r="A27" s="52" t="s">
        <v>41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sheetProtection/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26250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26250</v>
      </c>
      <c r="O5" s="33">
        <f aca="true" t="shared" si="2" ref="O5:O24">(N5/O$26)</f>
        <v>178.57142857142858</v>
      </c>
      <c r="P5" s="6"/>
    </row>
    <row r="6" spans="1:16" ht="15">
      <c r="A6" s="12"/>
      <c r="B6" s="25">
        <v>311</v>
      </c>
      <c r="C6" s="20" t="s">
        <v>1</v>
      </c>
      <c r="D6" s="46">
        <v>12994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12994</v>
      </c>
      <c r="O6" s="47">
        <f t="shared" si="2"/>
        <v>88.39455782312925</v>
      </c>
      <c r="P6" s="9"/>
    </row>
    <row r="7" spans="1:16" ht="15">
      <c r="A7" s="12"/>
      <c r="B7" s="25">
        <v>312.41</v>
      </c>
      <c r="C7" s="20" t="s">
        <v>43</v>
      </c>
      <c r="D7" s="46">
        <v>1902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1902</v>
      </c>
      <c r="O7" s="47">
        <f t="shared" si="2"/>
        <v>12.938775510204081</v>
      </c>
      <c r="P7" s="9"/>
    </row>
    <row r="8" spans="1:16" ht="15">
      <c r="A8" s="12"/>
      <c r="B8" s="25">
        <v>312.6</v>
      </c>
      <c r="C8" s="20" t="s">
        <v>10</v>
      </c>
      <c r="D8" s="46">
        <v>10820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10820</v>
      </c>
      <c r="O8" s="47">
        <f t="shared" si="2"/>
        <v>73.60544217687075</v>
      </c>
      <c r="P8" s="9"/>
    </row>
    <row r="9" spans="1:16" ht="15">
      <c r="A9" s="12"/>
      <c r="B9" s="25">
        <v>315</v>
      </c>
      <c r="C9" s="20" t="s">
        <v>11</v>
      </c>
      <c r="D9" s="46">
        <v>534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534</v>
      </c>
      <c r="O9" s="47">
        <f t="shared" si="2"/>
        <v>3.63265306122449</v>
      </c>
      <c r="P9" s="9"/>
    </row>
    <row r="10" spans="1:16" ht="15.75">
      <c r="A10" s="29" t="s">
        <v>52</v>
      </c>
      <c r="B10" s="30"/>
      <c r="C10" s="31"/>
      <c r="D10" s="32">
        <f aca="true" t="shared" si="3" ref="D10:M10">SUM(D11:D12)</f>
        <v>6652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6652</v>
      </c>
      <c r="O10" s="45">
        <f t="shared" si="2"/>
        <v>45.25170068027211</v>
      </c>
      <c r="P10" s="10"/>
    </row>
    <row r="11" spans="1:16" ht="15">
      <c r="A11" s="12"/>
      <c r="B11" s="25">
        <v>322</v>
      </c>
      <c r="C11" s="20" t="s">
        <v>53</v>
      </c>
      <c r="D11" s="46">
        <v>1110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1110</v>
      </c>
      <c r="O11" s="47">
        <f t="shared" si="2"/>
        <v>7.551020408163265</v>
      </c>
      <c r="P11" s="9"/>
    </row>
    <row r="12" spans="1:16" ht="15">
      <c r="A12" s="12"/>
      <c r="B12" s="25">
        <v>323.1</v>
      </c>
      <c r="C12" s="20" t="s">
        <v>13</v>
      </c>
      <c r="D12" s="46">
        <v>5542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5542</v>
      </c>
      <c r="O12" s="47">
        <f t="shared" si="2"/>
        <v>37.70068027210884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SUM(D14:D15)</f>
        <v>10813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10813</v>
      </c>
      <c r="O13" s="45">
        <f t="shared" si="2"/>
        <v>73.5578231292517</v>
      </c>
      <c r="P13" s="10"/>
    </row>
    <row r="14" spans="1:16" ht="15">
      <c r="A14" s="12"/>
      <c r="B14" s="25">
        <v>335.12</v>
      </c>
      <c r="C14" s="20" t="s">
        <v>16</v>
      </c>
      <c r="D14" s="46">
        <v>5743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5743</v>
      </c>
      <c r="O14" s="47">
        <f t="shared" si="2"/>
        <v>39.06802721088435</v>
      </c>
      <c r="P14" s="9"/>
    </row>
    <row r="15" spans="1:16" ht="15">
      <c r="A15" s="12"/>
      <c r="B15" s="25">
        <v>335.18</v>
      </c>
      <c r="C15" s="20" t="s">
        <v>17</v>
      </c>
      <c r="D15" s="46">
        <v>5070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5070</v>
      </c>
      <c r="O15" s="47">
        <f t="shared" si="2"/>
        <v>34.48979591836735</v>
      </c>
      <c r="P15" s="9"/>
    </row>
    <row r="16" spans="1:16" ht="15.75">
      <c r="A16" s="29" t="s">
        <v>22</v>
      </c>
      <c r="B16" s="30"/>
      <c r="C16" s="31"/>
      <c r="D16" s="32">
        <f aca="true" t="shared" si="5" ref="D16:M16">SUM(D17:D18)</f>
        <v>36000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24175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60175</v>
      </c>
      <c r="O16" s="45">
        <f t="shared" si="2"/>
        <v>409.3537414965986</v>
      </c>
      <c r="P16" s="10"/>
    </row>
    <row r="17" spans="1:16" ht="15">
      <c r="A17" s="12"/>
      <c r="B17" s="25">
        <v>342.2</v>
      </c>
      <c r="C17" s="20" t="s">
        <v>44</v>
      </c>
      <c r="D17" s="46">
        <v>36000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36000</v>
      </c>
      <c r="O17" s="47">
        <f t="shared" si="2"/>
        <v>244.89795918367346</v>
      </c>
      <c r="P17" s="9"/>
    </row>
    <row r="18" spans="1:16" ht="15">
      <c r="A18" s="12"/>
      <c r="B18" s="25">
        <v>343.3</v>
      </c>
      <c r="C18" s="20" t="s">
        <v>24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24175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24175</v>
      </c>
      <c r="O18" s="47">
        <f t="shared" si="2"/>
        <v>164.45578231292518</v>
      </c>
      <c r="P18" s="9"/>
    </row>
    <row r="19" spans="1:16" ht="15.75">
      <c r="A19" s="29" t="s">
        <v>23</v>
      </c>
      <c r="B19" s="30"/>
      <c r="C19" s="31"/>
      <c r="D19" s="32">
        <f aca="true" t="shared" si="6" ref="D19:M19">SUM(D20:D20)</f>
        <v>289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289</v>
      </c>
      <c r="O19" s="45">
        <f t="shared" si="2"/>
        <v>1.965986394557823</v>
      </c>
      <c r="P19" s="10"/>
    </row>
    <row r="20" spans="1:16" ht="15">
      <c r="A20" s="13"/>
      <c r="B20" s="39">
        <v>351.5</v>
      </c>
      <c r="C20" s="21" t="s">
        <v>27</v>
      </c>
      <c r="D20" s="46">
        <v>289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289</v>
      </c>
      <c r="O20" s="47">
        <f t="shared" si="2"/>
        <v>1.965986394557823</v>
      </c>
      <c r="P20" s="9"/>
    </row>
    <row r="21" spans="1:16" ht="15.75">
      <c r="A21" s="29" t="s">
        <v>2</v>
      </c>
      <c r="B21" s="30"/>
      <c r="C21" s="31"/>
      <c r="D21" s="32">
        <f aca="true" t="shared" si="7" ref="D21:M21">SUM(D22:D23)</f>
        <v>6219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220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6439</v>
      </c>
      <c r="O21" s="45">
        <f t="shared" si="2"/>
        <v>43.802721088435376</v>
      </c>
      <c r="P21" s="10"/>
    </row>
    <row r="22" spans="1:16" ht="15">
      <c r="A22" s="12"/>
      <c r="B22" s="25">
        <v>361.1</v>
      </c>
      <c r="C22" s="20" t="s">
        <v>28</v>
      </c>
      <c r="D22" s="46">
        <v>6201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6201</v>
      </c>
      <c r="O22" s="47">
        <f t="shared" si="2"/>
        <v>42.183673469387756</v>
      </c>
      <c r="P22" s="9"/>
    </row>
    <row r="23" spans="1:16" ht="15.75" thickBot="1">
      <c r="A23" s="12"/>
      <c r="B23" s="25">
        <v>369.9</v>
      </c>
      <c r="C23" s="20" t="s">
        <v>29</v>
      </c>
      <c r="D23" s="46">
        <v>18</v>
      </c>
      <c r="E23" s="46">
        <v>0</v>
      </c>
      <c r="F23" s="46">
        <v>0</v>
      </c>
      <c r="G23" s="46">
        <v>0</v>
      </c>
      <c r="H23" s="46">
        <v>0</v>
      </c>
      <c r="I23" s="46">
        <v>220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238</v>
      </c>
      <c r="O23" s="47">
        <f t="shared" si="2"/>
        <v>1.619047619047619</v>
      </c>
      <c r="P23" s="9"/>
    </row>
    <row r="24" spans="1:119" ht="16.5" thickBot="1">
      <c r="A24" s="14" t="s">
        <v>25</v>
      </c>
      <c r="B24" s="23"/>
      <c r="C24" s="22"/>
      <c r="D24" s="15">
        <f>SUM(D5,D10,D13,D16,D19,D21)</f>
        <v>86223</v>
      </c>
      <c r="E24" s="15">
        <f aca="true" t="shared" si="8" ref="E24:M24">SUM(E5,E10,E13,E16,E19,E21)</f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24395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110618</v>
      </c>
      <c r="O24" s="38">
        <f t="shared" si="2"/>
        <v>752.5034013605442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54</v>
      </c>
      <c r="M26" s="48"/>
      <c r="N26" s="48"/>
      <c r="O26" s="43">
        <v>147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customHeight="1" thickBot="1">
      <c r="A28" s="52" t="s">
        <v>41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67660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67660</v>
      </c>
      <c r="O5" s="33">
        <f aca="true" t="shared" si="2" ref="O5:O25">(N5/O$27)</f>
        <v>573.3898305084746</v>
      </c>
      <c r="P5" s="6"/>
    </row>
    <row r="6" spans="1:16" ht="15">
      <c r="A6" s="12"/>
      <c r="B6" s="25">
        <v>311</v>
      </c>
      <c r="C6" s="20" t="s">
        <v>1</v>
      </c>
      <c r="D6" s="46">
        <v>53824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53824</v>
      </c>
      <c r="O6" s="47">
        <f t="shared" si="2"/>
        <v>456.135593220339</v>
      </c>
      <c r="P6" s="9"/>
    </row>
    <row r="7" spans="1:16" ht="15">
      <c r="A7" s="12"/>
      <c r="B7" s="25">
        <v>312.41</v>
      </c>
      <c r="C7" s="20" t="s">
        <v>43</v>
      </c>
      <c r="D7" s="46">
        <v>1088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1088</v>
      </c>
      <c r="O7" s="47">
        <f t="shared" si="2"/>
        <v>9.220338983050848</v>
      </c>
      <c r="P7" s="9"/>
    </row>
    <row r="8" spans="1:16" ht="15">
      <c r="A8" s="12"/>
      <c r="B8" s="25">
        <v>312.42</v>
      </c>
      <c r="C8" s="20" t="s">
        <v>75</v>
      </c>
      <c r="D8" s="46">
        <v>733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733</v>
      </c>
      <c r="O8" s="47">
        <f t="shared" si="2"/>
        <v>6.211864406779661</v>
      </c>
      <c r="P8" s="9"/>
    </row>
    <row r="9" spans="1:16" ht="15">
      <c r="A9" s="12"/>
      <c r="B9" s="25">
        <v>312.6</v>
      </c>
      <c r="C9" s="20" t="s">
        <v>10</v>
      </c>
      <c r="D9" s="46">
        <v>11434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11434</v>
      </c>
      <c r="O9" s="47">
        <f t="shared" si="2"/>
        <v>96.89830508474576</v>
      </c>
      <c r="P9" s="9"/>
    </row>
    <row r="10" spans="1:16" ht="15">
      <c r="A10" s="12"/>
      <c r="B10" s="25">
        <v>315</v>
      </c>
      <c r="C10" s="20" t="s">
        <v>56</v>
      </c>
      <c r="D10" s="46">
        <v>581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581</v>
      </c>
      <c r="O10" s="47">
        <f t="shared" si="2"/>
        <v>4.923728813559322</v>
      </c>
      <c r="P10" s="9"/>
    </row>
    <row r="11" spans="1:16" ht="15.75">
      <c r="A11" s="29" t="s">
        <v>12</v>
      </c>
      <c r="B11" s="30"/>
      <c r="C11" s="31"/>
      <c r="D11" s="32">
        <f aca="true" t="shared" si="3" ref="D11:M11">SUM(D12:D12)</f>
        <v>5584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5584</v>
      </c>
      <c r="O11" s="45">
        <f t="shared" si="2"/>
        <v>47.32203389830509</v>
      </c>
      <c r="P11" s="10"/>
    </row>
    <row r="12" spans="1:16" ht="15">
      <c r="A12" s="12"/>
      <c r="B12" s="25">
        <v>323.1</v>
      </c>
      <c r="C12" s="20" t="s">
        <v>13</v>
      </c>
      <c r="D12" s="46">
        <v>5584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5584</v>
      </c>
      <c r="O12" s="47">
        <f t="shared" si="2"/>
        <v>47.32203389830509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SUM(D14:D15)</f>
        <v>10799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10799</v>
      </c>
      <c r="O13" s="45">
        <f t="shared" si="2"/>
        <v>91.51694915254237</v>
      </c>
      <c r="P13" s="10"/>
    </row>
    <row r="14" spans="1:16" ht="15">
      <c r="A14" s="12"/>
      <c r="B14" s="25">
        <v>335.12</v>
      </c>
      <c r="C14" s="20" t="s">
        <v>58</v>
      </c>
      <c r="D14" s="46">
        <v>5294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5294</v>
      </c>
      <c r="O14" s="47">
        <f t="shared" si="2"/>
        <v>44.86440677966102</v>
      </c>
      <c r="P14" s="9"/>
    </row>
    <row r="15" spans="1:16" ht="15">
      <c r="A15" s="12"/>
      <c r="B15" s="25">
        <v>335.18</v>
      </c>
      <c r="C15" s="20" t="s">
        <v>59</v>
      </c>
      <c r="D15" s="46">
        <v>5505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5505</v>
      </c>
      <c r="O15" s="47">
        <f t="shared" si="2"/>
        <v>46.652542372881356</v>
      </c>
      <c r="P15" s="9"/>
    </row>
    <row r="16" spans="1:16" ht="15.75">
      <c r="A16" s="29" t="s">
        <v>22</v>
      </c>
      <c r="B16" s="30"/>
      <c r="C16" s="31"/>
      <c r="D16" s="32">
        <f aca="true" t="shared" si="5" ref="D16:M16">SUM(D17:D17)</f>
        <v>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25473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25473</v>
      </c>
      <c r="O16" s="45">
        <f t="shared" si="2"/>
        <v>215.8728813559322</v>
      </c>
      <c r="P16" s="10"/>
    </row>
    <row r="17" spans="1:16" ht="15">
      <c r="A17" s="12"/>
      <c r="B17" s="25">
        <v>343.3</v>
      </c>
      <c r="C17" s="20" t="s">
        <v>24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25473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25473</v>
      </c>
      <c r="O17" s="47">
        <f t="shared" si="2"/>
        <v>215.8728813559322</v>
      </c>
      <c r="P17" s="9"/>
    </row>
    <row r="18" spans="1:16" ht="15.75">
      <c r="A18" s="29" t="s">
        <v>23</v>
      </c>
      <c r="B18" s="30"/>
      <c r="C18" s="31"/>
      <c r="D18" s="32">
        <f aca="true" t="shared" si="6" ref="D18:M18">SUM(D19:D19)</f>
        <v>1491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1491</v>
      </c>
      <c r="O18" s="45">
        <f t="shared" si="2"/>
        <v>12.635593220338983</v>
      </c>
      <c r="P18" s="10"/>
    </row>
    <row r="19" spans="1:16" ht="15">
      <c r="A19" s="13"/>
      <c r="B19" s="39">
        <v>351.5</v>
      </c>
      <c r="C19" s="21" t="s">
        <v>27</v>
      </c>
      <c r="D19" s="46">
        <v>1491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1491</v>
      </c>
      <c r="O19" s="47">
        <f t="shared" si="2"/>
        <v>12.635593220338983</v>
      </c>
      <c r="P19" s="9"/>
    </row>
    <row r="20" spans="1:16" ht="15.75">
      <c r="A20" s="29" t="s">
        <v>2</v>
      </c>
      <c r="B20" s="30"/>
      <c r="C20" s="31"/>
      <c r="D20" s="32">
        <f aca="true" t="shared" si="7" ref="D20:M20">SUM(D21:D22)</f>
        <v>1380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24233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25613</v>
      </c>
      <c r="O20" s="45">
        <f t="shared" si="2"/>
        <v>217.0593220338983</v>
      </c>
      <c r="P20" s="10"/>
    </row>
    <row r="21" spans="1:16" ht="15">
      <c r="A21" s="12"/>
      <c r="B21" s="25">
        <v>361.1</v>
      </c>
      <c r="C21" s="20" t="s">
        <v>28</v>
      </c>
      <c r="D21" s="46">
        <v>308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308</v>
      </c>
      <c r="O21" s="47">
        <f t="shared" si="2"/>
        <v>2.610169491525424</v>
      </c>
      <c r="P21" s="9"/>
    </row>
    <row r="22" spans="1:16" ht="15">
      <c r="A22" s="12"/>
      <c r="B22" s="25">
        <v>369.9</v>
      </c>
      <c r="C22" s="20" t="s">
        <v>29</v>
      </c>
      <c r="D22" s="46">
        <v>1072</v>
      </c>
      <c r="E22" s="46">
        <v>0</v>
      </c>
      <c r="F22" s="46">
        <v>0</v>
      </c>
      <c r="G22" s="46">
        <v>0</v>
      </c>
      <c r="H22" s="46">
        <v>0</v>
      </c>
      <c r="I22" s="46">
        <v>24233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25305</v>
      </c>
      <c r="O22" s="47">
        <f t="shared" si="2"/>
        <v>214.44915254237287</v>
      </c>
      <c r="P22" s="9"/>
    </row>
    <row r="23" spans="1:16" ht="15.75">
      <c r="A23" s="29" t="s">
        <v>46</v>
      </c>
      <c r="B23" s="30"/>
      <c r="C23" s="31"/>
      <c r="D23" s="32">
        <f aca="true" t="shared" si="8" ref="D23:M23">SUM(D24:D24)</f>
        <v>0</v>
      </c>
      <c r="E23" s="32">
        <f t="shared" si="8"/>
        <v>0</v>
      </c>
      <c r="F23" s="32">
        <f t="shared" si="8"/>
        <v>0</v>
      </c>
      <c r="G23" s="32">
        <f t="shared" si="8"/>
        <v>19770</v>
      </c>
      <c r="H23" s="32">
        <f t="shared" si="8"/>
        <v>0</v>
      </c>
      <c r="I23" s="32">
        <f t="shared" si="8"/>
        <v>0</v>
      </c>
      <c r="J23" s="32">
        <f t="shared" si="8"/>
        <v>0</v>
      </c>
      <c r="K23" s="32">
        <f t="shared" si="8"/>
        <v>0</v>
      </c>
      <c r="L23" s="32">
        <f t="shared" si="8"/>
        <v>0</v>
      </c>
      <c r="M23" s="32">
        <f t="shared" si="8"/>
        <v>0</v>
      </c>
      <c r="N23" s="32">
        <f t="shared" si="1"/>
        <v>19770</v>
      </c>
      <c r="O23" s="45">
        <f t="shared" si="2"/>
        <v>167.54237288135593</v>
      </c>
      <c r="P23" s="9"/>
    </row>
    <row r="24" spans="1:16" ht="15.75" thickBot="1">
      <c r="A24" s="12"/>
      <c r="B24" s="25">
        <v>381</v>
      </c>
      <c r="C24" s="20" t="s">
        <v>47</v>
      </c>
      <c r="D24" s="46">
        <v>0</v>
      </c>
      <c r="E24" s="46">
        <v>0</v>
      </c>
      <c r="F24" s="46">
        <v>0</v>
      </c>
      <c r="G24" s="46">
        <v>19770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19770</v>
      </c>
      <c r="O24" s="47">
        <f t="shared" si="2"/>
        <v>167.54237288135593</v>
      </c>
      <c r="P24" s="9"/>
    </row>
    <row r="25" spans="1:119" ht="16.5" thickBot="1">
      <c r="A25" s="14" t="s">
        <v>25</v>
      </c>
      <c r="B25" s="23"/>
      <c r="C25" s="22"/>
      <c r="D25" s="15">
        <f aca="true" t="shared" si="9" ref="D25:M25">SUM(D5,D11,D13,D16,D18,D20,D23)</f>
        <v>86914</v>
      </c>
      <c r="E25" s="15">
        <f t="shared" si="9"/>
        <v>0</v>
      </c>
      <c r="F25" s="15">
        <f t="shared" si="9"/>
        <v>0</v>
      </c>
      <c r="G25" s="15">
        <f t="shared" si="9"/>
        <v>19770</v>
      </c>
      <c r="H25" s="15">
        <f t="shared" si="9"/>
        <v>0</v>
      </c>
      <c r="I25" s="15">
        <f t="shared" si="9"/>
        <v>49706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156390</v>
      </c>
      <c r="O25" s="38">
        <f t="shared" si="2"/>
        <v>1325.3389830508474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78</v>
      </c>
      <c r="M27" s="48"/>
      <c r="N27" s="48"/>
      <c r="O27" s="43">
        <v>118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66413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66413</v>
      </c>
      <c r="O5" s="33">
        <f aca="true" t="shared" si="2" ref="O5:O23">(N5/O$25)</f>
        <v>553.4416666666667</v>
      </c>
      <c r="P5" s="6"/>
    </row>
    <row r="6" spans="1:16" ht="15">
      <c r="A6" s="12"/>
      <c r="B6" s="25">
        <v>311</v>
      </c>
      <c r="C6" s="20" t="s">
        <v>1</v>
      </c>
      <c r="D6" s="46">
        <v>53405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53405</v>
      </c>
      <c r="O6" s="47">
        <f t="shared" si="2"/>
        <v>445.0416666666667</v>
      </c>
      <c r="P6" s="9"/>
    </row>
    <row r="7" spans="1:16" ht="15">
      <c r="A7" s="12"/>
      <c r="B7" s="25">
        <v>312.41</v>
      </c>
      <c r="C7" s="20" t="s">
        <v>43</v>
      </c>
      <c r="D7" s="46">
        <v>1111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1111</v>
      </c>
      <c r="O7" s="47">
        <f t="shared" si="2"/>
        <v>9.258333333333333</v>
      </c>
      <c r="P7" s="9"/>
    </row>
    <row r="8" spans="1:16" ht="15">
      <c r="A8" s="12"/>
      <c r="B8" s="25">
        <v>312.42</v>
      </c>
      <c r="C8" s="20" t="s">
        <v>75</v>
      </c>
      <c r="D8" s="46">
        <v>731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731</v>
      </c>
      <c r="O8" s="47">
        <f t="shared" si="2"/>
        <v>6.091666666666667</v>
      </c>
      <c r="P8" s="9"/>
    </row>
    <row r="9" spans="1:16" ht="15">
      <c r="A9" s="12"/>
      <c r="B9" s="25">
        <v>312.6</v>
      </c>
      <c r="C9" s="20" t="s">
        <v>10</v>
      </c>
      <c r="D9" s="46">
        <v>10705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10705</v>
      </c>
      <c r="O9" s="47">
        <f t="shared" si="2"/>
        <v>89.20833333333333</v>
      </c>
      <c r="P9" s="9"/>
    </row>
    <row r="10" spans="1:16" ht="15">
      <c r="A10" s="12"/>
      <c r="B10" s="25">
        <v>315</v>
      </c>
      <c r="C10" s="20" t="s">
        <v>56</v>
      </c>
      <c r="D10" s="46">
        <v>461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461</v>
      </c>
      <c r="O10" s="47">
        <f t="shared" si="2"/>
        <v>3.841666666666667</v>
      </c>
      <c r="P10" s="9"/>
    </row>
    <row r="11" spans="1:16" ht="15.75">
      <c r="A11" s="29" t="s">
        <v>12</v>
      </c>
      <c r="B11" s="30"/>
      <c r="C11" s="31"/>
      <c r="D11" s="32">
        <f aca="true" t="shared" si="3" ref="D11:M11">SUM(D12:D12)</f>
        <v>5808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5808</v>
      </c>
      <c r="O11" s="45">
        <f t="shared" si="2"/>
        <v>48.4</v>
      </c>
      <c r="P11" s="10"/>
    </row>
    <row r="12" spans="1:16" ht="15">
      <c r="A12" s="12"/>
      <c r="B12" s="25">
        <v>323.1</v>
      </c>
      <c r="C12" s="20" t="s">
        <v>13</v>
      </c>
      <c r="D12" s="46">
        <v>5808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5808</v>
      </c>
      <c r="O12" s="47">
        <f t="shared" si="2"/>
        <v>48.4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SUM(D14:D15)</f>
        <v>10599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10599</v>
      </c>
      <c r="O13" s="45">
        <f t="shared" si="2"/>
        <v>88.325</v>
      </c>
      <c r="P13" s="10"/>
    </row>
    <row r="14" spans="1:16" ht="15">
      <c r="A14" s="12"/>
      <c r="B14" s="25">
        <v>335.12</v>
      </c>
      <c r="C14" s="20" t="s">
        <v>58</v>
      </c>
      <c r="D14" s="46">
        <v>5318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5318</v>
      </c>
      <c r="O14" s="47">
        <f t="shared" si="2"/>
        <v>44.31666666666667</v>
      </c>
      <c r="P14" s="9"/>
    </row>
    <row r="15" spans="1:16" ht="15">
      <c r="A15" s="12"/>
      <c r="B15" s="25">
        <v>335.18</v>
      </c>
      <c r="C15" s="20" t="s">
        <v>59</v>
      </c>
      <c r="D15" s="46">
        <v>5281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5281</v>
      </c>
      <c r="O15" s="47">
        <f t="shared" si="2"/>
        <v>44.00833333333333</v>
      </c>
      <c r="P15" s="9"/>
    </row>
    <row r="16" spans="1:16" ht="15.75">
      <c r="A16" s="29" t="s">
        <v>22</v>
      </c>
      <c r="B16" s="30"/>
      <c r="C16" s="31"/>
      <c r="D16" s="32">
        <f aca="true" t="shared" si="5" ref="D16:M16">SUM(D17:D17)</f>
        <v>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25662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25662</v>
      </c>
      <c r="O16" s="45">
        <f t="shared" si="2"/>
        <v>213.85</v>
      </c>
      <c r="P16" s="10"/>
    </row>
    <row r="17" spans="1:16" ht="15">
      <c r="A17" s="12"/>
      <c r="B17" s="25">
        <v>343.3</v>
      </c>
      <c r="C17" s="20" t="s">
        <v>24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25662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25662</v>
      </c>
      <c r="O17" s="47">
        <f t="shared" si="2"/>
        <v>213.85</v>
      </c>
      <c r="P17" s="9"/>
    </row>
    <row r="18" spans="1:16" ht="15.75">
      <c r="A18" s="29" t="s">
        <v>23</v>
      </c>
      <c r="B18" s="30"/>
      <c r="C18" s="31"/>
      <c r="D18" s="32">
        <f aca="true" t="shared" si="6" ref="D18:M18">SUM(D19:D19)</f>
        <v>206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206</v>
      </c>
      <c r="O18" s="45">
        <f t="shared" si="2"/>
        <v>1.7166666666666666</v>
      </c>
      <c r="P18" s="10"/>
    </row>
    <row r="19" spans="1:16" ht="15">
      <c r="A19" s="13"/>
      <c r="B19" s="39">
        <v>351.5</v>
      </c>
      <c r="C19" s="21" t="s">
        <v>27</v>
      </c>
      <c r="D19" s="46">
        <v>206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206</v>
      </c>
      <c r="O19" s="47">
        <f t="shared" si="2"/>
        <v>1.7166666666666666</v>
      </c>
      <c r="P19" s="9"/>
    </row>
    <row r="20" spans="1:16" ht="15.75">
      <c r="A20" s="29" t="s">
        <v>2</v>
      </c>
      <c r="B20" s="30"/>
      <c r="C20" s="31"/>
      <c r="D20" s="32">
        <f aca="true" t="shared" si="7" ref="D20:M20">SUM(D21:D22)</f>
        <v>807</v>
      </c>
      <c r="E20" s="32">
        <f t="shared" si="7"/>
        <v>0</v>
      </c>
      <c r="F20" s="32">
        <f t="shared" si="7"/>
        <v>0</v>
      </c>
      <c r="G20" s="32">
        <f t="shared" si="7"/>
        <v>54485</v>
      </c>
      <c r="H20" s="32">
        <f t="shared" si="7"/>
        <v>0</v>
      </c>
      <c r="I20" s="32">
        <f t="shared" si="7"/>
        <v>90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55382</v>
      </c>
      <c r="O20" s="45">
        <f t="shared" si="2"/>
        <v>461.51666666666665</v>
      </c>
      <c r="P20" s="10"/>
    </row>
    <row r="21" spans="1:16" ht="15">
      <c r="A21" s="12"/>
      <c r="B21" s="25">
        <v>361.1</v>
      </c>
      <c r="C21" s="20" t="s">
        <v>28</v>
      </c>
      <c r="D21" s="46">
        <v>306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306</v>
      </c>
      <c r="O21" s="47">
        <f t="shared" si="2"/>
        <v>2.55</v>
      </c>
      <c r="P21" s="9"/>
    </row>
    <row r="22" spans="1:16" ht="15.75" thickBot="1">
      <c r="A22" s="12"/>
      <c r="B22" s="25">
        <v>369.9</v>
      </c>
      <c r="C22" s="20" t="s">
        <v>29</v>
      </c>
      <c r="D22" s="46">
        <v>501</v>
      </c>
      <c r="E22" s="46">
        <v>0</v>
      </c>
      <c r="F22" s="46">
        <v>0</v>
      </c>
      <c r="G22" s="46">
        <v>54485</v>
      </c>
      <c r="H22" s="46">
        <v>0</v>
      </c>
      <c r="I22" s="46">
        <v>90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55076</v>
      </c>
      <c r="O22" s="47">
        <f t="shared" si="2"/>
        <v>458.96666666666664</v>
      </c>
      <c r="P22" s="9"/>
    </row>
    <row r="23" spans="1:119" ht="16.5" thickBot="1">
      <c r="A23" s="14" t="s">
        <v>25</v>
      </c>
      <c r="B23" s="23"/>
      <c r="C23" s="22"/>
      <c r="D23" s="15">
        <f>SUM(D5,D11,D13,D16,D18,D20)</f>
        <v>83833</v>
      </c>
      <c r="E23" s="15">
        <f aca="true" t="shared" si="8" ref="E23:M23">SUM(E5,E11,E13,E16,E18,E20)</f>
        <v>0</v>
      </c>
      <c r="F23" s="15">
        <f t="shared" si="8"/>
        <v>0</v>
      </c>
      <c r="G23" s="15">
        <f t="shared" si="8"/>
        <v>54485</v>
      </c>
      <c r="H23" s="15">
        <f t="shared" si="8"/>
        <v>0</v>
      </c>
      <c r="I23" s="15">
        <f t="shared" si="8"/>
        <v>25752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164070</v>
      </c>
      <c r="O23" s="38">
        <f t="shared" si="2"/>
        <v>1367.25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5" ht="15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76</v>
      </c>
      <c r="M25" s="48"/>
      <c r="N25" s="48"/>
      <c r="O25" s="43">
        <v>120</v>
      </c>
    </row>
    <row r="26" spans="1:15" ht="1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5" ht="15.75" customHeight="1" thickBot="1">
      <c r="A27" s="52" t="s">
        <v>41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65211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65211</v>
      </c>
      <c r="O5" s="33">
        <f aca="true" t="shared" si="2" ref="O5:O23">(N5/O$25)</f>
        <v>534.516393442623</v>
      </c>
      <c r="P5" s="6"/>
    </row>
    <row r="6" spans="1:16" ht="15">
      <c r="A6" s="12"/>
      <c r="B6" s="25">
        <v>311</v>
      </c>
      <c r="C6" s="20" t="s">
        <v>1</v>
      </c>
      <c r="D6" s="46">
        <v>52667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52667</v>
      </c>
      <c r="O6" s="47">
        <f t="shared" si="2"/>
        <v>431.6967213114754</v>
      </c>
      <c r="P6" s="9"/>
    </row>
    <row r="7" spans="1:16" ht="15">
      <c r="A7" s="12"/>
      <c r="B7" s="25">
        <v>312.1</v>
      </c>
      <c r="C7" s="20" t="s">
        <v>9</v>
      </c>
      <c r="D7" s="46">
        <v>1545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1545</v>
      </c>
      <c r="O7" s="47">
        <f t="shared" si="2"/>
        <v>12.663934426229508</v>
      </c>
      <c r="P7" s="9"/>
    </row>
    <row r="8" spans="1:16" ht="15">
      <c r="A8" s="12"/>
      <c r="B8" s="25">
        <v>312.6</v>
      </c>
      <c r="C8" s="20" t="s">
        <v>10</v>
      </c>
      <c r="D8" s="46">
        <v>10641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10641</v>
      </c>
      <c r="O8" s="47">
        <f t="shared" si="2"/>
        <v>87.22131147540983</v>
      </c>
      <c r="P8" s="9"/>
    </row>
    <row r="9" spans="1:16" ht="15">
      <c r="A9" s="12"/>
      <c r="B9" s="25">
        <v>315</v>
      </c>
      <c r="C9" s="20" t="s">
        <v>56</v>
      </c>
      <c r="D9" s="46">
        <v>358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358</v>
      </c>
      <c r="O9" s="47">
        <f t="shared" si="2"/>
        <v>2.9344262295081966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SUM(D11:D11)</f>
        <v>5490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5490</v>
      </c>
      <c r="O10" s="45">
        <f t="shared" si="2"/>
        <v>45</v>
      </c>
      <c r="P10" s="10"/>
    </row>
    <row r="11" spans="1:16" ht="15">
      <c r="A11" s="12"/>
      <c r="B11" s="25">
        <v>323.1</v>
      </c>
      <c r="C11" s="20" t="s">
        <v>13</v>
      </c>
      <c r="D11" s="46">
        <v>5490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5490</v>
      </c>
      <c r="O11" s="47">
        <f t="shared" si="2"/>
        <v>45</v>
      </c>
      <c r="P11" s="9"/>
    </row>
    <row r="12" spans="1:16" ht="15.75">
      <c r="A12" s="29" t="s">
        <v>15</v>
      </c>
      <c r="B12" s="30"/>
      <c r="C12" s="31"/>
      <c r="D12" s="32">
        <f aca="true" t="shared" si="4" ref="D12:M12">SUM(D13:D15)</f>
        <v>25765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25765</v>
      </c>
      <c r="O12" s="45">
        <f t="shared" si="2"/>
        <v>211.18852459016392</v>
      </c>
      <c r="P12" s="10"/>
    </row>
    <row r="13" spans="1:16" ht="15">
      <c r="A13" s="12"/>
      <c r="B13" s="25">
        <v>331.5</v>
      </c>
      <c r="C13" s="20" t="s">
        <v>72</v>
      </c>
      <c r="D13" s="46">
        <v>15155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15155</v>
      </c>
      <c r="O13" s="47">
        <f t="shared" si="2"/>
        <v>124.22131147540983</v>
      </c>
      <c r="P13" s="9"/>
    </row>
    <row r="14" spans="1:16" ht="15">
      <c r="A14" s="12"/>
      <c r="B14" s="25">
        <v>335.12</v>
      </c>
      <c r="C14" s="20" t="s">
        <v>58</v>
      </c>
      <c r="D14" s="46">
        <v>5299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5299</v>
      </c>
      <c r="O14" s="47">
        <f t="shared" si="2"/>
        <v>43.4344262295082</v>
      </c>
      <c r="P14" s="9"/>
    </row>
    <row r="15" spans="1:16" ht="15">
      <c r="A15" s="12"/>
      <c r="B15" s="25">
        <v>335.18</v>
      </c>
      <c r="C15" s="20" t="s">
        <v>59</v>
      </c>
      <c r="D15" s="46">
        <v>5311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5311</v>
      </c>
      <c r="O15" s="47">
        <f t="shared" si="2"/>
        <v>43.532786885245905</v>
      </c>
      <c r="P15" s="9"/>
    </row>
    <row r="16" spans="1:16" ht="15.75">
      <c r="A16" s="29" t="s">
        <v>22</v>
      </c>
      <c r="B16" s="30"/>
      <c r="C16" s="31"/>
      <c r="D16" s="32">
        <f aca="true" t="shared" si="5" ref="D16:M16">SUM(D17:D17)</f>
        <v>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26122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26122</v>
      </c>
      <c r="O16" s="45">
        <f t="shared" si="2"/>
        <v>214.11475409836066</v>
      </c>
      <c r="P16" s="10"/>
    </row>
    <row r="17" spans="1:16" ht="15">
      <c r="A17" s="12"/>
      <c r="B17" s="25">
        <v>343.3</v>
      </c>
      <c r="C17" s="20" t="s">
        <v>24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26122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26122</v>
      </c>
      <c r="O17" s="47">
        <f t="shared" si="2"/>
        <v>214.11475409836066</v>
      </c>
      <c r="P17" s="9"/>
    </row>
    <row r="18" spans="1:16" ht="15.75">
      <c r="A18" s="29" t="s">
        <v>23</v>
      </c>
      <c r="B18" s="30"/>
      <c r="C18" s="31"/>
      <c r="D18" s="32">
        <f aca="true" t="shared" si="6" ref="D18:M18">SUM(D19:D19)</f>
        <v>670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670</v>
      </c>
      <c r="O18" s="45">
        <f t="shared" si="2"/>
        <v>5.491803278688525</v>
      </c>
      <c r="P18" s="10"/>
    </row>
    <row r="19" spans="1:16" ht="15">
      <c r="A19" s="13"/>
      <c r="B19" s="39">
        <v>351.9</v>
      </c>
      <c r="C19" s="21" t="s">
        <v>69</v>
      </c>
      <c r="D19" s="46">
        <v>670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670</v>
      </c>
      <c r="O19" s="47">
        <f t="shared" si="2"/>
        <v>5.491803278688525</v>
      </c>
      <c r="P19" s="9"/>
    </row>
    <row r="20" spans="1:16" ht="15.75">
      <c r="A20" s="29" t="s">
        <v>2</v>
      </c>
      <c r="B20" s="30"/>
      <c r="C20" s="31"/>
      <c r="D20" s="32">
        <f aca="true" t="shared" si="7" ref="D20:M20">SUM(D21:D22)</f>
        <v>1597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0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1597</v>
      </c>
      <c r="O20" s="45">
        <f t="shared" si="2"/>
        <v>13.09016393442623</v>
      </c>
      <c r="P20" s="10"/>
    </row>
    <row r="21" spans="1:16" ht="15">
      <c r="A21" s="12"/>
      <c r="B21" s="25">
        <v>361.1</v>
      </c>
      <c r="C21" s="20" t="s">
        <v>28</v>
      </c>
      <c r="D21" s="46">
        <v>306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306</v>
      </c>
      <c r="O21" s="47">
        <f t="shared" si="2"/>
        <v>2.5081967213114753</v>
      </c>
      <c r="P21" s="9"/>
    </row>
    <row r="22" spans="1:16" ht="15.75" thickBot="1">
      <c r="A22" s="12"/>
      <c r="B22" s="25">
        <v>369.9</v>
      </c>
      <c r="C22" s="20" t="s">
        <v>29</v>
      </c>
      <c r="D22" s="46">
        <v>1291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1291</v>
      </c>
      <c r="O22" s="47">
        <f t="shared" si="2"/>
        <v>10.581967213114755</v>
      </c>
      <c r="P22" s="9"/>
    </row>
    <row r="23" spans="1:119" ht="16.5" thickBot="1">
      <c r="A23" s="14" t="s">
        <v>25</v>
      </c>
      <c r="B23" s="23"/>
      <c r="C23" s="22"/>
      <c r="D23" s="15">
        <f>SUM(D5,D10,D12,D16,D18,D20)</f>
        <v>98733</v>
      </c>
      <c r="E23" s="15">
        <f aca="true" t="shared" si="8" ref="E23:M23">SUM(E5,E10,E12,E16,E18,E20)</f>
        <v>0</v>
      </c>
      <c r="F23" s="15">
        <f t="shared" si="8"/>
        <v>0</v>
      </c>
      <c r="G23" s="15">
        <f t="shared" si="8"/>
        <v>0</v>
      </c>
      <c r="H23" s="15">
        <f t="shared" si="8"/>
        <v>0</v>
      </c>
      <c r="I23" s="15">
        <f t="shared" si="8"/>
        <v>26122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124855</v>
      </c>
      <c r="O23" s="38">
        <f t="shared" si="2"/>
        <v>1023.4016393442623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5" ht="15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73</v>
      </c>
      <c r="M25" s="48"/>
      <c r="N25" s="48"/>
      <c r="O25" s="43">
        <v>122</v>
      </c>
    </row>
    <row r="26" spans="1:15" ht="1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5" ht="15.75" customHeight="1" thickBot="1">
      <c r="A27" s="52" t="s">
        <v>41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64974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64974</v>
      </c>
      <c r="O5" s="33">
        <f aca="true" t="shared" si="2" ref="O5:O24">(N5/O$26)</f>
        <v>550.6271186440678</v>
      </c>
      <c r="P5" s="6"/>
    </row>
    <row r="6" spans="1:16" ht="15">
      <c r="A6" s="12"/>
      <c r="B6" s="25">
        <v>311</v>
      </c>
      <c r="C6" s="20" t="s">
        <v>1</v>
      </c>
      <c r="D6" s="46">
        <v>53514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53514</v>
      </c>
      <c r="O6" s="47">
        <f t="shared" si="2"/>
        <v>453.50847457627117</v>
      </c>
      <c r="P6" s="9"/>
    </row>
    <row r="7" spans="1:16" ht="15">
      <c r="A7" s="12"/>
      <c r="B7" s="25">
        <v>312.1</v>
      </c>
      <c r="C7" s="20" t="s">
        <v>9</v>
      </c>
      <c r="D7" s="46">
        <v>1086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1086</v>
      </c>
      <c r="O7" s="47">
        <f t="shared" si="2"/>
        <v>9.203389830508474</v>
      </c>
      <c r="P7" s="9"/>
    </row>
    <row r="8" spans="1:16" ht="15">
      <c r="A8" s="12"/>
      <c r="B8" s="25">
        <v>312.6</v>
      </c>
      <c r="C8" s="20" t="s">
        <v>10</v>
      </c>
      <c r="D8" s="46">
        <v>10024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10024</v>
      </c>
      <c r="O8" s="47">
        <f t="shared" si="2"/>
        <v>84.94915254237289</v>
      </c>
      <c r="P8" s="9"/>
    </row>
    <row r="9" spans="1:16" ht="15">
      <c r="A9" s="12"/>
      <c r="B9" s="25">
        <v>315</v>
      </c>
      <c r="C9" s="20" t="s">
        <v>56</v>
      </c>
      <c r="D9" s="46">
        <v>350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350</v>
      </c>
      <c r="O9" s="47">
        <f t="shared" si="2"/>
        <v>2.9661016949152543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SUM(D11:D11)</f>
        <v>5233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5233</v>
      </c>
      <c r="O10" s="45">
        <f t="shared" si="2"/>
        <v>44.347457627118644</v>
      </c>
      <c r="P10" s="10"/>
    </row>
    <row r="11" spans="1:16" ht="15">
      <c r="A11" s="12"/>
      <c r="B11" s="25">
        <v>323.1</v>
      </c>
      <c r="C11" s="20" t="s">
        <v>13</v>
      </c>
      <c r="D11" s="46">
        <v>5233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5233</v>
      </c>
      <c r="O11" s="47">
        <f t="shared" si="2"/>
        <v>44.347457627118644</v>
      </c>
      <c r="P11" s="9"/>
    </row>
    <row r="12" spans="1:16" ht="15.75">
      <c r="A12" s="29" t="s">
        <v>15</v>
      </c>
      <c r="B12" s="30"/>
      <c r="C12" s="31"/>
      <c r="D12" s="32">
        <f aca="true" t="shared" si="4" ref="D12:M12">SUM(D13:D14)</f>
        <v>10312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10312</v>
      </c>
      <c r="O12" s="45">
        <f t="shared" si="2"/>
        <v>87.38983050847457</v>
      </c>
      <c r="P12" s="10"/>
    </row>
    <row r="13" spans="1:16" ht="15">
      <c r="A13" s="12"/>
      <c r="B13" s="25">
        <v>335.12</v>
      </c>
      <c r="C13" s="20" t="s">
        <v>58</v>
      </c>
      <c r="D13" s="46">
        <v>5290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5290</v>
      </c>
      <c r="O13" s="47">
        <f t="shared" si="2"/>
        <v>44.83050847457627</v>
      </c>
      <c r="P13" s="9"/>
    </row>
    <row r="14" spans="1:16" ht="15">
      <c r="A14" s="12"/>
      <c r="B14" s="25">
        <v>335.18</v>
      </c>
      <c r="C14" s="20" t="s">
        <v>59</v>
      </c>
      <c r="D14" s="46">
        <v>5022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5022</v>
      </c>
      <c r="O14" s="47">
        <f t="shared" si="2"/>
        <v>42.559322033898304</v>
      </c>
      <c r="P14" s="9"/>
    </row>
    <row r="15" spans="1:16" ht="15.75">
      <c r="A15" s="29" t="s">
        <v>22</v>
      </c>
      <c r="B15" s="30"/>
      <c r="C15" s="31"/>
      <c r="D15" s="32">
        <f aca="true" t="shared" si="5" ref="D15:M15">SUM(D16:D16)</f>
        <v>0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24072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24072</v>
      </c>
      <c r="O15" s="45">
        <f t="shared" si="2"/>
        <v>204</v>
      </c>
      <c r="P15" s="10"/>
    </row>
    <row r="16" spans="1:16" ht="15">
      <c r="A16" s="12"/>
      <c r="B16" s="25">
        <v>343.3</v>
      </c>
      <c r="C16" s="20" t="s">
        <v>24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24072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24072</v>
      </c>
      <c r="O16" s="47">
        <f t="shared" si="2"/>
        <v>204</v>
      </c>
      <c r="P16" s="9"/>
    </row>
    <row r="17" spans="1:16" ht="15.75">
      <c r="A17" s="29" t="s">
        <v>23</v>
      </c>
      <c r="B17" s="30"/>
      <c r="C17" s="31"/>
      <c r="D17" s="32">
        <f aca="true" t="shared" si="6" ref="D17:M17">SUM(D18:D18)</f>
        <v>77</v>
      </c>
      <c r="E17" s="32">
        <f t="shared" si="6"/>
        <v>0</v>
      </c>
      <c r="F17" s="32">
        <f t="shared" si="6"/>
        <v>0</v>
      </c>
      <c r="G17" s="32">
        <f t="shared" si="6"/>
        <v>0</v>
      </c>
      <c r="H17" s="32">
        <f t="shared" si="6"/>
        <v>0</v>
      </c>
      <c r="I17" s="32">
        <f t="shared" si="6"/>
        <v>0</v>
      </c>
      <c r="J17" s="32">
        <f t="shared" si="6"/>
        <v>0</v>
      </c>
      <c r="K17" s="32">
        <f t="shared" si="6"/>
        <v>0</v>
      </c>
      <c r="L17" s="32">
        <f t="shared" si="6"/>
        <v>0</v>
      </c>
      <c r="M17" s="32">
        <f t="shared" si="6"/>
        <v>0</v>
      </c>
      <c r="N17" s="32">
        <f t="shared" si="1"/>
        <v>77</v>
      </c>
      <c r="O17" s="45">
        <f t="shared" si="2"/>
        <v>0.652542372881356</v>
      </c>
      <c r="P17" s="10"/>
    </row>
    <row r="18" spans="1:16" ht="15">
      <c r="A18" s="13"/>
      <c r="B18" s="39">
        <v>351.9</v>
      </c>
      <c r="C18" s="21" t="s">
        <v>69</v>
      </c>
      <c r="D18" s="46">
        <v>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77</v>
      </c>
      <c r="O18" s="47">
        <f t="shared" si="2"/>
        <v>0.652542372881356</v>
      </c>
      <c r="P18" s="9"/>
    </row>
    <row r="19" spans="1:16" ht="15.75">
      <c r="A19" s="29" t="s">
        <v>2</v>
      </c>
      <c r="B19" s="30"/>
      <c r="C19" s="31"/>
      <c r="D19" s="32">
        <f aca="true" t="shared" si="7" ref="D19:M19">SUM(D20:D21)</f>
        <v>1174</v>
      </c>
      <c r="E19" s="32">
        <f t="shared" si="7"/>
        <v>0</v>
      </c>
      <c r="F19" s="32">
        <f t="shared" si="7"/>
        <v>0</v>
      </c>
      <c r="G19" s="32">
        <f t="shared" si="7"/>
        <v>0</v>
      </c>
      <c r="H19" s="32">
        <f t="shared" si="7"/>
        <v>0</v>
      </c>
      <c r="I19" s="32">
        <f t="shared" si="7"/>
        <v>0</v>
      </c>
      <c r="J19" s="32">
        <f t="shared" si="7"/>
        <v>0</v>
      </c>
      <c r="K19" s="32">
        <f t="shared" si="7"/>
        <v>0</v>
      </c>
      <c r="L19" s="32">
        <f t="shared" si="7"/>
        <v>0</v>
      </c>
      <c r="M19" s="32">
        <f t="shared" si="7"/>
        <v>0</v>
      </c>
      <c r="N19" s="32">
        <f t="shared" si="1"/>
        <v>1174</v>
      </c>
      <c r="O19" s="45">
        <f t="shared" si="2"/>
        <v>9.94915254237288</v>
      </c>
      <c r="P19" s="10"/>
    </row>
    <row r="20" spans="1:16" ht="15">
      <c r="A20" s="12"/>
      <c r="B20" s="25">
        <v>361.1</v>
      </c>
      <c r="C20" s="20" t="s">
        <v>28</v>
      </c>
      <c r="D20" s="46">
        <v>363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363</v>
      </c>
      <c r="O20" s="47">
        <f t="shared" si="2"/>
        <v>3.0762711864406778</v>
      </c>
      <c r="P20" s="9"/>
    </row>
    <row r="21" spans="1:16" ht="15">
      <c r="A21" s="12"/>
      <c r="B21" s="25">
        <v>369.9</v>
      </c>
      <c r="C21" s="20" t="s">
        <v>29</v>
      </c>
      <c r="D21" s="46">
        <v>811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811</v>
      </c>
      <c r="O21" s="47">
        <f t="shared" si="2"/>
        <v>6.872881355932203</v>
      </c>
      <c r="P21" s="9"/>
    </row>
    <row r="22" spans="1:16" ht="15.75">
      <c r="A22" s="29" t="s">
        <v>46</v>
      </c>
      <c r="B22" s="30"/>
      <c r="C22" s="31"/>
      <c r="D22" s="32">
        <f aca="true" t="shared" si="8" ref="D22:M22">SUM(D23:D23)</f>
        <v>0</v>
      </c>
      <c r="E22" s="32">
        <f t="shared" si="8"/>
        <v>0</v>
      </c>
      <c r="F22" s="32">
        <f t="shared" si="8"/>
        <v>0</v>
      </c>
      <c r="G22" s="32">
        <f t="shared" si="8"/>
        <v>0</v>
      </c>
      <c r="H22" s="32">
        <f t="shared" si="8"/>
        <v>0</v>
      </c>
      <c r="I22" s="32">
        <f t="shared" si="8"/>
        <v>18145</v>
      </c>
      <c r="J22" s="32">
        <f t="shared" si="8"/>
        <v>0</v>
      </c>
      <c r="K22" s="32">
        <f t="shared" si="8"/>
        <v>0</v>
      </c>
      <c r="L22" s="32">
        <f t="shared" si="8"/>
        <v>0</v>
      </c>
      <c r="M22" s="32">
        <f t="shared" si="8"/>
        <v>0</v>
      </c>
      <c r="N22" s="32">
        <f t="shared" si="1"/>
        <v>18145</v>
      </c>
      <c r="O22" s="45">
        <f t="shared" si="2"/>
        <v>153.77118644067798</v>
      </c>
      <c r="P22" s="9"/>
    </row>
    <row r="23" spans="1:16" ht="15.75" thickBot="1">
      <c r="A23" s="12"/>
      <c r="B23" s="25">
        <v>381</v>
      </c>
      <c r="C23" s="20" t="s">
        <v>47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18145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18145</v>
      </c>
      <c r="O23" s="47">
        <f t="shared" si="2"/>
        <v>153.77118644067798</v>
      </c>
      <c r="P23" s="9"/>
    </row>
    <row r="24" spans="1:119" ht="16.5" thickBot="1">
      <c r="A24" s="14" t="s">
        <v>25</v>
      </c>
      <c r="B24" s="23"/>
      <c r="C24" s="22"/>
      <c r="D24" s="15">
        <f aca="true" t="shared" si="9" ref="D24:M24">SUM(D5,D10,D12,D15,D17,D19,D22)</f>
        <v>81770</v>
      </c>
      <c r="E24" s="15">
        <f t="shared" si="9"/>
        <v>0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42217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1"/>
        <v>123987</v>
      </c>
      <c r="O24" s="38">
        <f t="shared" si="2"/>
        <v>1050.7372881355932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70</v>
      </c>
      <c r="M26" s="48"/>
      <c r="N26" s="48"/>
      <c r="O26" s="43">
        <v>118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customHeight="1" thickBot="1">
      <c r="A28" s="52" t="s">
        <v>41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65205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65205</v>
      </c>
      <c r="O5" s="33">
        <f aca="true" t="shared" si="2" ref="O5:O20">(N5/O$22)</f>
        <v>534.4672131147541</v>
      </c>
      <c r="P5" s="6"/>
    </row>
    <row r="6" spans="1:16" ht="15">
      <c r="A6" s="12"/>
      <c r="B6" s="25">
        <v>311</v>
      </c>
      <c r="C6" s="20" t="s">
        <v>1</v>
      </c>
      <c r="D6" s="46">
        <v>53574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53574</v>
      </c>
      <c r="O6" s="47">
        <f t="shared" si="2"/>
        <v>439.1311475409836</v>
      </c>
      <c r="P6" s="9"/>
    </row>
    <row r="7" spans="1:16" ht="15">
      <c r="A7" s="12"/>
      <c r="B7" s="25">
        <v>312.1</v>
      </c>
      <c r="C7" s="20" t="s">
        <v>9</v>
      </c>
      <c r="D7" s="46">
        <v>1125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1125</v>
      </c>
      <c r="O7" s="47">
        <f t="shared" si="2"/>
        <v>9.221311475409836</v>
      </c>
      <c r="P7" s="9"/>
    </row>
    <row r="8" spans="1:16" ht="15">
      <c r="A8" s="12"/>
      <c r="B8" s="25">
        <v>312.6</v>
      </c>
      <c r="C8" s="20" t="s">
        <v>10</v>
      </c>
      <c r="D8" s="46">
        <v>10179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10179</v>
      </c>
      <c r="O8" s="47">
        <f t="shared" si="2"/>
        <v>83.43442622950819</v>
      </c>
      <c r="P8" s="9"/>
    </row>
    <row r="9" spans="1:16" ht="15">
      <c r="A9" s="12"/>
      <c r="B9" s="25">
        <v>315</v>
      </c>
      <c r="C9" s="20" t="s">
        <v>56</v>
      </c>
      <c r="D9" s="46">
        <v>327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327</v>
      </c>
      <c r="O9" s="47">
        <f t="shared" si="2"/>
        <v>2.680327868852459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SUM(D11:D11)</f>
        <v>5621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5621</v>
      </c>
      <c r="O10" s="45">
        <f t="shared" si="2"/>
        <v>46.07377049180328</v>
      </c>
      <c r="P10" s="10"/>
    </row>
    <row r="11" spans="1:16" ht="15">
      <c r="A11" s="12"/>
      <c r="B11" s="25">
        <v>323.1</v>
      </c>
      <c r="C11" s="20" t="s">
        <v>13</v>
      </c>
      <c r="D11" s="46">
        <v>5621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5621</v>
      </c>
      <c r="O11" s="47">
        <f t="shared" si="2"/>
        <v>46.07377049180328</v>
      </c>
      <c r="P11" s="9"/>
    </row>
    <row r="12" spans="1:16" ht="15.75">
      <c r="A12" s="29" t="s">
        <v>15</v>
      </c>
      <c r="B12" s="30"/>
      <c r="C12" s="31"/>
      <c r="D12" s="32">
        <f aca="true" t="shared" si="4" ref="D12:M12">SUM(D13:D14)</f>
        <v>10425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10425</v>
      </c>
      <c r="O12" s="45">
        <f t="shared" si="2"/>
        <v>85.45081967213115</v>
      </c>
      <c r="P12" s="10"/>
    </row>
    <row r="13" spans="1:16" ht="15">
      <c r="A13" s="12"/>
      <c r="B13" s="25">
        <v>335.12</v>
      </c>
      <c r="C13" s="20" t="s">
        <v>58</v>
      </c>
      <c r="D13" s="46">
        <v>5287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5287</v>
      </c>
      <c r="O13" s="47">
        <f t="shared" si="2"/>
        <v>43.33606557377049</v>
      </c>
      <c r="P13" s="9"/>
    </row>
    <row r="14" spans="1:16" ht="15">
      <c r="A14" s="12"/>
      <c r="B14" s="25">
        <v>335.18</v>
      </c>
      <c r="C14" s="20" t="s">
        <v>59</v>
      </c>
      <c r="D14" s="46">
        <v>5138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5138</v>
      </c>
      <c r="O14" s="47">
        <f t="shared" si="2"/>
        <v>42.114754098360656</v>
      </c>
      <c r="P14" s="9"/>
    </row>
    <row r="15" spans="1:16" ht="15.75">
      <c r="A15" s="29" t="s">
        <v>22</v>
      </c>
      <c r="B15" s="30"/>
      <c r="C15" s="31"/>
      <c r="D15" s="32">
        <f aca="true" t="shared" si="5" ref="D15:M15">SUM(D16:D16)</f>
        <v>0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21916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21916</v>
      </c>
      <c r="O15" s="45">
        <f t="shared" si="2"/>
        <v>179.63934426229508</v>
      </c>
      <c r="P15" s="10"/>
    </row>
    <row r="16" spans="1:16" ht="15">
      <c r="A16" s="12"/>
      <c r="B16" s="25">
        <v>343.3</v>
      </c>
      <c r="C16" s="20" t="s">
        <v>24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21916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21916</v>
      </c>
      <c r="O16" s="47">
        <f t="shared" si="2"/>
        <v>179.63934426229508</v>
      </c>
      <c r="P16" s="9"/>
    </row>
    <row r="17" spans="1:16" ht="15.75">
      <c r="A17" s="29" t="s">
        <v>2</v>
      </c>
      <c r="B17" s="30"/>
      <c r="C17" s="31"/>
      <c r="D17" s="32">
        <f aca="true" t="shared" si="6" ref="D17:M17">SUM(D18:D19)</f>
        <v>1100</v>
      </c>
      <c r="E17" s="32">
        <f t="shared" si="6"/>
        <v>0</v>
      </c>
      <c r="F17" s="32">
        <f t="shared" si="6"/>
        <v>0</v>
      </c>
      <c r="G17" s="32">
        <f t="shared" si="6"/>
        <v>0</v>
      </c>
      <c r="H17" s="32">
        <f t="shared" si="6"/>
        <v>0</v>
      </c>
      <c r="I17" s="32">
        <f t="shared" si="6"/>
        <v>0</v>
      </c>
      <c r="J17" s="32">
        <f t="shared" si="6"/>
        <v>0</v>
      </c>
      <c r="K17" s="32">
        <f t="shared" si="6"/>
        <v>0</v>
      </c>
      <c r="L17" s="32">
        <f t="shared" si="6"/>
        <v>0</v>
      </c>
      <c r="M17" s="32">
        <f t="shared" si="6"/>
        <v>0</v>
      </c>
      <c r="N17" s="32">
        <f t="shared" si="1"/>
        <v>1100</v>
      </c>
      <c r="O17" s="45">
        <f t="shared" si="2"/>
        <v>9.01639344262295</v>
      </c>
      <c r="P17" s="10"/>
    </row>
    <row r="18" spans="1:16" ht="15">
      <c r="A18" s="12"/>
      <c r="B18" s="25">
        <v>361.1</v>
      </c>
      <c r="C18" s="20" t="s">
        <v>28</v>
      </c>
      <c r="D18" s="46">
        <v>458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458</v>
      </c>
      <c r="O18" s="47">
        <f t="shared" si="2"/>
        <v>3.7540983606557377</v>
      </c>
      <c r="P18" s="9"/>
    </row>
    <row r="19" spans="1:16" ht="15.75" thickBot="1">
      <c r="A19" s="12"/>
      <c r="B19" s="25">
        <v>369.9</v>
      </c>
      <c r="C19" s="20" t="s">
        <v>29</v>
      </c>
      <c r="D19" s="46">
        <v>642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642</v>
      </c>
      <c r="O19" s="47">
        <f t="shared" si="2"/>
        <v>5.262295081967213</v>
      </c>
      <c r="P19" s="9"/>
    </row>
    <row r="20" spans="1:119" ht="16.5" thickBot="1">
      <c r="A20" s="14" t="s">
        <v>25</v>
      </c>
      <c r="B20" s="23"/>
      <c r="C20" s="22"/>
      <c r="D20" s="15">
        <f>SUM(D5,D10,D12,D15,D17)</f>
        <v>82351</v>
      </c>
      <c r="E20" s="15">
        <f aca="true" t="shared" si="7" ref="E20:M20">SUM(E5,E10,E12,E15,E17)</f>
        <v>0</v>
      </c>
      <c r="F20" s="15">
        <f t="shared" si="7"/>
        <v>0</v>
      </c>
      <c r="G20" s="15">
        <f t="shared" si="7"/>
        <v>0</v>
      </c>
      <c r="H20" s="15">
        <f t="shared" si="7"/>
        <v>0</v>
      </c>
      <c r="I20" s="15">
        <f t="shared" si="7"/>
        <v>21916</v>
      </c>
      <c r="J20" s="15">
        <f t="shared" si="7"/>
        <v>0</v>
      </c>
      <c r="K20" s="15">
        <f t="shared" si="7"/>
        <v>0</v>
      </c>
      <c r="L20" s="15">
        <f t="shared" si="7"/>
        <v>0</v>
      </c>
      <c r="M20" s="15">
        <f t="shared" si="7"/>
        <v>0</v>
      </c>
      <c r="N20" s="15">
        <f t="shared" si="1"/>
        <v>104267</v>
      </c>
      <c r="O20" s="38">
        <f t="shared" si="2"/>
        <v>854.6475409836065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5" ht="15">
      <c r="A22" s="40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8" t="s">
        <v>67</v>
      </c>
      <c r="M22" s="48"/>
      <c r="N22" s="48"/>
      <c r="O22" s="43">
        <v>122</v>
      </c>
    </row>
    <row r="23" spans="1:15" ht="1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  <row r="24" spans="1:15" ht="15.75" customHeight="1" thickBot="1">
      <c r="A24" s="52" t="s">
        <v>41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66572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66572</v>
      </c>
      <c r="O5" s="33">
        <f aca="true" t="shared" si="2" ref="O5:O22">(N5/O$24)</f>
        <v>554.7666666666667</v>
      </c>
      <c r="P5" s="6"/>
    </row>
    <row r="6" spans="1:16" ht="15">
      <c r="A6" s="12"/>
      <c r="B6" s="25">
        <v>311</v>
      </c>
      <c r="C6" s="20" t="s">
        <v>1</v>
      </c>
      <c r="D6" s="46">
        <v>54300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54300</v>
      </c>
      <c r="O6" s="47">
        <f t="shared" si="2"/>
        <v>452.5</v>
      </c>
      <c r="P6" s="9"/>
    </row>
    <row r="7" spans="1:16" ht="15">
      <c r="A7" s="12"/>
      <c r="B7" s="25">
        <v>312.1</v>
      </c>
      <c r="C7" s="20" t="s">
        <v>9</v>
      </c>
      <c r="D7" s="46">
        <v>1846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1846</v>
      </c>
      <c r="O7" s="47">
        <f t="shared" si="2"/>
        <v>15.383333333333333</v>
      </c>
      <c r="P7" s="9"/>
    </row>
    <row r="8" spans="1:16" ht="15">
      <c r="A8" s="12"/>
      <c r="B8" s="25">
        <v>312.6</v>
      </c>
      <c r="C8" s="20" t="s">
        <v>10</v>
      </c>
      <c r="D8" s="46">
        <v>10159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10159</v>
      </c>
      <c r="O8" s="47">
        <f t="shared" si="2"/>
        <v>84.65833333333333</v>
      </c>
      <c r="P8" s="9"/>
    </row>
    <row r="9" spans="1:16" ht="15">
      <c r="A9" s="12"/>
      <c r="B9" s="25">
        <v>315</v>
      </c>
      <c r="C9" s="20" t="s">
        <v>56</v>
      </c>
      <c r="D9" s="46">
        <v>267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267</v>
      </c>
      <c r="O9" s="47">
        <f t="shared" si="2"/>
        <v>2.225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SUM(D11:D11)</f>
        <v>5295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5295</v>
      </c>
      <c r="O10" s="45">
        <f t="shared" si="2"/>
        <v>44.125</v>
      </c>
      <c r="P10" s="10"/>
    </row>
    <row r="11" spans="1:16" ht="15">
      <c r="A11" s="12"/>
      <c r="B11" s="25">
        <v>323.1</v>
      </c>
      <c r="C11" s="20" t="s">
        <v>13</v>
      </c>
      <c r="D11" s="46">
        <v>5295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5295</v>
      </c>
      <c r="O11" s="47">
        <f t="shared" si="2"/>
        <v>44.125</v>
      </c>
      <c r="P11" s="9"/>
    </row>
    <row r="12" spans="1:16" ht="15.75">
      <c r="A12" s="29" t="s">
        <v>15</v>
      </c>
      <c r="B12" s="30"/>
      <c r="C12" s="31"/>
      <c r="D12" s="32">
        <f aca="true" t="shared" si="4" ref="D12:M12">SUM(D13:D14)</f>
        <v>9916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9916</v>
      </c>
      <c r="O12" s="45">
        <f t="shared" si="2"/>
        <v>82.63333333333334</v>
      </c>
      <c r="P12" s="10"/>
    </row>
    <row r="13" spans="1:16" ht="15">
      <c r="A13" s="12"/>
      <c r="B13" s="25">
        <v>335.12</v>
      </c>
      <c r="C13" s="20" t="s">
        <v>58</v>
      </c>
      <c r="D13" s="46">
        <v>4837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4837</v>
      </c>
      <c r="O13" s="47">
        <f t="shared" si="2"/>
        <v>40.30833333333333</v>
      </c>
      <c r="P13" s="9"/>
    </row>
    <row r="14" spans="1:16" ht="15">
      <c r="A14" s="12"/>
      <c r="B14" s="25">
        <v>335.18</v>
      </c>
      <c r="C14" s="20" t="s">
        <v>59</v>
      </c>
      <c r="D14" s="46">
        <v>5079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5079</v>
      </c>
      <c r="O14" s="47">
        <f t="shared" si="2"/>
        <v>42.325</v>
      </c>
      <c r="P14" s="9"/>
    </row>
    <row r="15" spans="1:16" ht="15.75">
      <c r="A15" s="29" t="s">
        <v>22</v>
      </c>
      <c r="B15" s="30"/>
      <c r="C15" s="31"/>
      <c r="D15" s="32">
        <f aca="true" t="shared" si="5" ref="D15:M15">SUM(D16:D16)</f>
        <v>0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18219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18219</v>
      </c>
      <c r="O15" s="45">
        <f t="shared" si="2"/>
        <v>151.825</v>
      </c>
      <c r="P15" s="10"/>
    </row>
    <row r="16" spans="1:16" ht="15">
      <c r="A16" s="12"/>
      <c r="B16" s="25">
        <v>343.3</v>
      </c>
      <c r="C16" s="20" t="s">
        <v>24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18219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18219</v>
      </c>
      <c r="O16" s="47">
        <f t="shared" si="2"/>
        <v>151.825</v>
      </c>
      <c r="P16" s="9"/>
    </row>
    <row r="17" spans="1:16" ht="15.75">
      <c r="A17" s="29" t="s">
        <v>23</v>
      </c>
      <c r="B17" s="30"/>
      <c r="C17" s="31"/>
      <c r="D17" s="32">
        <f aca="true" t="shared" si="6" ref="D17:M17">SUM(D18:D18)</f>
        <v>103</v>
      </c>
      <c r="E17" s="32">
        <f t="shared" si="6"/>
        <v>0</v>
      </c>
      <c r="F17" s="32">
        <f t="shared" si="6"/>
        <v>0</v>
      </c>
      <c r="G17" s="32">
        <f t="shared" si="6"/>
        <v>0</v>
      </c>
      <c r="H17" s="32">
        <f t="shared" si="6"/>
        <v>0</v>
      </c>
      <c r="I17" s="32">
        <f t="shared" si="6"/>
        <v>0</v>
      </c>
      <c r="J17" s="32">
        <f t="shared" si="6"/>
        <v>0</v>
      </c>
      <c r="K17" s="32">
        <f t="shared" si="6"/>
        <v>0</v>
      </c>
      <c r="L17" s="32">
        <f t="shared" si="6"/>
        <v>0</v>
      </c>
      <c r="M17" s="32">
        <f t="shared" si="6"/>
        <v>0</v>
      </c>
      <c r="N17" s="32">
        <f t="shared" si="1"/>
        <v>103</v>
      </c>
      <c r="O17" s="45">
        <f t="shared" si="2"/>
        <v>0.8583333333333333</v>
      </c>
      <c r="P17" s="10"/>
    </row>
    <row r="18" spans="1:16" ht="15">
      <c r="A18" s="13"/>
      <c r="B18" s="39">
        <v>354</v>
      </c>
      <c r="C18" s="21" t="s">
        <v>60</v>
      </c>
      <c r="D18" s="46">
        <v>103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103</v>
      </c>
      <c r="O18" s="47">
        <f t="shared" si="2"/>
        <v>0.8583333333333333</v>
      </c>
      <c r="P18" s="9"/>
    </row>
    <row r="19" spans="1:16" ht="15.75">
      <c r="A19" s="29" t="s">
        <v>2</v>
      </c>
      <c r="B19" s="30"/>
      <c r="C19" s="31"/>
      <c r="D19" s="32">
        <f aca="true" t="shared" si="7" ref="D19:M19">SUM(D20:D21)</f>
        <v>971</v>
      </c>
      <c r="E19" s="32">
        <f t="shared" si="7"/>
        <v>0</v>
      </c>
      <c r="F19" s="32">
        <f t="shared" si="7"/>
        <v>0</v>
      </c>
      <c r="G19" s="32">
        <f t="shared" si="7"/>
        <v>0</v>
      </c>
      <c r="H19" s="32">
        <f t="shared" si="7"/>
        <v>0</v>
      </c>
      <c r="I19" s="32">
        <f t="shared" si="7"/>
        <v>0</v>
      </c>
      <c r="J19" s="32">
        <f t="shared" si="7"/>
        <v>0</v>
      </c>
      <c r="K19" s="32">
        <f t="shared" si="7"/>
        <v>0</v>
      </c>
      <c r="L19" s="32">
        <f t="shared" si="7"/>
        <v>0</v>
      </c>
      <c r="M19" s="32">
        <f t="shared" si="7"/>
        <v>0</v>
      </c>
      <c r="N19" s="32">
        <f t="shared" si="1"/>
        <v>971</v>
      </c>
      <c r="O19" s="45">
        <f t="shared" si="2"/>
        <v>8.091666666666667</v>
      </c>
      <c r="P19" s="10"/>
    </row>
    <row r="20" spans="1:16" ht="15">
      <c r="A20" s="12"/>
      <c r="B20" s="25">
        <v>361.1</v>
      </c>
      <c r="C20" s="20" t="s">
        <v>28</v>
      </c>
      <c r="D20" s="46">
        <v>835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835</v>
      </c>
      <c r="O20" s="47">
        <f t="shared" si="2"/>
        <v>6.958333333333333</v>
      </c>
      <c r="P20" s="9"/>
    </row>
    <row r="21" spans="1:16" ht="15.75" thickBot="1">
      <c r="A21" s="12"/>
      <c r="B21" s="25">
        <v>369.9</v>
      </c>
      <c r="C21" s="20" t="s">
        <v>29</v>
      </c>
      <c r="D21" s="46">
        <v>136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136</v>
      </c>
      <c r="O21" s="47">
        <f t="shared" si="2"/>
        <v>1.1333333333333333</v>
      </c>
      <c r="P21" s="9"/>
    </row>
    <row r="22" spans="1:119" ht="16.5" thickBot="1">
      <c r="A22" s="14" t="s">
        <v>25</v>
      </c>
      <c r="B22" s="23"/>
      <c r="C22" s="22"/>
      <c r="D22" s="15">
        <f>SUM(D5,D10,D12,D15,D17,D19)</f>
        <v>82857</v>
      </c>
      <c r="E22" s="15">
        <f aca="true" t="shared" si="8" ref="E22:M22">SUM(E5,E10,E12,E15,E17,E19)</f>
        <v>0</v>
      </c>
      <c r="F22" s="15">
        <f t="shared" si="8"/>
        <v>0</v>
      </c>
      <c r="G22" s="15">
        <f t="shared" si="8"/>
        <v>0</v>
      </c>
      <c r="H22" s="15">
        <f t="shared" si="8"/>
        <v>0</v>
      </c>
      <c r="I22" s="15">
        <f t="shared" si="8"/>
        <v>18219</v>
      </c>
      <c r="J22" s="15">
        <f t="shared" si="8"/>
        <v>0</v>
      </c>
      <c r="K22" s="15">
        <f t="shared" si="8"/>
        <v>0</v>
      </c>
      <c r="L22" s="15">
        <f t="shared" si="8"/>
        <v>0</v>
      </c>
      <c r="M22" s="15">
        <f t="shared" si="8"/>
        <v>0</v>
      </c>
      <c r="N22" s="15">
        <f t="shared" si="1"/>
        <v>101076</v>
      </c>
      <c r="O22" s="38">
        <f t="shared" si="2"/>
        <v>842.3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5" ht="15">
      <c r="A24" s="40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8" t="s">
        <v>65</v>
      </c>
      <c r="M24" s="48"/>
      <c r="N24" s="48"/>
      <c r="O24" s="43">
        <v>120</v>
      </c>
    </row>
    <row r="25" spans="1:15" ht="15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  <row r="26" spans="1:15" ht="15.75" customHeight="1" thickBot="1">
      <c r="A26" s="52" t="s">
        <v>41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62966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62966</v>
      </c>
      <c r="O5" s="33">
        <f aca="true" t="shared" si="2" ref="O5:O25">(N5/O$27)</f>
        <v>488.1085271317829</v>
      </c>
      <c r="P5" s="6"/>
    </row>
    <row r="6" spans="1:16" ht="15">
      <c r="A6" s="12"/>
      <c r="B6" s="25">
        <v>311</v>
      </c>
      <c r="C6" s="20" t="s">
        <v>1</v>
      </c>
      <c r="D6" s="46">
        <v>51469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51469</v>
      </c>
      <c r="O6" s="47">
        <f t="shared" si="2"/>
        <v>398.984496124031</v>
      </c>
      <c r="P6" s="9"/>
    </row>
    <row r="7" spans="1:16" ht="15">
      <c r="A7" s="12"/>
      <c r="B7" s="25">
        <v>312.1</v>
      </c>
      <c r="C7" s="20" t="s">
        <v>9</v>
      </c>
      <c r="D7" s="46">
        <v>1771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1771</v>
      </c>
      <c r="O7" s="47">
        <f t="shared" si="2"/>
        <v>13.728682170542635</v>
      </c>
      <c r="P7" s="9"/>
    </row>
    <row r="8" spans="1:16" ht="15">
      <c r="A8" s="12"/>
      <c r="B8" s="25">
        <v>312.6</v>
      </c>
      <c r="C8" s="20" t="s">
        <v>10</v>
      </c>
      <c r="D8" s="46">
        <v>9483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9483</v>
      </c>
      <c r="O8" s="47">
        <f t="shared" si="2"/>
        <v>73.51162790697674</v>
      </c>
      <c r="P8" s="9"/>
    </row>
    <row r="9" spans="1:16" ht="15">
      <c r="A9" s="12"/>
      <c r="B9" s="25">
        <v>315</v>
      </c>
      <c r="C9" s="20" t="s">
        <v>56</v>
      </c>
      <c r="D9" s="46">
        <v>243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243</v>
      </c>
      <c r="O9" s="47">
        <f t="shared" si="2"/>
        <v>1.8837209302325582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SUM(D11:D11)</f>
        <v>5472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5472</v>
      </c>
      <c r="O10" s="45">
        <f t="shared" si="2"/>
        <v>42.41860465116279</v>
      </c>
      <c r="P10" s="10"/>
    </row>
    <row r="11" spans="1:16" ht="15">
      <c r="A11" s="12"/>
      <c r="B11" s="25">
        <v>323.1</v>
      </c>
      <c r="C11" s="20" t="s">
        <v>13</v>
      </c>
      <c r="D11" s="46">
        <v>5472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5472</v>
      </c>
      <c r="O11" s="47">
        <f t="shared" si="2"/>
        <v>42.41860465116279</v>
      </c>
      <c r="P11" s="9"/>
    </row>
    <row r="12" spans="1:16" ht="15.75">
      <c r="A12" s="29" t="s">
        <v>15</v>
      </c>
      <c r="B12" s="30"/>
      <c r="C12" s="31"/>
      <c r="D12" s="32">
        <f aca="true" t="shared" si="4" ref="D12:M12">SUM(D13:D15)</f>
        <v>9985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139138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149123</v>
      </c>
      <c r="O12" s="45">
        <f t="shared" si="2"/>
        <v>1155.9922480620155</v>
      </c>
      <c r="P12" s="10"/>
    </row>
    <row r="13" spans="1:16" ht="15">
      <c r="A13" s="12"/>
      <c r="B13" s="25">
        <v>331.31</v>
      </c>
      <c r="C13" s="20" t="s">
        <v>57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139138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139138</v>
      </c>
      <c r="O13" s="47">
        <f t="shared" si="2"/>
        <v>1078.5891472868218</v>
      </c>
      <c r="P13" s="9"/>
    </row>
    <row r="14" spans="1:16" ht="15">
      <c r="A14" s="12"/>
      <c r="B14" s="25">
        <v>335.12</v>
      </c>
      <c r="C14" s="20" t="s">
        <v>58</v>
      </c>
      <c r="D14" s="46">
        <v>5247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5247</v>
      </c>
      <c r="O14" s="47">
        <f t="shared" si="2"/>
        <v>40.674418604651166</v>
      </c>
      <c r="P14" s="9"/>
    </row>
    <row r="15" spans="1:16" ht="15">
      <c r="A15" s="12"/>
      <c r="B15" s="25">
        <v>335.18</v>
      </c>
      <c r="C15" s="20" t="s">
        <v>59</v>
      </c>
      <c r="D15" s="46">
        <v>4738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4738</v>
      </c>
      <c r="O15" s="47">
        <f t="shared" si="2"/>
        <v>36.72868217054263</v>
      </c>
      <c r="P15" s="9"/>
    </row>
    <row r="16" spans="1:16" ht="15.75">
      <c r="A16" s="29" t="s">
        <v>22</v>
      </c>
      <c r="B16" s="30"/>
      <c r="C16" s="31"/>
      <c r="D16" s="32">
        <f aca="true" t="shared" si="5" ref="D16:M16">SUM(D17:D17)</f>
        <v>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20469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20469</v>
      </c>
      <c r="O16" s="45">
        <f t="shared" si="2"/>
        <v>158.67441860465115</v>
      </c>
      <c r="P16" s="10"/>
    </row>
    <row r="17" spans="1:16" ht="15">
      <c r="A17" s="12"/>
      <c r="B17" s="25">
        <v>343.3</v>
      </c>
      <c r="C17" s="20" t="s">
        <v>24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20469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20469</v>
      </c>
      <c r="O17" s="47">
        <f t="shared" si="2"/>
        <v>158.67441860465115</v>
      </c>
      <c r="P17" s="9"/>
    </row>
    <row r="18" spans="1:16" ht="15.75">
      <c r="A18" s="29" t="s">
        <v>23</v>
      </c>
      <c r="B18" s="30"/>
      <c r="C18" s="31"/>
      <c r="D18" s="32">
        <f aca="true" t="shared" si="6" ref="D18:M18">SUM(D19:D19)</f>
        <v>527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527</v>
      </c>
      <c r="O18" s="45">
        <f t="shared" si="2"/>
        <v>4.0852713178294575</v>
      </c>
      <c r="P18" s="10"/>
    </row>
    <row r="19" spans="1:16" ht="15">
      <c r="A19" s="13"/>
      <c r="B19" s="39">
        <v>354</v>
      </c>
      <c r="C19" s="21" t="s">
        <v>60</v>
      </c>
      <c r="D19" s="46">
        <v>527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527</v>
      </c>
      <c r="O19" s="47">
        <f t="shared" si="2"/>
        <v>4.0852713178294575</v>
      </c>
      <c r="P19" s="9"/>
    </row>
    <row r="20" spans="1:16" ht="15.75">
      <c r="A20" s="29" t="s">
        <v>2</v>
      </c>
      <c r="B20" s="30"/>
      <c r="C20" s="31"/>
      <c r="D20" s="32">
        <f aca="true" t="shared" si="7" ref="D20:M20">SUM(D21:D22)</f>
        <v>811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0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811</v>
      </c>
      <c r="O20" s="45">
        <f t="shared" si="2"/>
        <v>6.286821705426356</v>
      </c>
      <c r="P20" s="10"/>
    </row>
    <row r="21" spans="1:16" ht="15">
      <c r="A21" s="12"/>
      <c r="B21" s="25">
        <v>361.1</v>
      </c>
      <c r="C21" s="20" t="s">
        <v>28</v>
      </c>
      <c r="D21" s="46">
        <v>466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466</v>
      </c>
      <c r="O21" s="47">
        <f t="shared" si="2"/>
        <v>3.612403100775194</v>
      </c>
      <c r="P21" s="9"/>
    </row>
    <row r="22" spans="1:16" ht="15">
      <c r="A22" s="12"/>
      <c r="B22" s="25">
        <v>369.9</v>
      </c>
      <c r="C22" s="20" t="s">
        <v>29</v>
      </c>
      <c r="D22" s="46">
        <v>345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345</v>
      </c>
      <c r="O22" s="47">
        <f t="shared" si="2"/>
        <v>2.6744186046511627</v>
      </c>
      <c r="P22" s="9"/>
    </row>
    <row r="23" spans="1:16" ht="15.75">
      <c r="A23" s="29" t="s">
        <v>46</v>
      </c>
      <c r="B23" s="30"/>
      <c r="C23" s="31"/>
      <c r="D23" s="32">
        <f aca="true" t="shared" si="8" ref="D23:M23">SUM(D24:D24)</f>
        <v>0</v>
      </c>
      <c r="E23" s="32">
        <f t="shared" si="8"/>
        <v>0</v>
      </c>
      <c r="F23" s="32">
        <f t="shared" si="8"/>
        <v>0</v>
      </c>
      <c r="G23" s="32">
        <f t="shared" si="8"/>
        <v>0</v>
      </c>
      <c r="H23" s="32">
        <f t="shared" si="8"/>
        <v>0</v>
      </c>
      <c r="I23" s="32">
        <f t="shared" si="8"/>
        <v>5968</v>
      </c>
      <c r="J23" s="32">
        <f t="shared" si="8"/>
        <v>0</v>
      </c>
      <c r="K23" s="32">
        <f t="shared" si="8"/>
        <v>0</v>
      </c>
      <c r="L23" s="32">
        <f t="shared" si="8"/>
        <v>0</v>
      </c>
      <c r="M23" s="32">
        <f t="shared" si="8"/>
        <v>0</v>
      </c>
      <c r="N23" s="32">
        <f t="shared" si="1"/>
        <v>5968</v>
      </c>
      <c r="O23" s="45">
        <f t="shared" si="2"/>
        <v>46.263565891472865</v>
      </c>
      <c r="P23" s="9"/>
    </row>
    <row r="24" spans="1:16" ht="15.75" thickBot="1">
      <c r="A24" s="12"/>
      <c r="B24" s="25">
        <v>381</v>
      </c>
      <c r="C24" s="20" t="s">
        <v>47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5968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5968</v>
      </c>
      <c r="O24" s="47">
        <f t="shared" si="2"/>
        <v>46.263565891472865</v>
      </c>
      <c r="P24" s="9"/>
    </row>
    <row r="25" spans="1:119" ht="16.5" thickBot="1">
      <c r="A25" s="14" t="s">
        <v>25</v>
      </c>
      <c r="B25" s="23"/>
      <c r="C25" s="22"/>
      <c r="D25" s="15">
        <f aca="true" t="shared" si="9" ref="D25:M25">SUM(D5,D10,D12,D16,D18,D20,D23)</f>
        <v>79761</v>
      </c>
      <c r="E25" s="15">
        <f t="shared" si="9"/>
        <v>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165575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245336</v>
      </c>
      <c r="O25" s="38">
        <f t="shared" si="2"/>
        <v>1901.8294573643411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63</v>
      </c>
      <c r="M27" s="48"/>
      <c r="N27" s="48"/>
      <c r="O27" s="43">
        <v>129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30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35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31</v>
      </c>
      <c r="F4" s="34" t="s">
        <v>32</v>
      </c>
      <c r="G4" s="34" t="s">
        <v>33</v>
      </c>
      <c r="H4" s="34" t="s">
        <v>4</v>
      </c>
      <c r="I4" s="34" t="s">
        <v>5</v>
      </c>
      <c r="J4" s="35" t="s">
        <v>34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62596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62596</v>
      </c>
      <c r="O5" s="33">
        <f aca="true" t="shared" si="2" ref="O5:O25">(N5/O$27)</f>
        <v>467.13432835820896</v>
      </c>
      <c r="P5" s="6"/>
    </row>
    <row r="6" spans="1:16" ht="15">
      <c r="A6" s="12"/>
      <c r="B6" s="25">
        <v>311</v>
      </c>
      <c r="C6" s="20" t="s">
        <v>1</v>
      </c>
      <c r="D6" s="46">
        <v>51470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51470</v>
      </c>
      <c r="O6" s="47">
        <f t="shared" si="2"/>
        <v>384.1044776119403</v>
      </c>
      <c r="P6" s="9"/>
    </row>
    <row r="7" spans="1:16" ht="15">
      <c r="A7" s="12"/>
      <c r="B7" s="25">
        <v>312.1</v>
      </c>
      <c r="C7" s="20" t="s">
        <v>9</v>
      </c>
      <c r="D7" s="46">
        <v>1760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1760</v>
      </c>
      <c r="O7" s="47">
        <f t="shared" si="2"/>
        <v>13.134328358208956</v>
      </c>
      <c r="P7" s="9"/>
    </row>
    <row r="8" spans="1:16" ht="15">
      <c r="A8" s="12"/>
      <c r="B8" s="25">
        <v>312.6</v>
      </c>
      <c r="C8" s="20" t="s">
        <v>10</v>
      </c>
      <c r="D8" s="46">
        <v>9073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9073</v>
      </c>
      <c r="O8" s="47">
        <f t="shared" si="2"/>
        <v>67.7089552238806</v>
      </c>
      <c r="P8" s="9"/>
    </row>
    <row r="9" spans="1:16" ht="15">
      <c r="A9" s="12"/>
      <c r="B9" s="25">
        <v>315</v>
      </c>
      <c r="C9" s="20" t="s">
        <v>56</v>
      </c>
      <c r="D9" s="46">
        <v>293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293</v>
      </c>
      <c r="O9" s="47">
        <f t="shared" si="2"/>
        <v>2.1865671641791047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SUM(D11:D11)</f>
        <v>5762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5762</v>
      </c>
      <c r="O10" s="45">
        <f t="shared" si="2"/>
        <v>43</v>
      </c>
      <c r="P10" s="10"/>
    </row>
    <row r="11" spans="1:16" ht="15">
      <c r="A11" s="12"/>
      <c r="B11" s="25">
        <v>323.1</v>
      </c>
      <c r="C11" s="20" t="s">
        <v>13</v>
      </c>
      <c r="D11" s="46">
        <v>5762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5762</v>
      </c>
      <c r="O11" s="47">
        <f t="shared" si="2"/>
        <v>43</v>
      </c>
      <c r="P11" s="9"/>
    </row>
    <row r="12" spans="1:16" ht="15.75">
      <c r="A12" s="29" t="s">
        <v>15</v>
      </c>
      <c r="B12" s="30"/>
      <c r="C12" s="31"/>
      <c r="D12" s="32">
        <f aca="true" t="shared" si="4" ref="D12:M12">SUM(D13:D15)</f>
        <v>9796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32759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42555</v>
      </c>
      <c r="O12" s="45">
        <f t="shared" si="2"/>
        <v>317.57462686567163</v>
      </c>
      <c r="P12" s="10"/>
    </row>
    <row r="13" spans="1:16" ht="15">
      <c r="A13" s="12"/>
      <c r="B13" s="25">
        <v>331.31</v>
      </c>
      <c r="C13" s="20" t="s">
        <v>57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32759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32759</v>
      </c>
      <c r="O13" s="47">
        <f t="shared" si="2"/>
        <v>244.47014925373134</v>
      </c>
      <c r="P13" s="9"/>
    </row>
    <row r="14" spans="1:16" ht="15">
      <c r="A14" s="12"/>
      <c r="B14" s="25">
        <v>335.12</v>
      </c>
      <c r="C14" s="20" t="s">
        <v>58</v>
      </c>
      <c r="D14" s="46">
        <v>5228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5228</v>
      </c>
      <c r="O14" s="47">
        <f t="shared" si="2"/>
        <v>39.014925373134325</v>
      </c>
      <c r="P14" s="9"/>
    </row>
    <row r="15" spans="1:16" ht="15">
      <c r="A15" s="12"/>
      <c r="B15" s="25">
        <v>335.18</v>
      </c>
      <c r="C15" s="20" t="s">
        <v>59</v>
      </c>
      <c r="D15" s="46">
        <v>4568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4568</v>
      </c>
      <c r="O15" s="47">
        <f t="shared" si="2"/>
        <v>34.08955223880597</v>
      </c>
      <c r="P15" s="9"/>
    </row>
    <row r="16" spans="1:16" ht="15.75">
      <c r="A16" s="29" t="s">
        <v>22</v>
      </c>
      <c r="B16" s="30"/>
      <c r="C16" s="31"/>
      <c r="D16" s="32">
        <f aca="true" t="shared" si="5" ref="D16:M16">SUM(D17:D17)</f>
        <v>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22088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22088</v>
      </c>
      <c r="O16" s="45">
        <f t="shared" si="2"/>
        <v>164.83582089552237</v>
      </c>
      <c r="P16" s="10"/>
    </row>
    <row r="17" spans="1:16" ht="15">
      <c r="A17" s="12"/>
      <c r="B17" s="25">
        <v>343.3</v>
      </c>
      <c r="C17" s="20" t="s">
        <v>24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22088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22088</v>
      </c>
      <c r="O17" s="47">
        <f t="shared" si="2"/>
        <v>164.83582089552237</v>
      </c>
      <c r="P17" s="9"/>
    </row>
    <row r="18" spans="1:16" ht="15.75">
      <c r="A18" s="29" t="s">
        <v>23</v>
      </c>
      <c r="B18" s="30"/>
      <c r="C18" s="31"/>
      <c r="D18" s="32">
        <f aca="true" t="shared" si="6" ref="D18:M18">SUM(D19:D19)</f>
        <v>1542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1542</v>
      </c>
      <c r="O18" s="45">
        <f t="shared" si="2"/>
        <v>11.507462686567164</v>
      </c>
      <c r="P18" s="10"/>
    </row>
    <row r="19" spans="1:16" ht="15">
      <c r="A19" s="13"/>
      <c r="B19" s="39">
        <v>354</v>
      </c>
      <c r="C19" s="21" t="s">
        <v>60</v>
      </c>
      <c r="D19" s="46">
        <v>1542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1542</v>
      </c>
      <c r="O19" s="47">
        <f t="shared" si="2"/>
        <v>11.507462686567164</v>
      </c>
      <c r="P19" s="9"/>
    </row>
    <row r="20" spans="1:16" ht="15.75">
      <c r="A20" s="29" t="s">
        <v>2</v>
      </c>
      <c r="B20" s="30"/>
      <c r="C20" s="31"/>
      <c r="D20" s="32">
        <f aca="true" t="shared" si="7" ref="D20:M20">SUM(D21:D22)</f>
        <v>500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0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500</v>
      </c>
      <c r="O20" s="45">
        <f t="shared" si="2"/>
        <v>3.7313432835820897</v>
      </c>
      <c r="P20" s="10"/>
    </row>
    <row r="21" spans="1:16" ht="15">
      <c r="A21" s="12"/>
      <c r="B21" s="25">
        <v>361.1</v>
      </c>
      <c r="C21" s="20" t="s">
        <v>28</v>
      </c>
      <c r="D21" s="46">
        <v>494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494</v>
      </c>
      <c r="O21" s="47">
        <f t="shared" si="2"/>
        <v>3.6865671641791047</v>
      </c>
      <c r="P21" s="9"/>
    </row>
    <row r="22" spans="1:16" ht="15">
      <c r="A22" s="12"/>
      <c r="B22" s="25">
        <v>369.9</v>
      </c>
      <c r="C22" s="20" t="s">
        <v>29</v>
      </c>
      <c r="D22" s="46">
        <v>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</v>
      </c>
      <c r="O22" s="47">
        <f t="shared" si="2"/>
        <v>0.04477611940298507</v>
      </c>
      <c r="P22" s="9"/>
    </row>
    <row r="23" spans="1:16" ht="15.75">
      <c r="A23" s="29" t="s">
        <v>46</v>
      </c>
      <c r="B23" s="30"/>
      <c r="C23" s="31"/>
      <c r="D23" s="32">
        <f aca="true" t="shared" si="8" ref="D23:M23">SUM(D24:D24)</f>
        <v>0</v>
      </c>
      <c r="E23" s="32">
        <f t="shared" si="8"/>
        <v>0</v>
      </c>
      <c r="F23" s="32">
        <f t="shared" si="8"/>
        <v>0</v>
      </c>
      <c r="G23" s="32">
        <f t="shared" si="8"/>
        <v>0</v>
      </c>
      <c r="H23" s="32">
        <f t="shared" si="8"/>
        <v>0</v>
      </c>
      <c r="I23" s="32">
        <f t="shared" si="8"/>
        <v>31</v>
      </c>
      <c r="J23" s="32">
        <f t="shared" si="8"/>
        <v>0</v>
      </c>
      <c r="K23" s="32">
        <f t="shared" si="8"/>
        <v>0</v>
      </c>
      <c r="L23" s="32">
        <f t="shared" si="8"/>
        <v>0</v>
      </c>
      <c r="M23" s="32">
        <f t="shared" si="8"/>
        <v>0</v>
      </c>
      <c r="N23" s="32">
        <f t="shared" si="1"/>
        <v>31</v>
      </c>
      <c r="O23" s="45">
        <f t="shared" si="2"/>
        <v>0.23134328358208955</v>
      </c>
      <c r="P23" s="9"/>
    </row>
    <row r="24" spans="1:16" ht="15.75" thickBot="1">
      <c r="A24" s="12"/>
      <c r="B24" s="25">
        <v>381</v>
      </c>
      <c r="C24" s="20" t="s">
        <v>47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31</v>
      </c>
      <c r="O24" s="47">
        <f t="shared" si="2"/>
        <v>0.23134328358208955</v>
      </c>
      <c r="P24" s="9"/>
    </row>
    <row r="25" spans="1:119" ht="16.5" thickBot="1">
      <c r="A25" s="14" t="s">
        <v>25</v>
      </c>
      <c r="B25" s="23"/>
      <c r="C25" s="22"/>
      <c r="D25" s="15">
        <f aca="true" t="shared" si="9" ref="D25:M25">SUM(D5,D10,D12,D16,D18,D20,D23)</f>
        <v>80196</v>
      </c>
      <c r="E25" s="15">
        <f t="shared" si="9"/>
        <v>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54878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135074</v>
      </c>
      <c r="O25" s="38">
        <f t="shared" si="2"/>
        <v>1008.0149253731344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61</v>
      </c>
      <c r="M27" s="48"/>
      <c r="N27" s="48"/>
      <c r="O27" s="43">
        <v>134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2022-11-16T18:24:20Z</cp:lastPrinted>
  <dcterms:created xsi:type="dcterms:W3CDTF">2000-08-31T21:26:31Z</dcterms:created>
  <dcterms:modified xsi:type="dcterms:W3CDTF">2022-11-16T18:24:24Z</dcterms:modified>
  <cp:category/>
  <cp:version/>
  <cp:contentType/>
  <cp:contentStatus/>
</cp:coreProperties>
</file>