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'2009'!$A$1:$O$31</definedName>
    <definedName name="_xlnm.Print_Area" localSheetId="11">'2010'!$A$1:$O$31</definedName>
    <definedName name="_xlnm.Print_Area" localSheetId="10">'2011'!$A$1:$O$30</definedName>
    <definedName name="_xlnm.Print_Area" localSheetId="9">'2012'!$A$1:$O$31</definedName>
    <definedName name="_xlnm.Print_Area" localSheetId="8">'2013'!$A$1:$O$32</definedName>
    <definedName name="_xlnm.Print_Area" localSheetId="7">'2014'!$A$1:$O$31</definedName>
    <definedName name="_xlnm.Print_Area" localSheetId="6">'2015'!$A$1:$O$30</definedName>
    <definedName name="_xlnm.Print_Area" localSheetId="5">'2016'!$A$1:$O$31</definedName>
    <definedName name="_xlnm.Print_Area" localSheetId="4">'2017'!$A$1:$O$31</definedName>
    <definedName name="_xlnm.Print_Area" localSheetId="3">'2018'!$A$1:$O$31</definedName>
    <definedName name="_xlnm.Print_Area" localSheetId="2">'2019'!$A$1:$O$33</definedName>
    <definedName name="_xlnm.Print_Area" localSheetId="1">'2020'!$A$1:$O$32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<sst xmlns="http://schemas.openxmlformats.org/spreadsheetml/2006/main" count="649" uniqueCount="91">
  <si>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</si>
  <si>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</si>
  <si>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</si>
  <si>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</si>
  <si>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</si>
  <si>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</si>
  <si>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</si>
  <si>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</si>
  <si>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</si>
  <si>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</si>
  <si>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</si>
  <si>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</si>
  <si>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</si>
  <si>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</si>
  <si>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</si>
  <si>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</si>
  <si>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</si>
  <si>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</si>
  <si>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</si>
  <si>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</si>
  <si>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</si>
  <si>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</si>
  <si>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</si>
  <si>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</si>
  <si>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</si>
  <si>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</si>
  <si>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</si>
  <si>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</si>
  <si>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</si>
  <si>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</si>
  <si>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</si>
  <si>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</si>
  <si>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</si>
  <si>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</si>
  <si>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</si>
  <si>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</si>
  <si>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</si>
  <si>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</si>
  <si>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</si>
  <si>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</si>
  <si>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</si>
  <si>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Orange Park Expenditures Reported by Account Code and Fund Type</t>
  </si>
  <si>
    <t>Local Fiscal Year Ended September 30, 2010</t>
  </si>
  <si>
    <t>Other General Government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</si>
  <si>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</si>
  <si>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</si>
  <si>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</si>
  <si>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</si>
  <si>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2011 Municipal Population:</t>
  </si>
  <si>
    <t>Local Fiscal Year Ended September 30, 2012</t>
  </si>
  <si>
    <t>Proprietary - Non-Operating Interest Expense</t>
  </si>
  <si>
    <t>2012 Municipal Population:</t>
  </si>
  <si>
    <t>Local Fiscal Year Ended September 30, 2008</t>
  </si>
  <si>
    <t>2008 Municipal Population:</t>
  </si>
  <si>
    <t>Local Fiscal Year Ended September 30, 2013</t>
  </si>
  <si>
    <t>Non-Cash Transfers Out from General Fixed Asset Account Group</t>
  </si>
  <si>
    <t>2013 Municipal Population:</t>
  </si>
  <si>
    <t>Local Fiscal Year Ended September 30, 2014</t>
  </si>
  <si>
    <t>Other General Government</t>
  </si>
  <si>
    <t>Water Utility Services</t>
  </si>
  <si>
    <t>Garbage / Solid Waste</t>
  </si>
  <si>
    <t>Sewer / Wastewater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</si>
  <si>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</si>
  <si>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</si>
  <si>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</si>
  <si>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</si>
  <si>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</si>
  <si>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</si>
  <si>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</si>
  <si>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</si>
  <si>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</si>
  <si>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</si>
  <si>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</si>
  <si>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</si>
  <si>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Water / Sewer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</si>
  <si>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</si>
  <si>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</si>
  <si>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</si>
  <si>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</si>
  <si>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Ambulance and Rescue Services</t>
  </si>
  <si>
    <t>Flood Control / Stormwater Control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</si>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</sst>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2765256</v>
      </c>
      <c r="E5" s="24">
        <f>SUM(E6:E10)</f>
        <v>108942</v>
      </c>
      <c r="F5" s="24">
        <f>SUM(F6:F10)</f>
        <v>0</v>
      </c>
      <c r="G5" s="24">
        <f>SUM(G6:G10)</f>
        <v>164412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598962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3637572</v>
      </c>
      <c r="P5" s="30">
        <f>(O5/P$30)</f>
        <v>398.59434582511506</v>
      </c>
      <c r="Q5" s="6"/>
    </row>
    <row r="6" spans="1:17" ht="15">
      <c r="A6" s="12"/>
      <c r="B6" s="42">
        <v>511</v>
      </c>
      <c r="C6" s="19" t="s">
        <v>19</v>
      </c>
      <c r="D6" s="43">
        <v>202084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202084</v>
      </c>
      <c r="P6" s="44">
        <f>(O6/P$30)</f>
        <v>22.14376506684199</v>
      </c>
      <c r="Q6" s="9"/>
    </row>
    <row r="7" spans="1:17" ht="15">
      <c r="A7" s="12"/>
      <c r="B7" s="42">
        <v>512</v>
      </c>
      <c r="C7" s="19" t="s">
        <v>20</v>
      </c>
      <c r="D7" s="43">
        <v>167638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167638</v>
      </c>
      <c r="P7" s="44">
        <f>(O7/P$30)</f>
        <v>18.36927460004383</v>
      </c>
      <c r="Q7" s="9"/>
    </row>
    <row r="8" spans="1:17" ht="15">
      <c r="A8" s="12"/>
      <c r="B8" s="42">
        <v>513</v>
      </c>
      <c r="C8" s="19" t="s">
        <v>21</v>
      </c>
      <c r="D8" s="43">
        <v>468664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468664</v>
      </c>
      <c r="P8" s="44">
        <f>(O8/P$30)</f>
        <v>51.35481043173351</v>
      </c>
      <c r="Q8" s="9"/>
    </row>
    <row r="9" spans="1:17" ht="15">
      <c r="A9" s="12"/>
      <c r="B9" s="42">
        <v>515</v>
      </c>
      <c r="C9" s="19" t="s">
        <v>22</v>
      </c>
      <c r="D9" s="43">
        <v>177249</v>
      </c>
      <c r="E9" s="43">
        <v>108942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286191</v>
      </c>
      <c r="P9" s="44">
        <f>(O9/P$30)</f>
        <v>31.359960552268245</v>
      </c>
      <c r="Q9" s="9"/>
    </row>
    <row r="10" spans="1:17" ht="15">
      <c r="A10" s="12"/>
      <c r="B10" s="42">
        <v>519</v>
      </c>
      <c r="C10" s="19" t="s">
        <v>43</v>
      </c>
      <c r="D10" s="43">
        <v>1749621</v>
      </c>
      <c r="E10" s="43">
        <v>0</v>
      </c>
      <c r="F10" s="43">
        <v>0</v>
      </c>
      <c r="G10" s="43">
        <v>164412</v>
      </c>
      <c r="H10" s="43">
        <v>0</v>
      </c>
      <c r="I10" s="43">
        <v>0</v>
      </c>
      <c r="J10" s="43">
        <v>0</v>
      </c>
      <c r="K10" s="43">
        <v>598962</v>
      </c>
      <c r="L10" s="43">
        <v>0</v>
      </c>
      <c r="M10" s="43">
        <v>0</v>
      </c>
      <c r="N10" s="43">
        <v>0</v>
      </c>
      <c r="O10" s="43">
        <f>SUM(D10:N10)</f>
        <v>2512995</v>
      </c>
      <c r="P10" s="44">
        <f>(O10/P$30)</f>
        <v>275.36653517422747</v>
      </c>
      <c r="Q10" s="9"/>
    </row>
    <row r="11" spans="1:17" ht="15.75">
      <c r="A11" s="26" t="s">
        <v>24</v>
      </c>
      <c r="B11" s="27"/>
      <c r="C11" s="28"/>
      <c r="D11" s="29">
        <f>SUM(D12:D15)</f>
        <v>6360201</v>
      </c>
      <c r="E11" s="29">
        <f>SUM(E12:E15)</f>
        <v>16873</v>
      </c>
      <c r="F11" s="29">
        <f>SUM(F12:F15)</f>
        <v>0</v>
      </c>
      <c r="G11" s="29">
        <f>SUM(G12:G15)</f>
        <v>195099</v>
      </c>
      <c r="H11" s="29">
        <f>SUM(H12:H15)</f>
        <v>0</v>
      </c>
      <c r="I11" s="29">
        <f>SUM(I12:I15)</f>
        <v>0</v>
      </c>
      <c r="J11" s="29">
        <f>SUM(J12:J15)</f>
        <v>0</v>
      </c>
      <c r="K11" s="29">
        <f>SUM(K12:K15)</f>
        <v>1439922</v>
      </c>
      <c r="L11" s="29">
        <f>SUM(L12:L15)</f>
        <v>0</v>
      </c>
      <c r="M11" s="29">
        <f>SUM(M12:M15)</f>
        <v>0</v>
      </c>
      <c r="N11" s="29">
        <f>SUM(N12:N15)</f>
        <v>0</v>
      </c>
      <c r="O11" s="40">
        <f>SUM(D11:N11)</f>
        <v>8012095</v>
      </c>
      <c r="P11" s="41">
        <f>(O11/P$30)</f>
        <v>877.9415954415955</v>
      </c>
      <c r="Q11" s="10"/>
    </row>
    <row r="12" spans="1:17" ht="15">
      <c r="A12" s="12"/>
      <c r="B12" s="42">
        <v>521</v>
      </c>
      <c r="C12" s="19" t="s">
        <v>25</v>
      </c>
      <c r="D12" s="43">
        <v>3719473</v>
      </c>
      <c r="E12" s="43">
        <v>16873</v>
      </c>
      <c r="F12" s="43">
        <v>0</v>
      </c>
      <c r="G12" s="43">
        <v>195099</v>
      </c>
      <c r="H12" s="43">
        <v>0</v>
      </c>
      <c r="I12" s="43">
        <v>0</v>
      </c>
      <c r="J12" s="43">
        <v>0</v>
      </c>
      <c r="K12" s="43">
        <v>1031636</v>
      </c>
      <c r="L12" s="43">
        <v>0</v>
      </c>
      <c r="M12" s="43">
        <v>0</v>
      </c>
      <c r="N12" s="43">
        <v>0</v>
      </c>
      <c r="O12" s="43">
        <f>SUM(D12:N12)</f>
        <v>4963081</v>
      </c>
      <c r="P12" s="44">
        <f>(O12/P$30)</f>
        <v>543.8396888012272</v>
      </c>
      <c r="Q12" s="9"/>
    </row>
    <row r="13" spans="1:17" ht="15">
      <c r="A13" s="12"/>
      <c r="B13" s="42">
        <v>522</v>
      </c>
      <c r="C13" s="19" t="s">
        <v>26</v>
      </c>
      <c r="D13" s="43">
        <v>2133830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408286</v>
      </c>
      <c r="L13" s="43">
        <v>0</v>
      </c>
      <c r="M13" s="43">
        <v>0</v>
      </c>
      <c r="N13" s="43">
        <v>0</v>
      </c>
      <c r="O13" s="43">
        <f>SUM(D13:N13)</f>
        <v>2542116</v>
      </c>
      <c r="P13" s="44">
        <f>(O13/P$30)</f>
        <v>278.55752794214334</v>
      </c>
      <c r="Q13" s="9"/>
    </row>
    <row r="14" spans="1:17" ht="15">
      <c r="A14" s="12"/>
      <c r="B14" s="42">
        <v>524</v>
      </c>
      <c r="C14" s="19" t="s">
        <v>27</v>
      </c>
      <c r="D14" s="43">
        <v>121493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121493</v>
      </c>
      <c r="P14" s="44">
        <f>(O14/P$30)</f>
        <v>13.312842428227043</v>
      </c>
      <c r="Q14" s="9"/>
    </row>
    <row r="15" spans="1:17" ht="15">
      <c r="A15" s="12"/>
      <c r="B15" s="42">
        <v>526</v>
      </c>
      <c r="C15" s="19" t="s">
        <v>79</v>
      </c>
      <c r="D15" s="43">
        <v>385405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385405</v>
      </c>
      <c r="P15" s="44">
        <f>(O15/P$30)</f>
        <v>42.23153626999781</v>
      </c>
      <c r="Q15" s="9"/>
    </row>
    <row r="16" spans="1:17" ht="15.75">
      <c r="A16" s="26" t="s">
        <v>28</v>
      </c>
      <c r="B16" s="27"/>
      <c r="C16" s="28"/>
      <c r="D16" s="29">
        <f>SUM(D17:D21)</f>
        <v>725148</v>
      </c>
      <c r="E16" s="29">
        <f>SUM(E17:E21)</f>
        <v>0</v>
      </c>
      <c r="F16" s="29">
        <f>SUM(F17:F21)</f>
        <v>0</v>
      </c>
      <c r="G16" s="29">
        <f>SUM(G17:G21)</f>
        <v>2620</v>
      </c>
      <c r="H16" s="29">
        <f>SUM(H17:H21)</f>
        <v>0</v>
      </c>
      <c r="I16" s="29">
        <f>SUM(I17:I21)</f>
        <v>3710701</v>
      </c>
      <c r="J16" s="29">
        <f>SUM(J17:J21)</f>
        <v>0</v>
      </c>
      <c r="K16" s="29">
        <f>SUM(K17:K21)</f>
        <v>0</v>
      </c>
      <c r="L16" s="29">
        <f>SUM(L17:L21)</f>
        <v>0</v>
      </c>
      <c r="M16" s="29">
        <f>SUM(M17:M21)</f>
        <v>0</v>
      </c>
      <c r="N16" s="29">
        <f>SUM(N17:N21)</f>
        <v>0</v>
      </c>
      <c r="O16" s="40">
        <f>SUM(D16:N16)</f>
        <v>4438469</v>
      </c>
      <c r="P16" s="41">
        <f>(O16/P$30)</f>
        <v>486.3542625465702</v>
      </c>
      <c r="Q16" s="10"/>
    </row>
    <row r="17" spans="1:17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2258017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2258017</v>
      </c>
      <c r="P17" s="44">
        <f>(O17/P$30)</f>
        <v>247.42680254218715</v>
      </c>
      <c r="Q17" s="9"/>
    </row>
    <row r="18" spans="1:17" ht="15">
      <c r="A18" s="12"/>
      <c r="B18" s="42">
        <v>535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1235500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1235500</v>
      </c>
      <c r="P18" s="44">
        <f>(O18/P$30)</f>
        <v>135.3824238439623</v>
      </c>
      <c r="Q18" s="9"/>
    </row>
    <row r="19" spans="1:17" ht="15">
      <c r="A19" s="12"/>
      <c r="B19" s="42">
        <v>536</v>
      </c>
      <c r="C19" s="19" t="s">
        <v>30</v>
      </c>
      <c r="D19" s="43">
        <v>725148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725148</v>
      </c>
      <c r="P19" s="44">
        <f>(O19/P$30)</f>
        <v>79.45956607495069</v>
      </c>
      <c r="Q19" s="9"/>
    </row>
    <row r="20" spans="1:17" ht="15">
      <c r="A20" s="12"/>
      <c r="B20" s="42">
        <v>538</v>
      </c>
      <c r="C20" s="19" t="s">
        <v>88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217184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217184</v>
      </c>
      <c r="P20" s="44">
        <f>(O20/P$30)</f>
        <v>23.79837825991672</v>
      </c>
      <c r="Q20" s="9"/>
    </row>
    <row r="21" spans="1:17" ht="15">
      <c r="A21" s="12"/>
      <c r="B21" s="42">
        <v>539</v>
      </c>
      <c r="C21" s="19" t="s">
        <v>32</v>
      </c>
      <c r="D21" s="43">
        <v>0</v>
      </c>
      <c r="E21" s="43">
        <v>0</v>
      </c>
      <c r="F21" s="43">
        <v>0</v>
      </c>
      <c r="G21" s="43">
        <v>2620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2620</v>
      </c>
      <c r="P21" s="44">
        <f>(O21/P$30)</f>
        <v>0.287091825553364</v>
      </c>
      <c r="Q21" s="9"/>
    </row>
    <row r="22" spans="1:17" ht="15.75">
      <c r="A22" s="26" t="s">
        <v>33</v>
      </c>
      <c r="B22" s="27"/>
      <c r="C22" s="28"/>
      <c r="D22" s="29">
        <f>SUM(D23:D23)</f>
        <v>675383</v>
      </c>
      <c r="E22" s="29">
        <f>SUM(E23:E23)</f>
        <v>421562</v>
      </c>
      <c r="F22" s="29">
        <f>SUM(F23:F23)</f>
        <v>0</v>
      </c>
      <c r="G22" s="29">
        <f>SUM(G23:G23)</f>
        <v>342578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1439523</v>
      </c>
      <c r="P22" s="41">
        <f>(O22/P$30)</f>
        <v>157.73865877712032</v>
      </c>
      <c r="Q22" s="10"/>
    </row>
    <row r="23" spans="1:17" ht="15">
      <c r="A23" s="12"/>
      <c r="B23" s="42">
        <v>541</v>
      </c>
      <c r="C23" s="19" t="s">
        <v>34</v>
      </c>
      <c r="D23" s="43">
        <v>675383</v>
      </c>
      <c r="E23" s="43">
        <v>421562</v>
      </c>
      <c r="F23" s="43">
        <v>0</v>
      </c>
      <c r="G23" s="43">
        <v>342578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1439523</v>
      </c>
      <c r="P23" s="44">
        <f>(O23/P$30)</f>
        <v>157.73865877712032</v>
      </c>
      <c r="Q23" s="9"/>
    </row>
    <row r="24" spans="1:17" ht="15.75">
      <c r="A24" s="26" t="s">
        <v>35</v>
      </c>
      <c r="B24" s="27"/>
      <c r="C24" s="28"/>
      <c r="D24" s="29">
        <f>SUM(D25:D25)</f>
        <v>221274</v>
      </c>
      <c r="E24" s="29">
        <f>SUM(E25:E25)</f>
        <v>0</v>
      </c>
      <c r="F24" s="29">
        <f>SUM(F25:F25)</f>
        <v>0</v>
      </c>
      <c r="G24" s="29">
        <f>SUM(G25:G25)</f>
        <v>764266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985540</v>
      </c>
      <c r="P24" s="41">
        <f>(O24/P$30)</f>
        <v>107.99254876177953</v>
      </c>
      <c r="Q24" s="9"/>
    </row>
    <row r="25" spans="1:17" ht="15">
      <c r="A25" s="12"/>
      <c r="B25" s="42">
        <v>572</v>
      </c>
      <c r="C25" s="19" t="s">
        <v>36</v>
      </c>
      <c r="D25" s="43">
        <v>221274</v>
      </c>
      <c r="E25" s="43">
        <v>0</v>
      </c>
      <c r="F25" s="43">
        <v>0</v>
      </c>
      <c r="G25" s="43">
        <v>764266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985540</v>
      </c>
      <c r="P25" s="44">
        <f>(O25/P$30)</f>
        <v>107.99254876177953</v>
      </c>
      <c r="Q25" s="9"/>
    </row>
    <row r="26" spans="1:17" ht="15.75">
      <c r="A26" s="26" t="s">
        <v>39</v>
      </c>
      <c r="B26" s="27"/>
      <c r="C26" s="28"/>
      <c r="D26" s="29">
        <f>SUM(D27:D27)</f>
        <v>575000</v>
      </c>
      <c r="E26" s="29">
        <f>SUM(E27:E27)</f>
        <v>79000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479582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1133582</v>
      </c>
      <c r="P26" s="41">
        <f>(O26/P$30)</f>
        <v>124.21455182993644</v>
      </c>
      <c r="Q26" s="9"/>
    </row>
    <row r="27" spans="1:17" ht="15.75" thickBot="1">
      <c r="A27" s="12"/>
      <c r="B27" s="42">
        <v>581</v>
      </c>
      <c r="C27" s="19" t="s">
        <v>89</v>
      </c>
      <c r="D27" s="43">
        <v>575000</v>
      </c>
      <c r="E27" s="43">
        <v>79000</v>
      </c>
      <c r="F27" s="43">
        <v>0</v>
      </c>
      <c r="G27" s="43">
        <v>0</v>
      </c>
      <c r="H27" s="43">
        <v>0</v>
      </c>
      <c r="I27" s="43">
        <v>479582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1133582</v>
      </c>
      <c r="P27" s="44">
        <f>(O27/P$30)</f>
        <v>124.21455182993644</v>
      </c>
      <c r="Q27" s="9"/>
    </row>
    <row r="28" spans="1:120" ht="16.5" thickBot="1">
      <c r="A28" s="13" t="s">
        <v>10</v>
      </c>
      <c r="B28" s="21"/>
      <c r="C28" s="20"/>
      <c r="D28" s="14">
        <f>SUM(D5,D11,D16,D22,D24,D26)</f>
        <v>11322262</v>
      </c>
      <c r="E28" s="14">
        <f aca="true" t="shared" si="0" ref="E28:N28">SUM(E5,E11,E16,E22,E24,E26)</f>
        <v>626377</v>
      </c>
      <c r="F28" s="14">
        <f t="shared" si="0"/>
        <v>0</v>
      </c>
      <c r="G28" s="14">
        <f t="shared" si="0"/>
        <v>1468975</v>
      </c>
      <c r="H28" s="14">
        <f t="shared" si="0"/>
        <v>0</v>
      </c>
      <c r="I28" s="14">
        <f t="shared" si="0"/>
        <v>4190283</v>
      </c>
      <c r="J28" s="14">
        <f t="shared" si="0"/>
        <v>0</v>
      </c>
      <c r="K28" s="14">
        <f t="shared" si="0"/>
        <v>2038884</v>
      </c>
      <c r="L28" s="14">
        <f t="shared" si="0"/>
        <v>0</v>
      </c>
      <c r="M28" s="14">
        <f t="shared" si="0"/>
        <v>0</v>
      </c>
      <c r="N28" s="14">
        <f t="shared" si="0"/>
        <v>0</v>
      </c>
      <c r="O28" s="14">
        <f>SUM(D28:N28)</f>
        <v>19646781</v>
      </c>
      <c r="P28" s="35">
        <f>(O28/P$30)</f>
        <v>2152.835963182117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90</v>
      </c>
      <c r="N30" s="90"/>
      <c r="O30" s="90"/>
      <c r="P30" s="39">
        <v>9126</v>
      </c>
    </row>
    <row r="31" spans="1:16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1822967</v>
      </c>
      <c r="E5" s="24">
        <f t="shared" si="0"/>
        <v>0</v>
      </c>
      <c r="F5" s="24">
        <f t="shared" si="0"/>
        <v>0</v>
      </c>
      <c r="G5" s="24">
        <f t="shared" si="0"/>
        <v>115697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1224241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3162905</v>
      </c>
      <c r="O5" s="30">
        <f aca="true" t="shared" si="2" ref="O5:O27">(N5/O$29)</f>
        <v>376.4018802808521</v>
      </c>
      <c r="P5" s="6"/>
    </row>
    <row r="6" spans="1:16" ht="15">
      <c r="A6" s="12"/>
      <c r="B6" s="42">
        <v>511</v>
      </c>
      <c r="C6" s="19" t="s">
        <v>19</v>
      </c>
      <c r="D6" s="43">
        <v>135909</v>
      </c>
      <c r="E6" s="43">
        <v>0</v>
      </c>
      <c r="F6" s="43">
        <v>0</v>
      </c>
      <c r="G6" s="43">
        <v>1035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136944</v>
      </c>
      <c r="O6" s="44">
        <f t="shared" si="2"/>
        <v>16.297036772581222</v>
      </c>
      <c r="P6" s="9"/>
    </row>
    <row r="7" spans="1:16" ht="15">
      <c r="A7" s="12"/>
      <c r="B7" s="42">
        <v>512</v>
      </c>
      <c r="C7" s="19" t="s">
        <v>20</v>
      </c>
      <c r="D7" s="43">
        <v>148028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148028</v>
      </c>
      <c r="O7" s="44">
        <f t="shared" si="2"/>
        <v>17.61608949184815</v>
      </c>
      <c r="P7" s="9"/>
    </row>
    <row r="8" spans="1:16" ht="15">
      <c r="A8" s="12"/>
      <c r="B8" s="42">
        <v>513</v>
      </c>
      <c r="C8" s="19" t="s">
        <v>21</v>
      </c>
      <c r="D8" s="43">
        <v>503070</v>
      </c>
      <c r="E8" s="43">
        <v>0</v>
      </c>
      <c r="F8" s="43">
        <v>0</v>
      </c>
      <c r="G8" s="43">
        <v>40439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543509</v>
      </c>
      <c r="O8" s="44">
        <f t="shared" si="2"/>
        <v>64.68035225514697</v>
      </c>
      <c r="P8" s="9"/>
    </row>
    <row r="9" spans="1:16" ht="15">
      <c r="A9" s="12"/>
      <c r="B9" s="42">
        <v>515</v>
      </c>
      <c r="C9" s="19" t="s">
        <v>22</v>
      </c>
      <c r="D9" s="43">
        <v>99688</v>
      </c>
      <c r="E9" s="43">
        <v>0</v>
      </c>
      <c r="F9" s="43">
        <v>0</v>
      </c>
      <c r="G9" s="43">
        <v>10000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109688</v>
      </c>
      <c r="O9" s="44">
        <f t="shared" si="2"/>
        <v>13.053433297631798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1224241</v>
      </c>
      <c r="L10" s="43">
        <v>0</v>
      </c>
      <c r="M10" s="43">
        <v>0</v>
      </c>
      <c r="N10" s="43">
        <f t="shared" si="1"/>
        <v>1224241</v>
      </c>
      <c r="O10" s="44">
        <f t="shared" si="2"/>
        <v>145.69094371057955</v>
      </c>
      <c r="P10" s="9"/>
    </row>
    <row r="11" spans="1:16" ht="15">
      <c r="A11" s="12"/>
      <c r="B11" s="42">
        <v>519</v>
      </c>
      <c r="C11" s="19" t="s">
        <v>43</v>
      </c>
      <c r="D11" s="43">
        <v>936272</v>
      </c>
      <c r="E11" s="43">
        <v>0</v>
      </c>
      <c r="F11" s="43">
        <v>0</v>
      </c>
      <c r="G11" s="43">
        <v>64223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1000495</v>
      </c>
      <c r="O11" s="44">
        <f t="shared" si="2"/>
        <v>119.06402475306439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4846881</v>
      </c>
      <c r="E12" s="29">
        <f t="shared" si="3"/>
        <v>19114</v>
      </c>
      <c r="F12" s="29">
        <f t="shared" si="3"/>
        <v>0</v>
      </c>
      <c r="G12" s="29">
        <f t="shared" si="3"/>
        <v>101015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4967010</v>
      </c>
      <c r="O12" s="41">
        <f t="shared" si="2"/>
        <v>591.0996072831132</v>
      </c>
      <c r="P12" s="10"/>
    </row>
    <row r="13" spans="1:16" ht="15">
      <c r="A13" s="12"/>
      <c r="B13" s="42">
        <v>521</v>
      </c>
      <c r="C13" s="19" t="s">
        <v>25</v>
      </c>
      <c r="D13" s="43">
        <v>2809439</v>
      </c>
      <c r="E13" s="43">
        <v>19114</v>
      </c>
      <c r="F13" s="43">
        <v>0</v>
      </c>
      <c r="G13" s="43">
        <v>68334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2896887</v>
      </c>
      <c r="O13" s="44">
        <f t="shared" si="2"/>
        <v>344.74437700821136</v>
      </c>
      <c r="P13" s="9"/>
    </row>
    <row r="14" spans="1:16" ht="15">
      <c r="A14" s="12"/>
      <c r="B14" s="42">
        <v>522</v>
      </c>
      <c r="C14" s="19" t="s">
        <v>26</v>
      </c>
      <c r="D14" s="43">
        <v>1777493</v>
      </c>
      <c r="E14" s="43">
        <v>0</v>
      </c>
      <c r="F14" s="43">
        <v>0</v>
      </c>
      <c r="G14" s="43">
        <v>31487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1808980</v>
      </c>
      <c r="O14" s="44">
        <f t="shared" si="2"/>
        <v>215.2778769487088</v>
      </c>
      <c r="P14" s="9"/>
    </row>
    <row r="15" spans="1:16" ht="15">
      <c r="A15" s="12"/>
      <c r="B15" s="42">
        <v>524</v>
      </c>
      <c r="C15" s="19" t="s">
        <v>27</v>
      </c>
      <c r="D15" s="43">
        <v>259949</v>
      </c>
      <c r="E15" s="43">
        <v>0</v>
      </c>
      <c r="F15" s="43">
        <v>0</v>
      </c>
      <c r="G15" s="43">
        <v>1194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261143</v>
      </c>
      <c r="O15" s="44">
        <f t="shared" si="2"/>
        <v>31.077353326193027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396</v>
      </c>
      <c r="E16" s="29">
        <f t="shared" si="4"/>
        <v>0</v>
      </c>
      <c r="F16" s="29">
        <f t="shared" si="4"/>
        <v>0</v>
      </c>
      <c r="G16" s="29">
        <f t="shared" si="4"/>
        <v>115391</v>
      </c>
      <c r="H16" s="29">
        <f t="shared" si="4"/>
        <v>0</v>
      </c>
      <c r="I16" s="29">
        <f t="shared" si="4"/>
        <v>5263355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5379142</v>
      </c>
      <c r="O16" s="41">
        <f t="shared" si="2"/>
        <v>640.1454242532429</v>
      </c>
      <c r="P16" s="10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2186493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2186493</v>
      </c>
      <c r="O17" s="44">
        <f t="shared" si="2"/>
        <v>260.2038557657979</v>
      </c>
      <c r="P17" s="9"/>
    </row>
    <row r="18" spans="1:16" ht="15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3076862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3076862</v>
      </c>
      <c r="O18" s="44">
        <f t="shared" si="2"/>
        <v>366.16232297988813</v>
      </c>
      <c r="P18" s="9"/>
    </row>
    <row r="19" spans="1:16" ht="15">
      <c r="A19" s="12"/>
      <c r="B19" s="42">
        <v>539</v>
      </c>
      <c r="C19" s="19" t="s">
        <v>32</v>
      </c>
      <c r="D19" s="43">
        <v>396</v>
      </c>
      <c r="E19" s="43">
        <v>0</v>
      </c>
      <c r="F19" s="43">
        <v>0</v>
      </c>
      <c r="G19" s="43">
        <v>115391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115787</v>
      </c>
      <c r="O19" s="44">
        <f t="shared" si="2"/>
        <v>13.779245507556825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578156</v>
      </c>
      <c r="E20" s="29">
        <f t="shared" si="5"/>
        <v>0</v>
      </c>
      <c r="F20" s="29">
        <f t="shared" si="5"/>
        <v>0</v>
      </c>
      <c r="G20" s="29">
        <f t="shared" si="5"/>
        <v>1484885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2063041</v>
      </c>
      <c r="O20" s="41">
        <f t="shared" si="2"/>
        <v>245.5124360347495</v>
      </c>
      <c r="P20" s="10"/>
    </row>
    <row r="21" spans="1:16" ht="15">
      <c r="A21" s="12"/>
      <c r="B21" s="42">
        <v>541</v>
      </c>
      <c r="C21" s="19" t="s">
        <v>34</v>
      </c>
      <c r="D21" s="43">
        <v>578156</v>
      </c>
      <c r="E21" s="43">
        <v>0</v>
      </c>
      <c r="F21" s="43">
        <v>0</v>
      </c>
      <c r="G21" s="43">
        <v>1484885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2063041</v>
      </c>
      <c r="O21" s="44">
        <f t="shared" si="2"/>
        <v>245.5124360347495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173228</v>
      </c>
      <c r="E22" s="29">
        <f t="shared" si="6"/>
        <v>0</v>
      </c>
      <c r="F22" s="29">
        <f t="shared" si="6"/>
        <v>0</v>
      </c>
      <c r="G22" s="29">
        <f t="shared" si="6"/>
        <v>187133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360361</v>
      </c>
      <c r="O22" s="41">
        <f t="shared" si="2"/>
        <v>42.884803046531</v>
      </c>
      <c r="P22" s="9"/>
    </row>
    <row r="23" spans="1:16" ht="15">
      <c r="A23" s="12"/>
      <c r="B23" s="42">
        <v>572</v>
      </c>
      <c r="C23" s="19" t="s">
        <v>36</v>
      </c>
      <c r="D23" s="43">
        <v>173228</v>
      </c>
      <c r="E23" s="43">
        <v>0</v>
      </c>
      <c r="F23" s="43">
        <v>0</v>
      </c>
      <c r="G23" s="43">
        <v>187133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360361</v>
      </c>
      <c r="O23" s="44">
        <f t="shared" si="2"/>
        <v>42.884803046531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0</v>
      </c>
      <c r="E24" s="29">
        <f t="shared" si="7"/>
        <v>290000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551229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841229</v>
      </c>
      <c r="O24" s="41">
        <f t="shared" si="2"/>
        <v>100.11055575389742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290000</v>
      </c>
      <c r="F25" s="43">
        <v>0</v>
      </c>
      <c r="G25" s="43">
        <v>0</v>
      </c>
      <c r="H25" s="43">
        <v>0</v>
      </c>
      <c r="I25" s="43">
        <v>364000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654000</v>
      </c>
      <c r="O25" s="44">
        <f t="shared" si="2"/>
        <v>77.82934666190646</v>
      </c>
      <c r="P25" s="9"/>
    </row>
    <row r="26" spans="1:16" ht="15.75" thickBot="1">
      <c r="A26" s="12"/>
      <c r="B26" s="42">
        <v>591</v>
      </c>
      <c r="C26" s="19" t="s">
        <v>50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187229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187229</v>
      </c>
      <c r="O26" s="44">
        <f t="shared" si="2"/>
        <v>22.281209091990956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7421628</v>
      </c>
      <c r="E27" s="14">
        <f aca="true" t="shared" si="8" ref="E27:M27">SUM(E5,E12,E16,E20,E22,E24)</f>
        <v>309114</v>
      </c>
      <c r="F27" s="14">
        <f t="shared" si="8"/>
        <v>0</v>
      </c>
      <c r="G27" s="14">
        <f t="shared" si="8"/>
        <v>2004121</v>
      </c>
      <c r="H27" s="14">
        <f t="shared" si="8"/>
        <v>0</v>
      </c>
      <c r="I27" s="14">
        <f t="shared" si="8"/>
        <v>5814584</v>
      </c>
      <c r="J27" s="14">
        <f t="shared" si="8"/>
        <v>0</v>
      </c>
      <c r="K27" s="14">
        <f t="shared" si="8"/>
        <v>1224241</v>
      </c>
      <c r="L27" s="14">
        <f t="shared" si="8"/>
        <v>0</v>
      </c>
      <c r="M27" s="14">
        <f t="shared" si="8"/>
        <v>0</v>
      </c>
      <c r="N27" s="14">
        <f t="shared" si="1"/>
        <v>16773688</v>
      </c>
      <c r="O27" s="35">
        <f t="shared" si="2"/>
        <v>1996.154706652386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51</v>
      </c>
      <c r="M29" s="90"/>
      <c r="N29" s="90"/>
      <c r="O29" s="39">
        <v>8403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1026420</v>
      </c>
      <c r="E5" s="24">
        <f t="shared" si="0"/>
        <v>0</v>
      </c>
      <c r="F5" s="24">
        <f t="shared" si="0"/>
        <v>0</v>
      </c>
      <c r="G5" s="24">
        <f t="shared" si="0"/>
        <v>816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1292578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2319814</v>
      </c>
      <c r="O5" s="30">
        <f aca="true" t="shared" si="2" ref="O5:O26">(N5/O$28)</f>
        <v>275.7743699476938</v>
      </c>
      <c r="P5" s="6"/>
    </row>
    <row r="6" spans="1:16" ht="15">
      <c r="A6" s="12"/>
      <c r="B6" s="42">
        <v>511</v>
      </c>
      <c r="C6" s="19" t="s">
        <v>19</v>
      </c>
      <c r="D6" s="43">
        <v>378841</v>
      </c>
      <c r="E6" s="43">
        <v>0</v>
      </c>
      <c r="F6" s="43">
        <v>0</v>
      </c>
      <c r="G6" s="43">
        <v>816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379657</v>
      </c>
      <c r="O6" s="44">
        <f t="shared" si="2"/>
        <v>45.13278649548264</v>
      </c>
      <c r="P6" s="9"/>
    </row>
    <row r="7" spans="1:16" ht="15">
      <c r="A7" s="12"/>
      <c r="B7" s="42">
        <v>512</v>
      </c>
      <c r="C7" s="19" t="s">
        <v>20</v>
      </c>
      <c r="D7" s="43">
        <v>158108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158108</v>
      </c>
      <c r="O7" s="44">
        <f t="shared" si="2"/>
        <v>18.795530194959582</v>
      </c>
      <c r="P7" s="9"/>
    </row>
    <row r="8" spans="1:16" ht="15">
      <c r="A8" s="12"/>
      <c r="B8" s="42">
        <v>513</v>
      </c>
      <c r="C8" s="19" t="s">
        <v>21</v>
      </c>
      <c r="D8" s="43">
        <v>481285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481285</v>
      </c>
      <c r="O8" s="44">
        <f t="shared" si="2"/>
        <v>57.214098906324296</v>
      </c>
      <c r="P8" s="9"/>
    </row>
    <row r="9" spans="1:16" ht="15">
      <c r="A9" s="12"/>
      <c r="B9" s="42">
        <v>514</v>
      </c>
      <c r="C9" s="19" t="s">
        <v>47</v>
      </c>
      <c r="D9" s="43">
        <v>8186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8186</v>
      </c>
      <c r="O9" s="44">
        <f t="shared" si="2"/>
        <v>0.973133618640038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1292578</v>
      </c>
      <c r="L10" s="43">
        <v>0</v>
      </c>
      <c r="M10" s="43">
        <v>0</v>
      </c>
      <c r="N10" s="43">
        <f t="shared" si="1"/>
        <v>1292578</v>
      </c>
      <c r="O10" s="44">
        <f t="shared" si="2"/>
        <v>153.6588207322872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4852333</v>
      </c>
      <c r="E11" s="29">
        <f t="shared" si="3"/>
        <v>28446</v>
      </c>
      <c r="F11" s="29">
        <f t="shared" si="3"/>
        <v>0</v>
      </c>
      <c r="G11" s="29">
        <f t="shared" si="3"/>
        <v>57944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4938723</v>
      </c>
      <c r="O11" s="41">
        <f t="shared" si="2"/>
        <v>587.1044935805992</v>
      </c>
      <c r="P11" s="10"/>
    </row>
    <row r="12" spans="1:16" ht="15">
      <c r="A12" s="12"/>
      <c r="B12" s="42">
        <v>521</v>
      </c>
      <c r="C12" s="19" t="s">
        <v>25</v>
      </c>
      <c r="D12" s="43">
        <v>2681542</v>
      </c>
      <c r="E12" s="43">
        <v>28446</v>
      </c>
      <c r="F12" s="43">
        <v>0</v>
      </c>
      <c r="G12" s="43">
        <v>57944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2767932</v>
      </c>
      <c r="O12" s="44">
        <f t="shared" si="2"/>
        <v>329.04564907275324</v>
      </c>
      <c r="P12" s="9"/>
    </row>
    <row r="13" spans="1:16" ht="15">
      <c r="A13" s="12"/>
      <c r="B13" s="42">
        <v>522</v>
      </c>
      <c r="C13" s="19" t="s">
        <v>26</v>
      </c>
      <c r="D13" s="43">
        <v>1828456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1828456</v>
      </c>
      <c r="O13" s="44">
        <f t="shared" si="2"/>
        <v>217.3628150261531</v>
      </c>
      <c r="P13" s="9"/>
    </row>
    <row r="14" spans="1:16" ht="15">
      <c r="A14" s="12"/>
      <c r="B14" s="42">
        <v>524</v>
      </c>
      <c r="C14" s="19" t="s">
        <v>27</v>
      </c>
      <c r="D14" s="43">
        <v>342335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342335</v>
      </c>
      <c r="O14" s="44">
        <f t="shared" si="2"/>
        <v>40.69602948169282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4811906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4811906</v>
      </c>
      <c r="O15" s="41">
        <f t="shared" si="2"/>
        <v>572.028768426058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1984328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1984328</v>
      </c>
      <c r="O16" s="44">
        <f t="shared" si="2"/>
        <v>235.89253447456016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1672541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1672541</v>
      </c>
      <c r="O17" s="44">
        <f t="shared" si="2"/>
        <v>198.82798383262008</v>
      </c>
      <c r="P17" s="9"/>
    </row>
    <row r="18" spans="1:16" ht="15">
      <c r="A18" s="12"/>
      <c r="B18" s="42">
        <v>537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1155037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1155037</v>
      </c>
      <c r="O18" s="44">
        <f t="shared" si="2"/>
        <v>137.3082501188778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550701</v>
      </c>
      <c r="E19" s="29">
        <f t="shared" si="5"/>
        <v>0</v>
      </c>
      <c r="F19" s="29">
        <f t="shared" si="5"/>
        <v>0</v>
      </c>
      <c r="G19" s="29">
        <f t="shared" si="5"/>
        <v>55056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605757</v>
      </c>
      <c r="O19" s="41">
        <f t="shared" si="2"/>
        <v>72.01105563480742</v>
      </c>
      <c r="P19" s="10"/>
    </row>
    <row r="20" spans="1:16" ht="15">
      <c r="A20" s="12"/>
      <c r="B20" s="42">
        <v>541</v>
      </c>
      <c r="C20" s="19" t="s">
        <v>34</v>
      </c>
      <c r="D20" s="43">
        <v>550701</v>
      </c>
      <c r="E20" s="43">
        <v>0</v>
      </c>
      <c r="F20" s="43">
        <v>0</v>
      </c>
      <c r="G20" s="43">
        <v>55056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605757</v>
      </c>
      <c r="O20" s="44">
        <f t="shared" si="2"/>
        <v>72.01105563480742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458153</v>
      </c>
      <c r="E21" s="29">
        <f t="shared" si="6"/>
        <v>0</v>
      </c>
      <c r="F21" s="29">
        <f t="shared" si="6"/>
        <v>0</v>
      </c>
      <c r="G21" s="29">
        <f t="shared" si="6"/>
        <v>49049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507202</v>
      </c>
      <c r="O21" s="41">
        <f t="shared" si="2"/>
        <v>60.29505468378507</v>
      </c>
      <c r="P21" s="9"/>
    </row>
    <row r="22" spans="1:16" ht="15">
      <c r="A22" s="12"/>
      <c r="B22" s="42">
        <v>572</v>
      </c>
      <c r="C22" s="19" t="s">
        <v>36</v>
      </c>
      <c r="D22" s="43">
        <v>458153</v>
      </c>
      <c r="E22" s="43">
        <v>0</v>
      </c>
      <c r="F22" s="43">
        <v>0</v>
      </c>
      <c r="G22" s="43">
        <v>49049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507202</v>
      </c>
      <c r="O22" s="44">
        <f t="shared" si="2"/>
        <v>60.29505468378507</v>
      </c>
      <c r="P22" s="9"/>
    </row>
    <row r="23" spans="1:16" ht="15.75">
      <c r="A23" s="26" t="s">
        <v>39</v>
      </c>
      <c r="B23" s="27"/>
      <c r="C23" s="28"/>
      <c r="D23" s="29">
        <f aca="true" t="shared" si="7" ref="D23:M23">SUM(D24:D25)</f>
        <v>262826</v>
      </c>
      <c r="E23" s="29">
        <f t="shared" si="7"/>
        <v>312000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329200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904026</v>
      </c>
      <c r="O23" s="41">
        <f t="shared" si="2"/>
        <v>107.46861626248217</v>
      </c>
      <c r="P23" s="9"/>
    </row>
    <row r="24" spans="1:16" ht="15">
      <c r="A24" s="12"/>
      <c r="B24" s="42">
        <v>581</v>
      </c>
      <c r="C24" s="19" t="s">
        <v>37</v>
      </c>
      <c r="D24" s="43">
        <v>0</v>
      </c>
      <c r="E24" s="43">
        <v>312000</v>
      </c>
      <c r="F24" s="43">
        <v>0</v>
      </c>
      <c r="G24" s="43">
        <v>0</v>
      </c>
      <c r="H24" s="43">
        <v>0</v>
      </c>
      <c r="I24" s="43">
        <v>329200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641200</v>
      </c>
      <c r="O24" s="44">
        <f t="shared" si="2"/>
        <v>76.22444127436995</v>
      </c>
      <c r="P24" s="9"/>
    </row>
    <row r="25" spans="1:16" ht="15.75" thickBot="1">
      <c r="A25" s="12"/>
      <c r="B25" s="42">
        <v>590</v>
      </c>
      <c r="C25" s="19" t="s">
        <v>38</v>
      </c>
      <c r="D25" s="43">
        <v>262826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262826</v>
      </c>
      <c r="O25" s="44">
        <f t="shared" si="2"/>
        <v>31.24417498811222</v>
      </c>
      <c r="P25" s="9"/>
    </row>
    <row r="26" spans="1:119" ht="16.5" thickBot="1">
      <c r="A26" s="13" t="s">
        <v>10</v>
      </c>
      <c r="B26" s="21"/>
      <c r="C26" s="20"/>
      <c r="D26" s="14">
        <f>SUM(D5,D11,D15,D19,D21,D23)</f>
        <v>7150433</v>
      </c>
      <c r="E26" s="14">
        <f aca="true" t="shared" si="8" ref="E26:M26">SUM(E5,E11,E15,E19,E21,E23)</f>
        <v>340446</v>
      </c>
      <c r="F26" s="14">
        <f t="shared" si="8"/>
        <v>0</v>
      </c>
      <c r="G26" s="14">
        <f t="shared" si="8"/>
        <v>162865</v>
      </c>
      <c r="H26" s="14">
        <f t="shared" si="8"/>
        <v>0</v>
      </c>
      <c r="I26" s="14">
        <f t="shared" si="8"/>
        <v>5141106</v>
      </c>
      <c r="J26" s="14">
        <f t="shared" si="8"/>
        <v>0</v>
      </c>
      <c r="K26" s="14">
        <f t="shared" si="8"/>
        <v>1292578</v>
      </c>
      <c r="L26" s="14">
        <f t="shared" si="8"/>
        <v>0</v>
      </c>
      <c r="M26" s="14">
        <f t="shared" si="8"/>
        <v>0</v>
      </c>
      <c r="N26" s="14">
        <f t="shared" si="1"/>
        <v>14087428</v>
      </c>
      <c r="O26" s="35">
        <f t="shared" si="2"/>
        <v>1674.6823585354257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8412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1148128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13069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2302996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3464193</v>
      </c>
      <c r="O5" s="30">
        <f aca="true" t="shared" si="2" ref="O5:O27">(N5/O$29)</f>
        <v>411.81562054208274</v>
      </c>
      <c r="P5" s="6"/>
    </row>
    <row r="6" spans="1:16" ht="15">
      <c r="A6" s="12"/>
      <c r="B6" s="42">
        <v>511</v>
      </c>
      <c r="C6" s="19" t="s">
        <v>19</v>
      </c>
      <c r="D6" s="43">
        <v>359019</v>
      </c>
      <c r="E6" s="43">
        <v>0</v>
      </c>
      <c r="F6" s="43">
        <v>0</v>
      </c>
      <c r="G6" s="43">
        <v>13069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372088</v>
      </c>
      <c r="O6" s="44">
        <f t="shared" si="2"/>
        <v>44.233000475511176</v>
      </c>
      <c r="P6" s="9"/>
    </row>
    <row r="7" spans="1:16" ht="15">
      <c r="A7" s="12"/>
      <c r="B7" s="42">
        <v>512</v>
      </c>
      <c r="C7" s="19" t="s">
        <v>20</v>
      </c>
      <c r="D7" s="43">
        <v>276703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276703</v>
      </c>
      <c r="O7" s="44">
        <f t="shared" si="2"/>
        <v>32.89384213029006</v>
      </c>
      <c r="P7" s="9"/>
    </row>
    <row r="8" spans="1:16" ht="15">
      <c r="A8" s="12"/>
      <c r="B8" s="42">
        <v>513</v>
      </c>
      <c r="C8" s="19" t="s">
        <v>21</v>
      </c>
      <c r="D8" s="43">
        <v>468058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468058</v>
      </c>
      <c r="O8" s="44">
        <f t="shared" si="2"/>
        <v>55.641702330004755</v>
      </c>
      <c r="P8" s="9"/>
    </row>
    <row r="9" spans="1:16" ht="15">
      <c r="A9" s="12"/>
      <c r="B9" s="42">
        <v>515</v>
      </c>
      <c r="C9" s="19" t="s">
        <v>22</v>
      </c>
      <c r="D9" s="43">
        <v>43746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43746</v>
      </c>
      <c r="O9" s="44">
        <f t="shared" si="2"/>
        <v>5.200427960057062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2302996</v>
      </c>
      <c r="L10" s="43">
        <v>0</v>
      </c>
      <c r="M10" s="43">
        <v>0</v>
      </c>
      <c r="N10" s="43">
        <f t="shared" si="1"/>
        <v>2302996</v>
      </c>
      <c r="O10" s="44">
        <f t="shared" si="2"/>
        <v>273.77508321445555</v>
      </c>
      <c r="P10" s="9"/>
    </row>
    <row r="11" spans="1:16" ht="15">
      <c r="A11" s="12"/>
      <c r="B11" s="42">
        <v>519</v>
      </c>
      <c r="C11" s="19" t="s">
        <v>43</v>
      </c>
      <c r="D11" s="43">
        <v>602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602</v>
      </c>
      <c r="O11" s="44">
        <f t="shared" si="2"/>
        <v>0.07156443176414645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4446753</v>
      </c>
      <c r="E12" s="29">
        <f t="shared" si="3"/>
        <v>3699</v>
      </c>
      <c r="F12" s="29">
        <f t="shared" si="3"/>
        <v>0</v>
      </c>
      <c r="G12" s="29">
        <f t="shared" si="3"/>
        <v>81260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4531712</v>
      </c>
      <c r="O12" s="41">
        <f t="shared" si="2"/>
        <v>538.7199239182121</v>
      </c>
      <c r="P12" s="10"/>
    </row>
    <row r="13" spans="1:16" ht="15">
      <c r="A13" s="12"/>
      <c r="B13" s="42">
        <v>521</v>
      </c>
      <c r="C13" s="19" t="s">
        <v>25</v>
      </c>
      <c r="D13" s="43">
        <v>2516539</v>
      </c>
      <c r="E13" s="43">
        <v>3699</v>
      </c>
      <c r="F13" s="43">
        <v>0</v>
      </c>
      <c r="G13" s="43">
        <v>48418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2568656</v>
      </c>
      <c r="O13" s="44">
        <f t="shared" si="2"/>
        <v>305.35615786970993</v>
      </c>
      <c r="P13" s="9"/>
    </row>
    <row r="14" spans="1:16" ht="15">
      <c r="A14" s="12"/>
      <c r="B14" s="42">
        <v>522</v>
      </c>
      <c r="C14" s="19" t="s">
        <v>26</v>
      </c>
      <c r="D14" s="43">
        <v>1613555</v>
      </c>
      <c r="E14" s="43">
        <v>0</v>
      </c>
      <c r="F14" s="43">
        <v>0</v>
      </c>
      <c r="G14" s="43">
        <v>32842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1646397</v>
      </c>
      <c r="O14" s="44">
        <f t="shared" si="2"/>
        <v>195.7200427960057</v>
      </c>
      <c r="P14" s="9"/>
    </row>
    <row r="15" spans="1:16" ht="15">
      <c r="A15" s="12"/>
      <c r="B15" s="42">
        <v>524</v>
      </c>
      <c r="C15" s="19" t="s">
        <v>27</v>
      </c>
      <c r="D15" s="43">
        <v>316659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316659</v>
      </c>
      <c r="O15" s="44">
        <f t="shared" si="2"/>
        <v>37.643723252496436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4631593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4631593</v>
      </c>
      <c r="O16" s="41">
        <f t="shared" si="2"/>
        <v>550.5935568235853</v>
      </c>
      <c r="P16" s="10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1800076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1800076</v>
      </c>
      <c r="O17" s="44">
        <f t="shared" si="2"/>
        <v>213.98906324298622</v>
      </c>
      <c r="P17" s="9"/>
    </row>
    <row r="18" spans="1:16" ht="15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1697725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1697725</v>
      </c>
      <c r="O18" s="44">
        <f t="shared" si="2"/>
        <v>201.8218021873514</v>
      </c>
      <c r="P18" s="9"/>
    </row>
    <row r="19" spans="1:16" ht="15">
      <c r="A19" s="12"/>
      <c r="B19" s="42">
        <v>537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1133792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1133792</v>
      </c>
      <c r="O19" s="44">
        <f t="shared" si="2"/>
        <v>134.78269139324775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1213489</v>
      </c>
      <c r="E20" s="29">
        <f t="shared" si="5"/>
        <v>3600</v>
      </c>
      <c r="F20" s="29">
        <f t="shared" si="5"/>
        <v>0</v>
      </c>
      <c r="G20" s="29">
        <f t="shared" si="5"/>
        <v>303878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1520967</v>
      </c>
      <c r="O20" s="41">
        <f t="shared" si="2"/>
        <v>180.80920114122682</v>
      </c>
      <c r="P20" s="10"/>
    </row>
    <row r="21" spans="1:16" ht="15">
      <c r="A21" s="12"/>
      <c r="B21" s="42">
        <v>541</v>
      </c>
      <c r="C21" s="19" t="s">
        <v>34</v>
      </c>
      <c r="D21" s="43">
        <v>1213489</v>
      </c>
      <c r="E21" s="43">
        <v>3600</v>
      </c>
      <c r="F21" s="43">
        <v>0</v>
      </c>
      <c r="G21" s="43">
        <v>303878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1520967</v>
      </c>
      <c r="O21" s="44">
        <f t="shared" si="2"/>
        <v>180.80920114122682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520070</v>
      </c>
      <c r="E22" s="29">
        <f t="shared" si="6"/>
        <v>0</v>
      </c>
      <c r="F22" s="29">
        <f t="shared" si="6"/>
        <v>0</v>
      </c>
      <c r="G22" s="29">
        <f t="shared" si="6"/>
        <v>804593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1324663</v>
      </c>
      <c r="O22" s="41">
        <f t="shared" si="2"/>
        <v>157.47301474084642</v>
      </c>
      <c r="P22" s="9"/>
    </row>
    <row r="23" spans="1:16" ht="15">
      <c r="A23" s="12"/>
      <c r="B23" s="42">
        <v>572</v>
      </c>
      <c r="C23" s="19" t="s">
        <v>36</v>
      </c>
      <c r="D23" s="43">
        <v>520070</v>
      </c>
      <c r="E23" s="43">
        <v>0</v>
      </c>
      <c r="F23" s="43">
        <v>0</v>
      </c>
      <c r="G23" s="43">
        <v>804593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1324663</v>
      </c>
      <c r="O23" s="44">
        <f t="shared" si="2"/>
        <v>157.47301474084642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248623</v>
      </c>
      <c r="E24" s="29">
        <f t="shared" si="7"/>
        <v>0</v>
      </c>
      <c r="F24" s="29">
        <f t="shared" si="7"/>
        <v>0</v>
      </c>
      <c r="G24" s="29">
        <f t="shared" si="7"/>
        <v>1005000</v>
      </c>
      <c r="H24" s="29">
        <f t="shared" si="7"/>
        <v>0</v>
      </c>
      <c r="I24" s="29">
        <f t="shared" si="7"/>
        <v>331953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1585576</v>
      </c>
      <c r="O24" s="41">
        <f t="shared" si="2"/>
        <v>188.48977650974797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1005000</v>
      </c>
      <c r="H25" s="43">
        <v>0</v>
      </c>
      <c r="I25" s="43">
        <v>331953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1336953</v>
      </c>
      <c r="O25" s="44">
        <f t="shared" si="2"/>
        <v>158.93402282453638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248623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248623</v>
      </c>
      <c r="O26" s="44">
        <f t="shared" si="2"/>
        <v>29.555753685211602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7577063</v>
      </c>
      <c r="E27" s="14">
        <f aca="true" t="shared" si="8" ref="E27:M27">SUM(E5,E12,E16,E20,E22,E24)</f>
        <v>7299</v>
      </c>
      <c r="F27" s="14">
        <f t="shared" si="8"/>
        <v>0</v>
      </c>
      <c r="G27" s="14">
        <f t="shared" si="8"/>
        <v>2207800</v>
      </c>
      <c r="H27" s="14">
        <f t="shared" si="8"/>
        <v>0</v>
      </c>
      <c r="I27" s="14">
        <f t="shared" si="8"/>
        <v>4963546</v>
      </c>
      <c r="J27" s="14">
        <f t="shared" si="8"/>
        <v>0</v>
      </c>
      <c r="K27" s="14">
        <f t="shared" si="8"/>
        <v>2302996</v>
      </c>
      <c r="L27" s="14">
        <f t="shared" si="8"/>
        <v>0</v>
      </c>
      <c r="M27" s="14">
        <f t="shared" si="8"/>
        <v>0</v>
      </c>
      <c r="N27" s="14">
        <f t="shared" si="1"/>
        <v>17058704</v>
      </c>
      <c r="O27" s="35">
        <f t="shared" si="2"/>
        <v>2027.9010936757013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8412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1189641</v>
      </c>
      <c r="E5" s="24">
        <f t="shared" si="0"/>
        <v>0</v>
      </c>
      <c r="F5" s="24">
        <f t="shared" si="0"/>
        <v>0</v>
      </c>
      <c r="G5" s="24">
        <f t="shared" si="0"/>
        <v>4799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2256181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3450621</v>
      </c>
      <c r="O5" s="30">
        <f aca="true" t="shared" si="2" ref="O5:O27">(N5/O$29)</f>
        <v>379.6480360875784</v>
      </c>
      <c r="P5" s="6"/>
    </row>
    <row r="6" spans="1:16" ht="15">
      <c r="A6" s="12"/>
      <c r="B6" s="42">
        <v>511</v>
      </c>
      <c r="C6" s="19" t="s">
        <v>19</v>
      </c>
      <c r="D6" s="43">
        <v>414816</v>
      </c>
      <c r="E6" s="43">
        <v>0</v>
      </c>
      <c r="F6" s="43">
        <v>0</v>
      </c>
      <c r="G6" s="43">
        <v>1926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416742</v>
      </c>
      <c r="O6" s="44">
        <f t="shared" si="2"/>
        <v>45.85124876224007</v>
      </c>
      <c r="P6" s="9"/>
    </row>
    <row r="7" spans="1:16" ht="15">
      <c r="A7" s="12"/>
      <c r="B7" s="42">
        <v>512</v>
      </c>
      <c r="C7" s="19" t="s">
        <v>20</v>
      </c>
      <c r="D7" s="43">
        <v>229848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229848</v>
      </c>
      <c r="O7" s="44">
        <f t="shared" si="2"/>
        <v>25.288590604026847</v>
      </c>
      <c r="P7" s="9"/>
    </row>
    <row r="8" spans="1:16" ht="15">
      <c r="A8" s="12"/>
      <c r="B8" s="42">
        <v>513</v>
      </c>
      <c r="C8" s="19" t="s">
        <v>21</v>
      </c>
      <c r="D8" s="43">
        <v>475473</v>
      </c>
      <c r="E8" s="43">
        <v>0</v>
      </c>
      <c r="F8" s="43">
        <v>0</v>
      </c>
      <c r="G8" s="43">
        <v>2873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478346</v>
      </c>
      <c r="O8" s="44">
        <f t="shared" si="2"/>
        <v>52.62911211354385</v>
      </c>
      <c r="P8" s="9"/>
    </row>
    <row r="9" spans="1:16" ht="15">
      <c r="A9" s="12"/>
      <c r="B9" s="42">
        <v>515</v>
      </c>
      <c r="C9" s="19" t="s">
        <v>22</v>
      </c>
      <c r="D9" s="43">
        <v>69504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69504</v>
      </c>
      <c r="O9" s="44">
        <f t="shared" si="2"/>
        <v>7.647045879634724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2256181</v>
      </c>
      <c r="L10" s="43">
        <v>0</v>
      </c>
      <c r="M10" s="43">
        <v>0</v>
      </c>
      <c r="N10" s="43">
        <f t="shared" si="1"/>
        <v>2256181</v>
      </c>
      <c r="O10" s="44">
        <f t="shared" si="2"/>
        <v>248.23203872813292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4751682</v>
      </c>
      <c r="E11" s="29">
        <f t="shared" si="3"/>
        <v>33120</v>
      </c>
      <c r="F11" s="29">
        <f t="shared" si="3"/>
        <v>0</v>
      </c>
      <c r="G11" s="29">
        <f t="shared" si="3"/>
        <v>121774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4906576</v>
      </c>
      <c r="O11" s="41">
        <f t="shared" si="2"/>
        <v>539.8367257123996</v>
      </c>
      <c r="P11" s="10"/>
    </row>
    <row r="12" spans="1:16" ht="15">
      <c r="A12" s="12"/>
      <c r="B12" s="42">
        <v>521</v>
      </c>
      <c r="C12" s="19" t="s">
        <v>25</v>
      </c>
      <c r="D12" s="43">
        <v>2617499</v>
      </c>
      <c r="E12" s="43">
        <v>33120</v>
      </c>
      <c r="F12" s="43">
        <v>0</v>
      </c>
      <c r="G12" s="43">
        <v>92747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2743366</v>
      </c>
      <c r="O12" s="44">
        <f t="shared" si="2"/>
        <v>301.83364506546377</v>
      </c>
      <c r="P12" s="9"/>
    </row>
    <row r="13" spans="1:16" ht="15">
      <c r="A13" s="12"/>
      <c r="B13" s="42">
        <v>522</v>
      </c>
      <c r="C13" s="19" t="s">
        <v>26</v>
      </c>
      <c r="D13" s="43">
        <v>1793555</v>
      </c>
      <c r="E13" s="43">
        <v>0</v>
      </c>
      <c r="F13" s="43">
        <v>0</v>
      </c>
      <c r="G13" s="43">
        <v>20159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1813714</v>
      </c>
      <c r="O13" s="44">
        <f t="shared" si="2"/>
        <v>199.55044559357466</v>
      </c>
      <c r="P13" s="9"/>
    </row>
    <row r="14" spans="1:16" ht="15">
      <c r="A14" s="12"/>
      <c r="B14" s="42">
        <v>524</v>
      </c>
      <c r="C14" s="19" t="s">
        <v>27</v>
      </c>
      <c r="D14" s="43">
        <v>340628</v>
      </c>
      <c r="E14" s="43">
        <v>0</v>
      </c>
      <c r="F14" s="43">
        <v>0</v>
      </c>
      <c r="G14" s="43">
        <v>8868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349496</v>
      </c>
      <c r="O14" s="44">
        <f t="shared" si="2"/>
        <v>38.452635053361206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1654</v>
      </c>
      <c r="E15" s="29">
        <f t="shared" si="4"/>
        <v>0</v>
      </c>
      <c r="F15" s="29">
        <f t="shared" si="4"/>
        <v>0</v>
      </c>
      <c r="G15" s="29">
        <f t="shared" si="4"/>
        <v>15661</v>
      </c>
      <c r="H15" s="29">
        <f t="shared" si="4"/>
        <v>0</v>
      </c>
      <c r="I15" s="29">
        <f t="shared" si="4"/>
        <v>4706901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4724216</v>
      </c>
      <c r="O15" s="41">
        <f t="shared" si="2"/>
        <v>519.7729123115854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1822825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1822825</v>
      </c>
      <c r="O16" s="44">
        <f t="shared" si="2"/>
        <v>200.5528661018814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1646789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1646789</v>
      </c>
      <c r="O17" s="44">
        <f t="shared" si="2"/>
        <v>181.1848388161514</v>
      </c>
      <c r="P17" s="9"/>
    </row>
    <row r="18" spans="1:16" ht="15">
      <c r="A18" s="12"/>
      <c r="B18" s="42">
        <v>537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1237287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1237287</v>
      </c>
      <c r="O18" s="44">
        <f t="shared" si="2"/>
        <v>136.13015733303993</v>
      </c>
      <c r="P18" s="9"/>
    </row>
    <row r="19" spans="1:16" ht="15">
      <c r="A19" s="12"/>
      <c r="B19" s="42">
        <v>539</v>
      </c>
      <c r="C19" s="19" t="s">
        <v>32</v>
      </c>
      <c r="D19" s="43">
        <v>1654</v>
      </c>
      <c r="E19" s="43">
        <v>0</v>
      </c>
      <c r="F19" s="43">
        <v>0</v>
      </c>
      <c r="G19" s="43">
        <v>15661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17315</v>
      </c>
      <c r="O19" s="44">
        <f t="shared" si="2"/>
        <v>1.9050500605127076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778325</v>
      </c>
      <c r="E20" s="29">
        <f t="shared" si="5"/>
        <v>0</v>
      </c>
      <c r="F20" s="29">
        <f t="shared" si="5"/>
        <v>0</v>
      </c>
      <c r="G20" s="29">
        <f t="shared" si="5"/>
        <v>1368830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2147155</v>
      </c>
      <c r="O20" s="41">
        <f t="shared" si="2"/>
        <v>236.2366596985367</v>
      </c>
      <c r="P20" s="10"/>
    </row>
    <row r="21" spans="1:16" ht="15">
      <c r="A21" s="12"/>
      <c r="B21" s="42">
        <v>541</v>
      </c>
      <c r="C21" s="19" t="s">
        <v>34</v>
      </c>
      <c r="D21" s="43">
        <v>778325</v>
      </c>
      <c r="E21" s="43">
        <v>0</v>
      </c>
      <c r="F21" s="43">
        <v>0</v>
      </c>
      <c r="G21" s="43">
        <v>1368830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2147155</v>
      </c>
      <c r="O21" s="44">
        <f t="shared" si="2"/>
        <v>236.2366596985367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637406</v>
      </c>
      <c r="E22" s="29">
        <f t="shared" si="6"/>
        <v>0</v>
      </c>
      <c r="F22" s="29">
        <f t="shared" si="6"/>
        <v>0</v>
      </c>
      <c r="G22" s="29">
        <f t="shared" si="6"/>
        <v>135645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773051</v>
      </c>
      <c r="O22" s="41">
        <f t="shared" si="2"/>
        <v>85.05347122895809</v>
      </c>
      <c r="P22" s="9"/>
    </row>
    <row r="23" spans="1:16" ht="15">
      <c r="A23" s="12"/>
      <c r="B23" s="42">
        <v>572</v>
      </c>
      <c r="C23" s="19" t="s">
        <v>36</v>
      </c>
      <c r="D23" s="43">
        <v>637406</v>
      </c>
      <c r="E23" s="43">
        <v>0</v>
      </c>
      <c r="F23" s="43">
        <v>0</v>
      </c>
      <c r="G23" s="43">
        <v>135645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773051</v>
      </c>
      <c r="O23" s="44">
        <f t="shared" si="2"/>
        <v>85.05347122895809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255896</v>
      </c>
      <c r="E24" s="29">
        <f t="shared" si="7"/>
        <v>0</v>
      </c>
      <c r="F24" s="29">
        <f t="shared" si="7"/>
        <v>0</v>
      </c>
      <c r="G24" s="29">
        <f t="shared" si="7"/>
        <v>876986</v>
      </c>
      <c r="H24" s="29">
        <f t="shared" si="7"/>
        <v>0</v>
      </c>
      <c r="I24" s="29">
        <f t="shared" si="7"/>
        <v>270000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1402882</v>
      </c>
      <c r="O24" s="41">
        <f t="shared" si="2"/>
        <v>154.34943338101002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876986</v>
      </c>
      <c r="H25" s="43">
        <v>0</v>
      </c>
      <c r="I25" s="43">
        <v>270000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1146986</v>
      </c>
      <c r="O25" s="44">
        <f t="shared" si="2"/>
        <v>126.19496094179777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255896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255896</v>
      </c>
      <c r="O26" s="44">
        <f t="shared" si="2"/>
        <v>28.154472439212235</v>
      </c>
      <c r="P26" s="9"/>
    </row>
    <row r="27" spans="1:119" ht="16.5" thickBot="1">
      <c r="A27" s="13" t="s">
        <v>10</v>
      </c>
      <c r="B27" s="21"/>
      <c r="C27" s="20"/>
      <c r="D27" s="14">
        <f>SUM(D5,D11,D15,D20,D22,D24)</f>
        <v>7614604</v>
      </c>
      <c r="E27" s="14">
        <f aca="true" t="shared" si="8" ref="E27:M27">SUM(E5,E11,E15,E20,E22,E24)</f>
        <v>33120</v>
      </c>
      <c r="F27" s="14">
        <f t="shared" si="8"/>
        <v>0</v>
      </c>
      <c r="G27" s="14">
        <f t="shared" si="8"/>
        <v>2523695</v>
      </c>
      <c r="H27" s="14">
        <f t="shared" si="8"/>
        <v>0</v>
      </c>
      <c r="I27" s="14">
        <f t="shared" si="8"/>
        <v>4976901</v>
      </c>
      <c r="J27" s="14">
        <f t="shared" si="8"/>
        <v>0</v>
      </c>
      <c r="K27" s="14">
        <f t="shared" si="8"/>
        <v>2256181</v>
      </c>
      <c r="L27" s="14">
        <f t="shared" si="8"/>
        <v>0</v>
      </c>
      <c r="M27" s="14">
        <f t="shared" si="8"/>
        <v>0</v>
      </c>
      <c r="N27" s="14">
        <f t="shared" si="1"/>
        <v>17404501</v>
      </c>
      <c r="O27" s="35">
        <f t="shared" si="2"/>
        <v>1914.897238420068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9089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1195980</v>
      </c>
      <c r="E5" s="24">
        <f t="shared" si="0"/>
        <v>0</v>
      </c>
      <c r="F5" s="24">
        <f t="shared" si="0"/>
        <v>0</v>
      </c>
      <c r="G5" s="24">
        <f t="shared" si="0"/>
        <v>3383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906774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2106137</v>
      </c>
      <c r="O5" s="30">
        <f aca="true" t="shared" si="2" ref="O5:O27">(N5/O$29)</f>
        <v>231.82575674188223</v>
      </c>
      <c r="P5" s="6"/>
    </row>
    <row r="6" spans="1:16" ht="15">
      <c r="A6" s="12"/>
      <c r="B6" s="42">
        <v>511</v>
      </c>
      <c r="C6" s="19" t="s">
        <v>19</v>
      </c>
      <c r="D6" s="43">
        <v>448740</v>
      </c>
      <c r="E6" s="43">
        <v>0</v>
      </c>
      <c r="F6" s="43">
        <v>0</v>
      </c>
      <c r="G6" s="43">
        <v>1019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449759</v>
      </c>
      <c r="O6" s="44">
        <f t="shared" si="2"/>
        <v>49.505668684645016</v>
      </c>
      <c r="P6" s="9"/>
    </row>
    <row r="7" spans="1:16" ht="15">
      <c r="A7" s="12"/>
      <c r="B7" s="42">
        <v>512</v>
      </c>
      <c r="C7" s="19" t="s">
        <v>20</v>
      </c>
      <c r="D7" s="43">
        <v>231487</v>
      </c>
      <c r="E7" s="43">
        <v>0</v>
      </c>
      <c r="F7" s="43">
        <v>0</v>
      </c>
      <c r="G7" s="43">
        <v>1019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232506</v>
      </c>
      <c r="O7" s="44">
        <f t="shared" si="2"/>
        <v>25.592294991744634</v>
      </c>
      <c r="P7" s="9"/>
    </row>
    <row r="8" spans="1:16" ht="15">
      <c r="A8" s="12"/>
      <c r="B8" s="42">
        <v>513</v>
      </c>
      <c r="C8" s="19" t="s">
        <v>21</v>
      </c>
      <c r="D8" s="43">
        <v>444503</v>
      </c>
      <c r="E8" s="43">
        <v>0</v>
      </c>
      <c r="F8" s="43">
        <v>0</v>
      </c>
      <c r="G8" s="43">
        <v>1345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445848</v>
      </c>
      <c r="O8" s="44">
        <f t="shared" si="2"/>
        <v>49.07517886626307</v>
      </c>
      <c r="P8" s="9"/>
    </row>
    <row r="9" spans="1:16" ht="15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906774</v>
      </c>
      <c r="L9" s="43">
        <v>0</v>
      </c>
      <c r="M9" s="43">
        <v>0</v>
      </c>
      <c r="N9" s="43">
        <f t="shared" si="1"/>
        <v>906774</v>
      </c>
      <c r="O9" s="44">
        <f t="shared" si="2"/>
        <v>99.81001651073197</v>
      </c>
      <c r="P9" s="9"/>
    </row>
    <row r="10" spans="1:16" ht="15">
      <c r="A10" s="12"/>
      <c r="B10" s="42">
        <v>519</v>
      </c>
      <c r="C10" s="19" t="s">
        <v>43</v>
      </c>
      <c r="D10" s="43">
        <v>71250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71250</v>
      </c>
      <c r="O10" s="44">
        <f t="shared" si="2"/>
        <v>7.8425976884975235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SUM(D12:D14)</f>
        <v>4162527</v>
      </c>
      <c r="E11" s="29">
        <f t="shared" si="3"/>
        <v>415396</v>
      </c>
      <c r="F11" s="29">
        <f t="shared" si="3"/>
        <v>0</v>
      </c>
      <c r="G11" s="29">
        <f t="shared" si="3"/>
        <v>494187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5072110</v>
      </c>
      <c r="O11" s="41">
        <f t="shared" si="2"/>
        <v>558.294991744634</v>
      </c>
      <c r="P11" s="10"/>
    </row>
    <row r="12" spans="1:16" ht="15">
      <c r="A12" s="12"/>
      <c r="B12" s="42">
        <v>521</v>
      </c>
      <c r="C12" s="19" t="s">
        <v>25</v>
      </c>
      <c r="D12" s="43">
        <v>2283722</v>
      </c>
      <c r="E12" s="43">
        <v>254984</v>
      </c>
      <c r="F12" s="43">
        <v>0</v>
      </c>
      <c r="G12" s="43">
        <v>95200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2633906</v>
      </c>
      <c r="O12" s="44">
        <f t="shared" si="2"/>
        <v>289.9181067694001</v>
      </c>
      <c r="P12" s="9"/>
    </row>
    <row r="13" spans="1:16" ht="15">
      <c r="A13" s="12"/>
      <c r="B13" s="42">
        <v>522</v>
      </c>
      <c r="C13" s="19" t="s">
        <v>26</v>
      </c>
      <c r="D13" s="43">
        <v>1524589</v>
      </c>
      <c r="E13" s="43">
        <v>160412</v>
      </c>
      <c r="F13" s="43">
        <v>0</v>
      </c>
      <c r="G13" s="43">
        <v>392698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2077699</v>
      </c>
      <c r="O13" s="44">
        <f t="shared" si="2"/>
        <v>228.69554210236655</v>
      </c>
      <c r="P13" s="9"/>
    </row>
    <row r="14" spans="1:16" ht="15">
      <c r="A14" s="12"/>
      <c r="B14" s="42">
        <v>524</v>
      </c>
      <c r="C14" s="19" t="s">
        <v>27</v>
      </c>
      <c r="D14" s="43">
        <v>354216</v>
      </c>
      <c r="E14" s="43">
        <v>0</v>
      </c>
      <c r="F14" s="43">
        <v>0</v>
      </c>
      <c r="G14" s="43">
        <v>6289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360505</v>
      </c>
      <c r="O14" s="44">
        <f t="shared" si="2"/>
        <v>39.68134287286736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842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4950193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4951035</v>
      </c>
      <c r="O15" s="41">
        <f t="shared" si="2"/>
        <v>544.9680792515135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1925837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1925837</v>
      </c>
      <c r="O16" s="44">
        <f t="shared" si="2"/>
        <v>211.97985690698954</v>
      </c>
      <c r="P16" s="9"/>
    </row>
    <row r="17" spans="1:16" ht="15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1732510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1732510</v>
      </c>
      <c r="O17" s="44">
        <f t="shared" si="2"/>
        <v>190.70005503577326</v>
      </c>
      <c r="P17" s="9"/>
    </row>
    <row r="18" spans="1:16" ht="15">
      <c r="A18" s="12"/>
      <c r="B18" s="42">
        <v>537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1291846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1291846</v>
      </c>
      <c r="O18" s="44">
        <f t="shared" si="2"/>
        <v>142.19548706659327</v>
      </c>
      <c r="P18" s="9"/>
    </row>
    <row r="19" spans="1:16" ht="15">
      <c r="A19" s="12"/>
      <c r="B19" s="42">
        <v>539</v>
      </c>
      <c r="C19" s="19" t="s">
        <v>32</v>
      </c>
      <c r="D19" s="43">
        <v>842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842</v>
      </c>
      <c r="O19" s="44">
        <f t="shared" si="2"/>
        <v>0.09268024215740231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762010</v>
      </c>
      <c r="E20" s="29">
        <f t="shared" si="5"/>
        <v>0</v>
      </c>
      <c r="F20" s="29">
        <f t="shared" si="5"/>
        <v>0</v>
      </c>
      <c r="G20" s="29">
        <f t="shared" si="5"/>
        <v>642563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1404573</v>
      </c>
      <c r="O20" s="41">
        <f t="shared" si="2"/>
        <v>154.60352228948815</v>
      </c>
      <c r="P20" s="10"/>
    </row>
    <row r="21" spans="1:16" ht="15">
      <c r="A21" s="12"/>
      <c r="B21" s="42">
        <v>541</v>
      </c>
      <c r="C21" s="19" t="s">
        <v>34</v>
      </c>
      <c r="D21" s="43">
        <v>762010</v>
      </c>
      <c r="E21" s="43">
        <v>0</v>
      </c>
      <c r="F21" s="43">
        <v>0</v>
      </c>
      <c r="G21" s="43">
        <v>642563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1404573</v>
      </c>
      <c r="O21" s="44">
        <f t="shared" si="2"/>
        <v>154.60352228948815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632092</v>
      </c>
      <c r="E22" s="29">
        <f t="shared" si="6"/>
        <v>0</v>
      </c>
      <c r="F22" s="29">
        <f t="shared" si="6"/>
        <v>0</v>
      </c>
      <c r="G22" s="29">
        <f t="shared" si="6"/>
        <v>278938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911030</v>
      </c>
      <c r="O22" s="41">
        <f t="shared" si="2"/>
        <v>100.27848101265823</v>
      </c>
      <c r="P22" s="9"/>
    </row>
    <row r="23" spans="1:16" ht="15">
      <c r="A23" s="12"/>
      <c r="B23" s="42">
        <v>572</v>
      </c>
      <c r="C23" s="19" t="s">
        <v>36</v>
      </c>
      <c r="D23" s="43">
        <v>632092</v>
      </c>
      <c r="E23" s="43">
        <v>0</v>
      </c>
      <c r="F23" s="43">
        <v>0</v>
      </c>
      <c r="G23" s="43">
        <v>278938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911030</v>
      </c>
      <c r="O23" s="44">
        <f t="shared" si="2"/>
        <v>100.27848101265823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1300768</v>
      </c>
      <c r="E24" s="29">
        <f t="shared" si="7"/>
        <v>0</v>
      </c>
      <c r="F24" s="29">
        <f t="shared" si="7"/>
        <v>0</v>
      </c>
      <c r="G24" s="29">
        <f t="shared" si="7"/>
        <v>1489292</v>
      </c>
      <c r="H24" s="29">
        <f t="shared" si="7"/>
        <v>0</v>
      </c>
      <c r="I24" s="29">
        <f t="shared" si="7"/>
        <v>70000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2860060</v>
      </c>
      <c r="O24" s="41">
        <f t="shared" si="2"/>
        <v>314.8112272977435</v>
      </c>
      <c r="P24" s="9"/>
    </row>
    <row r="25" spans="1:16" ht="15">
      <c r="A25" s="12"/>
      <c r="B25" s="42">
        <v>581</v>
      </c>
      <c r="C25" s="19" t="s">
        <v>37</v>
      </c>
      <c r="D25" s="43">
        <v>1000000</v>
      </c>
      <c r="E25" s="43">
        <v>0</v>
      </c>
      <c r="F25" s="43">
        <v>0</v>
      </c>
      <c r="G25" s="43">
        <v>1422582</v>
      </c>
      <c r="H25" s="43">
        <v>0</v>
      </c>
      <c r="I25" s="43">
        <v>70000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2492582</v>
      </c>
      <c r="O25" s="44">
        <f t="shared" si="2"/>
        <v>274.3623555310952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300768</v>
      </c>
      <c r="E26" s="43">
        <v>0</v>
      </c>
      <c r="F26" s="43">
        <v>0</v>
      </c>
      <c r="G26" s="43">
        <v>66710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367478</v>
      </c>
      <c r="O26" s="44">
        <f t="shared" si="2"/>
        <v>40.448871766648324</v>
      </c>
      <c r="P26" s="9"/>
    </row>
    <row r="27" spans="1:119" ht="16.5" thickBot="1">
      <c r="A27" s="13" t="s">
        <v>10</v>
      </c>
      <c r="B27" s="21"/>
      <c r="C27" s="20"/>
      <c r="D27" s="14">
        <f>SUM(D5,D11,D15,D20,D22,D24)</f>
        <v>8054219</v>
      </c>
      <c r="E27" s="14">
        <f aca="true" t="shared" si="8" ref="E27:M27">SUM(E5,E11,E15,E20,E22,E24)</f>
        <v>415396</v>
      </c>
      <c r="F27" s="14">
        <f t="shared" si="8"/>
        <v>0</v>
      </c>
      <c r="G27" s="14">
        <f t="shared" si="8"/>
        <v>2908363</v>
      </c>
      <c r="H27" s="14">
        <f t="shared" si="8"/>
        <v>0</v>
      </c>
      <c r="I27" s="14">
        <f t="shared" si="8"/>
        <v>5020193</v>
      </c>
      <c r="J27" s="14">
        <f t="shared" si="8"/>
        <v>0</v>
      </c>
      <c r="K27" s="14">
        <f t="shared" si="8"/>
        <v>906774</v>
      </c>
      <c r="L27" s="14">
        <f t="shared" si="8"/>
        <v>0</v>
      </c>
      <c r="M27" s="14">
        <f t="shared" si="8"/>
        <v>0</v>
      </c>
      <c r="N27" s="14">
        <f t="shared" si="1"/>
        <v>17304945</v>
      </c>
      <c r="O27" s="35">
        <f t="shared" si="2"/>
        <v>1904.7820583379196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9085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1082916</v>
      </c>
      <c r="E5" s="24">
        <f t="shared" si="0"/>
        <v>0</v>
      </c>
      <c r="F5" s="24">
        <f t="shared" si="0"/>
        <v>0</v>
      </c>
      <c r="G5" s="24">
        <f t="shared" si="0"/>
        <v>25354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2052684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3160954</v>
      </c>
      <c r="O5" s="30">
        <f aca="true" t="shared" si="2" ref="O5:O27">(N5/O$29)</f>
        <v>347.0143813810517</v>
      </c>
      <c r="P5" s="6"/>
    </row>
    <row r="6" spans="1:16" ht="15">
      <c r="A6" s="12"/>
      <c r="B6" s="42">
        <v>511</v>
      </c>
      <c r="C6" s="19" t="s">
        <v>19</v>
      </c>
      <c r="D6" s="43">
        <v>432180</v>
      </c>
      <c r="E6" s="43">
        <v>0</v>
      </c>
      <c r="F6" s="43">
        <v>0</v>
      </c>
      <c r="G6" s="43">
        <v>14618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446798</v>
      </c>
      <c r="O6" s="44">
        <f t="shared" si="2"/>
        <v>49.05017016137886</v>
      </c>
      <c r="P6" s="9"/>
    </row>
    <row r="7" spans="1:16" ht="15">
      <c r="A7" s="12"/>
      <c r="B7" s="42">
        <v>512</v>
      </c>
      <c r="C7" s="19" t="s">
        <v>20</v>
      </c>
      <c r="D7" s="43">
        <v>217719</v>
      </c>
      <c r="E7" s="43">
        <v>0</v>
      </c>
      <c r="F7" s="43">
        <v>0</v>
      </c>
      <c r="G7" s="43">
        <v>2000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219719</v>
      </c>
      <c r="O7" s="44">
        <f t="shared" si="2"/>
        <v>24.121089032824678</v>
      </c>
      <c r="P7" s="9"/>
    </row>
    <row r="8" spans="1:16" ht="15">
      <c r="A8" s="12"/>
      <c r="B8" s="42">
        <v>513</v>
      </c>
      <c r="C8" s="19" t="s">
        <v>21</v>
      </c>
      <c r="D8" s="43">
        <v>402025</v>
      </c>
      <c r="E8" s="43">
        <v>0</v>
      </c>
      <c r="F8" s="43">
        <v>0</v>
      </c>
      <c r="G8" s="43">
        <v>6240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408265</v>
      </c>
      <c r="O8" s="44">
        <f t="shared" si="2"/>
        <v>44.819958283016796</v>
      </c>
      <c r="P8" s="9"/>
    </row>
    <row r="9" spans="1:16" ht="15">
      <c r="A9" s="12"/>
      <c r="B9" s="42">
        <v>515</v>
      </c>
      <c r="C9" s="19" t="s">
        <v>22</v>
      </c>
      <c r="D9" s="43">
        <v>25300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25300</v>
      </c>
      <c r="O9" s="44">
        <f t="shared" si="2"/>
        <v>2.7774728290701503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2052684</v>
      </c>
      <c r="L10" s="43">
        <v>0</v>
      </c>
      <c r="M10" s="43">
        <v>0</v>
      </c>
      <c r="N10" s="43">
        <f t="shared" si="1"/>
        <v>2052684</v>
      </c>
      <c r="O10" s="44">
        <f t="shared" si="2"/>
        <v>225.34679986826217</v>
      </c>
      <c r="P10" s="9"/>
    </row>
    <row r="11" spans="1:16" ht="15">
      <c r="A11" s="12"/>
      <c r="B11" s="42">
        <v>519</v>
      </c>
      <c r="C11" s="19" t="s">
        <v>43</v>
      </c>
      <c r="D11" s="43">
        <v>5692</v>
      </c>
      <c r="E11" s="43">
        <v>0</v>
      </c>
      <c r="F11" s="43">
        <v>0</v>
      </c>
      <c r="G11" s="43">
        <v>2496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8188</v>
      </c>
      <c r="O11" s="44">
        <f t="shared" si="2"/>
        <v>0.8988912064990668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4313547</v>
      </c>
      <c r="E12" s="29">
        <f t="shared" si="3"/>
        <v>31707</v>
      </c>
      <c r="F12" s="29">
        <f t="shared" si="3"/>
        <v>0</v>
      </c>
      <c r="G12" s="29">
        <f t="shared" si="3"/>
        <v>782279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5127533</v>
      </c>
      <c r="O12" s="41">
        <f t="shared" si="2"/>
        <v>562.9084422000219</v>
      </c>
      <c r="P12" s="10"/>
    </row>
    <row r="13" spans="1:16" ht="15">
      <c r="A13" s="12"/>
      <c r="B13" s="42">
        <v>521</v>
      </c>
      <c r="C13" s="19" t="s">
        <v>25</v>
      </c>
      <c r="D13" s="43">
        <v>2425978</v>
      </c>
      <c r="E13" s="43">
        <v>31707</v>
      </c>
      <c r="F13" s="43">
        <v>0</v>
      </c>
      <c r="G13" s="43">
        <v>168914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2626599</v>
      </c>
      <c r="O13" s="44">
        <f t="shared" si="2"/>
        <v>288.35206938192994</v>
      </c>
      <c r="P13" s="9"/>
    </row>
    <row r="14" spans="1:16" ht="15">
      <c r="A14" s="12"/>
      <c r="B14" s="42">
        <v>522</v>
      </c>
      <c r="C14" s="19" t="s">
        <v>26</v>
      </c>
      <c r="D14" s="43">
        <v>1559093</v>
      </c>
      <c r="E14" s="43">
        <v>0</v>
      </c>
      <c r="F14" s="43">
        <v>0</v>
      </c>
      <c r="G14" s="43">
        <v>603480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2162573</v>
      </c>
      <c r="O14" s="44">
        <f t="shared" si="2"/>
        <v>237.4105829399495</v>
      </c>
      <c r="P14" s="9"/>
    </row>
    <row r="15" spans="1:16" ht="15">
      <c r="A15" s="12"/>
      <c r="B15" s="42">
        <v>524</v>
      </c>
      <c r="C15" s="19" t="s">
        <v>27</v>
      </c>
      <c r="D15" s="43">
        <v>328476</v>
      </c>
      <c r="E15" s="43">
        <v>0</v>
      </c>
      <c r="F15" s="43">
        <v>0</v>
      </c>
      <c r="G15" s="43">
        <v>9885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338361</v>
      </c>
      <c r="O15" s="44">
        <f t="shared" si="2"/>
        <v>37.145789878142494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3381</v>
      </c>
      <c r="E16" s="29">
        <f t="shared" si="4"/>
        <v>0</v>
      </c>
      <c r="F16" s="29">
        <f t="shared" si="4"/>
        <v>0</v>
      </c>
      <c r="G16" s="29">
        <f t="shared" si="4"/>
        <v>32160</v>
      </c>
      <c r="H16" s="29">
        <f t="shared" si="4"/>
        <v>0</v>
      </c>
      <c r="I16" s="29">
        <f t="shared" si="4"/>
        <v>4471215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4506756</v>
      </c>
      <c r="O16" s="41">
        <f t="shared" si="2"/>
        <v>494.75859040509386</v>
      </c>
      <c r="P16" s="10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1784722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1784722</v>
      </c>
      <c r="O17" s="44">
        <f t="shared" si="2"/>
        <v>195.92952025469316</v>
      </c>
      <c r="P17" s="9"/>
    </row>
    <row r="18" spans="1:16" ht="15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2686493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2686493</v>
      </c>
      <c r="O18" s="44">
        <f t="shared" si="2"/>
        <v>294.92732462399823</v>
      </c>
      <c r="P18" s="9"/>
    </row>
    <row r="19" spans="1:16" ht="15">
      <c r="A19" s="12"/>
      <c r="B19" s="42">
        <v>539</v>
      </c>
      <c r="C19" s="19" t="s">
        <v>32</v>
      </c>
      <c r="D19" s="43">
        <v>3381</v>
      </c>
      <c r="E19" s="43">
        <v>0</v>
      </c>
      <c r="F19" s="43">
        <v>0</v>
      </c>
      <c r="G19" s="43">
        <v>32160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35541</v>
      </c>
      <c r="O19" s="44">
        <f t="shared" si="2"/>
        <v>3.901745526402459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623356</v>
      </c>
      <c r="E20" s="29">
        <f t="shared" si="5"/>
        <v>0</v>
      </c>
      <c r="F20" s="29">
        <f t="shared" si="5"/>
        <v>0</v>
      </c>
      <c r="G20" s="29">
        <f t="shared" si="5"/>
        <v>390051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1013407</v>
      </c>
      <c r="O20" s="41">
        <f t="shared" si="2"/>
        <v>111.25337578219343</v>
      </c>
      <c r="P20" s="10"/>
    </row>
    <row r="21" spans="1:16" ht="15">
      <c r="A21" s="12"/>
      <c r="B21" s="42">
        <v>541</v>
      </c>
      <c r="C21" s="19" t="s">
        <v>34</v>
      </c>
      <c r="D21" s="43">
        <v>623356</v>
      </c>
      <c r="E21" s="43">
        <v>0</v>
      </c>
      <c r="F21" s="43">
        <v>0</v>
      </c>
      <c r="G21" s="43">
        <v>390051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1013407</v>
      </c>
      <c r="O21" s="44">
        <f t="shared" si="2"/>
        <v>111.25337578219343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632331</v>
      </c>
      <c r="E22" s="29">
        <f t="shared" si="6"/>
        <v>0</v>
      </c>
      <c r="F22" s="29">
        <f t="shared" si="6"/>
        <v>0</v>
      </c>
      <c r="G22" s="29">
        <f t="shared" si="6"/>
        <v>86038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718369</v>
      </c>
      <c r="O22" s="41">
        <f t="shared" si="2"/>
        <v>78.86365133384565</v>
      </c>
      <c r="P22" s="9"/>
    </row>
    <row r="23" spans="1:16" ht="15">
      <c r="A23" s="12"/>
      <c r="B23" s="42">
        <v>572</v>
      </c>
      <c r="C23" s="19" t="s">
        <v>36</v>
      </c>
      <c r="D23" s="43">
        <v>632331</v>
      </c>
      <c r="E23" s="43">
        <v>0</v>
      </c>
      <c r="F23" s="43">
        <v>0</v>
      </c>
      <c r="G23" s="43">
        <v>86038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718369</v>
      </c>
      <c r="O23" s="44">
        <f t="shared" si="2"/>
        <v>78.86365133384565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SUM(D25:D26)</f>
        <v>350496</v>
      </c>
      <c r="E24" s="29">
        <f t="shared" si="7"/>
        <v>0</v>
      </c>
      <c r="F24" s="29">
        <f t="shared" si="7"/>
        <v>0</v>
      </c>
      <c r="G24" s="29">
        <f t="shared" si="7"/>
        <v>2112351</v>
      </c>
      <c r="H24" s="29">
        <f t="shared" si="7"/>
        <v>0</v>
      </c>
      <c r="I24" s="29">
        <f t="shared" si="7"/>
        <v>430315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2893162</v>
      </c>
      <c r="O24" s="41">
        <f t="shared" si="2"/>
        <v>317.6157646283895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1829784</v>
      </c>
      <c r="H25" s="43">
        <v>0</v>
      </c>
      <c r="I25" s="43">
        <v>430315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2260099</v>
      </c>
      <c r="O25" s="44">
        <f t="shared" si="2"/>
        <v>248.11713689757383</v>
      </c>
      <c r="P25" s="9"/>
    </row>
    <row r="26" spans="1:16" ht="15.75" thickBot="1">
      <c r="A26" s="12"/>
      <c r="B26" s="42">
        <v>590</v>
      </c>
      <c r="C26" s="19" t="s">
        <v>38</v>
      </c>
      <c r="D26" s="43">
        <v>350496</v>
      </c>
      <c r="E26" s="43">
        <v>0</v>
      </c>
      <c r="F26" s="43">
        <v>0</v>
      </c>
      <c r="G26" s="43">
        <v>282567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633063</v>
      </c>
      <c r="O26" s="44">
        <f t="shared" si="2"/>
        <v>69.49862773081567</v>
      </c>
      <c r="P26" s="9"/>
    </row>
    <row r="27" spans="1:119" ht="16.5" thickBot="1">
      <c r="A27" s="13" t="s">
        <v>10</v>
      </c>
      <c r="B27" s="21"/>
      <c r="C27" s="20"/>
      <c r="D27" s="14">
        <f>SUM(D5,D12,D16,D20,D22,D24)</f>
        <v>7006027</v>
      </c>
      <c r="E27" s="14">
        <f aca="true" t="shared" si="8" ref="E27:M27">SUM(E5,E12,E16,E20,E22,E24)</f>
        <v>31707</v>
      </c>
      <c r="F27" s="14">
        <f t="shared" si="8"/>
        <v>0</v>
      </c>
      <c r="G27" s="14">
        <f t="shared" si="8"/>
        <v>3428233</v>
      </c>
      <c r="H27" s="14">
        <f t="shared" si="8"/>
        <v>0</v>
      </c>
      <c r="I27" s="14">
        <f t="shared" si="8"/>
        <v>4901530</v>
      </c>
      <c r="J27" s="14">
        <f t="shared" si="8"/>
        <v>0</v>
      </c>
      <c r="K27" s="14">
        <f t="shared" si="8"/>
        <v>2052684</v>
      </c>
      <c r="L27" s="14">
        <f t="shared" si="8"/>
        <v>0</v>
      </c>
      <c r="M27" s="14">
        <f t="shared" si="8"/>
        <v>0</v>
      </c>
      <c r="N27" s="14">
        <f t="shared" si="1"/>
        <v>17420181</v>
      </c>
      <c r="O27" s="35">
        <f t="shared" si="2"/>
        <v>1912.4142057305962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68</v>
      </c>
      <c r="M29" s="90"/>
      <c r="N29" s="90"/>
      <c r="O29" s="39">
        <v>9109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2245716</v>
      </c>
      <c r="E5" s="24">
        <f t="shared" si="0"/>
        <v>104574</v>
      </c>
      <c r="F5" s="24">
        <f t="shared" si="0"/>
        <v>0</v>
      </c>
      <c r="G5" s="24">
        <f t="shared" si="0"/>
        <v>99391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571936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3021617</v>
      </c>
      <c r="O5" s="30">
        <f aca="true" t="shared" si="2" ref="O5:O28">(N5/O$30)</f>
        <v>347.6319604233778</v>
      </c>
      <c r="P5" s="6"/>
    </row>
    <row r="6" spans="1:16" ht="15">
      <c r="A6" s="12"/>
      <c r="B6" s="42">
        <v>511</v>
      </c>
      <c r="C6" s="19" t="s">
        <v>19</v>
      </c>
      <c r="D6" s="43">
        <v>200993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200993</v>
      </c>
      <c r="O6" s="44">
        <f t="shared" si="2"/>
        <v>23.123907040957203</v>
      </c>
      <c r="P6" s="9"/>
    </row>
    <row r="7" spans="1:16" ht="15">
      <c r="A7" s="12"/>
      <c r="B7" s="42">
        <v>512</v>
      </c>
      <c r="C7" s="19" t="s">
        <v>20</v>
      </c>
      <c r="D7" s="43">
        <v>160143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160143</v>
      </c>
      <c r="O7" s="44">
        <f t="shared" si="2"/>
        <v>18.42418315692591</v>
      </c>
      <c r="P7" s="9"/>
    </row>
    <row r="8" spans="1:16" ht="15">
      <c r="A8" s="12"/>
      <c r="B8" s="42">
        <v>513</v>
      </c>
      <c r="C8" s="19" t="s">
        <v>21</v>
      </c>
      <c r="D8" s="43">
        <v>455609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455609</v>
      </c>
      <c r="O8" s="44">
        <f t="shared" si="2"/>
        <v>52.41705016106765</v>
      </c>
      <c r="P8" s="9"/>
    </row>
    <row r="9" spans="1:16" ht="15">
      <c r="A9" s="12"/>
      <c r="B9" s="42">
        <v>515</v>
      </c>
      <c r="C9" s="19" t="s">
        <v>22</v>
      </c>
      <c r="D9" s="43">
        <v>178511</v>
      </c>
      <c r="E9" s="43">
        <v>104574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283085</v>
      </c>
      <c r="O9" s="44">
        <f t="shared" si="2"/>
        <v>32.568453750575244</v>
      </c>
      <c r="P9" s="9"/>
    </row>
    <row r="10" spans="1:16" ht="15">
      <c r="A10" s="12"/>
      <c r="B10" s="42">
        <v>519</v>
      </c>
      <c r="C10" s="19" t="s">
        <v>58</v>
      </c>
      <c r="D10" s="43">
        <v>1250460</v>
      </c>
      <c r="E10" s="43">
        <v>0</v>
      </c>
      <c r="F10" s="43">
        <v>0</v>
      </c>
      <c r="G10" s="43">
        <v>99391</v>
      </c>
      <c r="H10" s="43">
        <v>0</v>
      </c>
      <c r="I10" s="43">
        <v>0</v>
      </c>
      <c r="J10" s="43">
        <v>0</v>
      </c>
      <c r="K10" s="43">
        <v>571936</v>
      </c>
      <c r="L10" s="43">
        <v>0</v>
      </c>
      <c r="M10" s="43">
        <v>0</v>
      </c>
      <c r="N10" s="43">
        <f t="shared" si="1"/>
        <v>1921787</v>
      </c>
      <c r="O10" s="44">
        <f t="shared" si="2"/>
        <v>221.0983663138518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6175952</v>
      </c>
      <c r="E11" s="29">
        <f t="shared" si="3"/>
        <v>16500</v>
      </c>
      <c r="F11" s="29">
        <f t="shared" si="3"/>
        <v>0</v>
      </c>
      <c r="G11" s="29">
        <f t="shared" si="3"/>
        <v>119628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1368121</v>
      </c>
      <c r="L11" s="29">
        <f t="shared" si="3"/>
        <v>0</v>
      </c>
      <c r="M11" s="29">
        <f t="shared" si="3"/>
        <v>0</v>
      </c>
      <c r="N11" s="40">
        <f t="shared" si="1"/>
        <v>7680201</v>
      </c>
      <c r="O11" s="41">
        <f t="shared" si="2"/>
        <v>883.5942245743212</v>
      </c>
      <c r="P11" s="10"/>
    </row>
    <row r="12" spans="1:16" ht="15">
      <c r="A12" s="12"/>
      <c r="B12" s="42">
        <v>521</v>
      </c>
      <c r="C12" s="19" t="s">
        <v>25</v>
      </c>
      <c r="D12" s="43">
        <v>3623988</v>
      </c>
      <c r="E12" s="43">
        <v>16500</v>
      </c>
      <c r="F12" s="43">
        <v>0</v>
      </c>
      <c r="G12" s="43">
        <v>119628</v>
      </c>
      <c r="H12" s="43">
        <v>0</v>
      </c>
      <c r="I12" s="43">
        <v>0</v>
      </c>
      <c r="J12" s="43">
        <v>0</v>
      </c>
      <c r="K12" s="43">
        <v>964076</v>
      </c>
      <c r="L12" s="43">
        <v>0</v>
      </c>
      <c r="M12" s="43">
        <v>0</v>
      </c>
      <c r="N12" s="43">
        <f t="shared" si="1"/>
        <v>4724192</v>
      </c>
      <c r="O12" s="44">
        <f t="shared" si="2"/>
        <v>543.5103543488265</v>
      </c>
      <c r="P12" s="9"/>
    </row>
    <row r="13" spans="1:16" ht="15">
      <c r="A13" s="12"/>
      <c r="B13" s="42">
        <v>522</v>
      </c>
      <c r="C13" s="19" t="s">
        <v>26</v>
      </c>
      <c r="D13" s="43">
        <v>2077305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404045</v>
      </c>
      <c r="L13" s="43">
        <v>0</v>
      </c>
      <c r="M13" s="43">
        <v>0</v>
      </c>
      <c r="N13" s="43">
        <f t="shared" si="1"/>
        <v>2481350</v>
      </c>
      <c r="O13" s="44">
        <f t="shared" si="2"/>
        <v>285.4751495628164</v>
      </c>
      <c r="P13" s="9"/>
    </row>
    <row r="14" spans="1:16" ht="15">
      <c r="A14" s="12"/>
      <c r="B14" s="42">
        <v>524</v>
      </c>
      <c r="C14" s="19" t="s">
        <v>27</v>
      </c>
      <c r="D14" s="43">
        <v>104876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104876</v>
      </c>
      <c r="O14" s="44">
        <f t="shared" si="2"/>
        <v>12.065807639208467</v>
      </c>
      <c r="P14" s="9"/>
    </row>
    <row r="15" spans="1:16" ht="15">
      <c r="A15" s="12"/>
      <c r="B15" s="42">
        <v>526</v>
      </c>
      <c r="C15" s="19" t="s">
        <v>79</v>
      </c>
      <c r="D15" s="43">
        <v>369783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369783</v>
      </c>
      <c r="O15" s="44">
        <f t="shared" si="2"/>
        <v>42.54291302346986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SUM(D17:D21)</f>
        <v>853445</v>
      </c>
      <c r="E16" s="29">
        <f t="shared" si="4"/>
        <v>0</v>
      </c>
      <c r="F16" s="29">
        <f t="shared" si="4"/>
        <v>0</v>
      </c>
      <c r="G16" s="29">
        <f t="shared" si="4"/>
        <v>6932</v>
      </c>
      <c r="H16" s="29">
        <f t="shared" si="4"/>
        <v>0</v>
      </c>
      <c r="I16" s="29">
        <f t="shared" si="4"/>
        <v>4034762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4895139</v>
      </c>
      <c r="O16" s="41">
        <f t="shared" si="2"/>
        <v>563.1775195582145</v>
      </c>
      <c r="P16" s="10"/>
    </row>
    <row r="17" spans="1:16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2326857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2326857</v>
      </c>
      <c r="O17" s="44">
        <f t="shared" si="2"/>
        <v>267.70098941555455</v>
      </c>
      <c r="P17" s="9"/>
    </row>
    <row r="18" spans="1:16" ht="15">
      <c r="A18" s="12"/>
      <c r="B18" s="42">
        <v>535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1364328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1364328</v>
      </c>
      <c r="O18" s="44">
        <f t="shared" si="2"/>
        <v>156.96364473078694</v>
      </c>
      <c r="P18" s="9"/>
    </row>
    <row r="19" spans="1:16" ht="15">
      <c r="A19" s="12"/>
      <c r="B19" s="42">
        <v>536</v>
      </c>
      <c r="C19" s="19" t="s">
        <v>74</v>
      </c>
      <c r="D19" s="43">
        <v>853445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853445</v>
      </c>
      <c r="O19" s="44">
        <f t="shared" si="2"/>
        <v>98.18741371375978</v>
      </c>
      <c r="P19" s="9"/>
    </row>
    <row r="20" spans="1:16" ht="15">
      <c r="A20" s="12"/>
      <c r="B20" s="42">
        <v>538</v>
      </c>
      <c r="C20" s="19" t="s">
        <v>80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343577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343577</v>
      </c>
      <c r="O20" s="44">
        <f t="shared" si="2"/>
        <v>39.52795674183157</v>
      </c>
      <c r="P20" s="9"/>
    </row>
    <row r="21" spans="1:16" ht="15">
      <c r="A21" s="12"/>
      <c r="B21" s="42">
        <v>539</v>
      </c>
      <c r="C21" s="19" t="s">
        <v>32</v>
      </c>
      <c r="D21" s="43">
        <v>0</v>
      </c>
      <c r="E21" s="43">
        <v>0</v>
      </c>
      <c r="F21" s="43">
        <v>0</v>
      </c>
      <c r="G21" s="43">
        <v>6932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6932</v>
      </c>
      <c r="O21" s="44">
        <f t="shared" si="2"/>
        <v>0.7975149562816383</v>
      </c>
      <c r="P21" s="9"/>
    </row>
    <row r="22" spans="1:16" ht="15.75">
      <c r="A22" s="26" t="s">
        <v>33</v>
      </c>
      <c r="B22" s="27"/>
      <c r="C22" s="28"/>
      <c r="D22" s="29">
        <f aca="true" t="shared" si="5" ref="D22:M22">SUM(D23:D23)</f>
        <v>781422</v>
      </c>
      <c r="E22" s="29">
        <f t="shared" si="5"/>
        <v>692939</v>
      </c>
      <c r="F22" s="29">
        <f t="shared" si="5"/>
        <v>0</v>
      </c>
      <c r="G22" s="29">
        <f t="shared" si="5"/>
        <v>1663374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3137735</v>
      </c>
      <c r="O22" s="41">
        <f t="shared" si="2"/>
        <v>360.99114127933734</v>
      </c>
      <c r="P22" s="10"/>
    </row>
    <row r="23" spans="1:16" ht="15">
      <c r="A23" s="12"/>
      <c r="B23" s="42">
        <v>541</v>
      </c>
      <c r="C23" s="19" t="s">
        <v>62</v>
      </c>
      <c r="D23" s="43">
        <v>781422</v>
      </c>
      <c r="E23" s="43">
        <v>692939</v>
      </c>
      <c r="F23" s="43">
        <v>0</v>
      </c>
      <c r="G23" s="43">
        <v>1663374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3137735</v>
      </c>
      <c r="O23" s="44">
        <f t="shared" si="2"/>
        <v>360.99114127933734</v>
      </c>
      <c r="P23" s="9"/>
    </row>
    <row r="24" spans="1:16" ht="15.75">
      <c r="A24" s="26" t="s">
        <v>35</v>
      </c>
      <c r="B24" s="27"/>
      <c r="C24" s="28"/>
      <c r="D24" s="29">
        <f aca="true" t="shared" si="6" ref="D24:M24">SUM(D25:D25)</f>
        <v>193494</v>
      </c>
      <c r="E24" s="29">
        <f t="shared" si="6"/>
        <v>0</v>
      </c>
      <c r="F24" s="29">
        <f t="shared" si="6"/>
        <v>0</v>
      </c>
      <c r="G24" s="29">
        <f t="shared" si="6"/>
        <v>148441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341935</v>
      </c>
      <c r="O24" s="41">
        <f t="shared" si="2"/>
        <v>39.33904739990796</v>
      </c>
      <c r="P24" s="9"/>
    </row>
    <row r="25" spans="1:16" ht="15">
      <c r="A25" s="12"/>
      <c r="B25" s="42">
        <v>572</v>
      </c>
      <c r="C25" s="19" t="s">
        <v>63</v>
      </c>
      <c r="D25" s="43">
        <v>193494</v>
      </c>
      <c r="E25" s="43">
        <v>0</v>
      </c>
      <c r="F25" s="43">
        <v>0</v>
      </c>
      <c r="G25" s="43">
        <v>148441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341935</v>
      </c>
      <c r="O25" s="44">
        <f t="shared" si="2"/>
        <v>39.33904739990796</v>
      </c>
      <c r="P25" s="9"/>
    </row>
    <row r="26" spans="1:16" ht="15.75">
      <c r="A26" s="26" t="s">
        <v>64</v>
      </c>
      <c r="B26" s="27"/>
      <c r="C26" s="28"/>
      <c r="D26" s="29">
        <f aca="true" t="shared" si="7" ref="D26:M26">SUM(D27:D27)</f>
        <v>0</v>
      </c>
      <c r="E26" s="29">
        <f t="shared" si="7"/>
        <v>74000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862628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936628</v>
      </c>
      <c r="O26" s="41">
        <f t="shared" si="2"/>
        <v>107.75747814081915</v>
      </c>
      <c r="P26" s="9"/>
    </row>
    <row r="27" spans="1:16" ht="15.75" thickBot="1">
      <c r="A27" s="12"/>
      <c r="B27" s="42">
        <v>581</v>
      </c>
      <c r="C27" s="19" t="s">
        <v>65</v>
      </c>
      <c r="D27" s="43">
        <v>0</v>
      </c>
      <c r="E27" s="43">
        <v>74000</v>
      </c>
      <c r="F27" s="43">
        <v>0</v>
      </c>
      <c r="G27" s="43">
        <v>0</v>
      </c>
      <c r="H27" s="43">
        <v>0</v>
      </c>
      <c r="I27" s="43">
        <v>862628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936628</v>
      </c>
      <c r="O27" s="44">
        <f t="shared" si="2"/>
        <v>107.75747814081915</v>
      </c>
      <c r="P27" s="9"/>
    </row>
    <row r="28" spans="1:119" ht="16.5" thickBot="1">
      <c r="A28" s="13" t="s">
        <v>10</v>
      </c>
      <c r="B28" s="21"/>
      <c r="C28" s="20"/>
      <c r="D28" s="14">
        <f>SUM(D5,D11,D16,D22,D24,D26)</f>
        <v>10250029</v>
      </c>
      <c r="E28" s="14">
        <f aca="true" t="shared" si="8" ref="E28:M28">SUM(E5,E11,E16,E22,E24,E26)</f>
        <v>888013</v>
      </c>
      <c r="F28" s="14">
        <f t="shared" si="8"/>
        <v>0</v>
      </c>
      <c r="G28" s="14">
        <f t="shared" si="8"/>
        <v>2037766</v>
      </c>
      <c r="H28" s="14">
        <f t="shared" si="8"/>
        <v>0</v>
      </c>
      <c r="I28" s="14">
        <f t="shared" si="8"/>
        <v>4897390</v>
      </c>
      <c r="J28" s="14">
        <f t="shared" si="8"/>
        <v>0</v>
      </c>
      <c r="K28" s="14">
        <f t="shared" si="8"/>
        <v>1940057</v>
      </c>
      <c r="L28" s="14">
        <f t="shared" si="8"/>
        <v>0</v>
      </c>
      <c r="M28" s="14">
        <f t="shared" si="8"/>
        <v>0</v>
      </c>
      <c r="N28" s="14">
        <f t="shared" si="1"/>
        <v>20013255</v>
      </c>
      <c r="O28" s="35">
        <f t="shared" si="2"/>
        <v>2302.491371375978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83</v>
      </c>
      <c r="M30" s="90"/>
      <c r="N30" s="90"/>
      <c r="O30" s="39">
        <v>8692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2236735</v>
      </c>
      <c r="E5" s="24">
        <f t="shared" si="0"/>
        <v>85427</v>
      </c>
      <c r="F5" s="24">
        <f t="shared" si="0"/>
        <v>0</v>
      </c>
      <c r="G5" s="24">
        <f t="shared" si="0"/>
        <v>458995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442783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3223940</v>
      </c>
      <c r="O5" s="30">
        <f aca="true" t="shared" si="2" ref="O5:O29">(N5/O$31)</f>
        <v>371.93585602215046</v>
      </c>
      <c r="P5" s="6"/>
    </row>
    <row r="6" spans="1:16" ht="15">
      <c r="A6" s="12"/>
      <c r="B6" s="42">
        <v>511</v>
      </c>
      <c r="C6" s="19" t="s">
        <v>19</v>
      </c>
      <c r="D6" s="43">
        <v>196487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196487</v>
      </c>
      <c r="O6" s="44">
        <f t="shared" si="2"/>
        <v>22.668089524688508</v>
      </c>
      <c r="P6" s="9"/>
    </row>
    <row r="7" spans="1:16" ht="15">
      <c r="A7" s="12"/>
      <c r="B7" s="42">
        <v>512</v>
      </c>
      <c r="C7" s="19" t="s">
        <v>20</v>
      </c>
      <c r="D7" s="43">
        <v>154765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154765</v>
      </c>
      <c r="O7" s="44">
        <f t="shared" si="2"/>
        <v>17.8547531149054</v>
      </c>
      <c r="P7" s="9"/>
    </row>
    <row r="8" spans="1:16" ht="15">
      <c r="A8" s="12"/>
      <c r="B8" s="42">
        <v>513</v>
      </c>
      <c r="C8" s="19" t="s">
        <v>21</v>
      </c>
      <c r="D8" s="43">
        <v>431175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431175</v>
      </c>
      <c r="O8" s="44">
        <f t="shared" si="2"/>
        <v>49.74330872173512</v>
      </c>
      <c r="P8" s="9"/>
    </row>
    <row r="9" spans="1:16" ht="15">
      <c r="A9" s="12"/>
      <c r="B9" s="42">
        <v>515</v>
      </c>
      <c r="C9" s="19" t="s">
        <v>22</v>
      </c>
      <c r="D9" s="43">
        <v>160398</v>
      </c>
      <c r="E9" s="43">
        <v>85427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245825</v>
      </c>
      <c r="O9" s="44">
        <f t="shared" si="2"/>
        <v>28.36005999077065</v>
      </c>
      <c r="P9" s="9"/>
    </row>
    <row r="10" spans="1:16" ht="15">
      <c r="A10" s="12"/>
      <c r="B10" s="42">
        <v>519</v>
      </c>
      <c r="C10" s="19" t="s">
        <v>58</v>
      </c>
      <c r="D10" s="43">
        <v>1293910</v>
      </c>
      <c r="E10" s="43">
        <v>0</v>
      </c>
      <c r="F10" s="43">
        <v>0</v>
      </c>
      <c r="G10" s="43">
        <v>458995</v>
      </c>
      <c r="H10" s="43">
        <v>0</v>
      </c>
      <c r="I10" s="43">
        <v>0</v>
      </c>
      <c r="J10" s="43">
        <v>0</v>
      </c>
      <c r="K10" s="43">
        <v>442783</v>
      </c>
      <c r="L10" s="43">
        <v>0</v>
      </c>
      <c r="M10" s="43">
        <v>0</v>
      </c>
      <c r="N10" s="43">
        <f t="shared" si="1"/>
        <v>2195688</v>
      </c>
      <c r="O10" s="44">
        <f t="shared" si="2"/>
        <v>253.30964467005077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6243649</v>
      </c>
      <c r="E11" s="29">
        <f t="shared" si="3"/>
        <v>32454</v>
      </c>
      <c r="F11" s="29">
        <f t="shared" si="3"/>
        <v>0</v>
      </c>
      <c r="G11" s="29">
        <f t="shared" si="3"/>
        <v>232679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1379744</v>
      </c>
      <c r="L11" s="29">
        <f t="shared" si="3"/>
        <v>0</v>
      </c>
      <c r="M11" s="29">
        <f t="shared" si="3"/>
        <v>0</v>
      </c>
      <c r="N11" s="40">
        <f t="shared" si="1"/>
        <v>7888526</v>
      </c>
      <c r="O11" s="41">
        <f t="shared" si="2"/>
        <v>910.0745269958468</v>
      </c>
      <c r="P11" s="10"/>
    </row>
    <row r="12" spans="1:16" ht="15">
      <c r="A12" s="12"/>
      <c r="B12" s="42">
        <v>521</v>
      </c>
      <c r="C12" s="19" t="s">
        <v>25</v>
      </c>
      <c r="D12" s="43">
        <v>3428129</v>
      </c>
      <c r="E12" s="43">
        <v>32454</v>
      </c>
      <c r="F12" s="43">
        <v>0</v>
      </c>
      <c r="G12" s="43">
        <v>108219</v>
      </c>
      <c r="H12" s="43">
        <v>0</v>
      </c>
      <c r="I12" s="43">
        <v>0</v>
      </c>
      <c r="J12" s="43">
        <v>0</v>
      </c>
      <c r="K12" s="43">
        <v>982404</v>
      </c>
      <c r="L12" s="43">
        <v>0</v>
      </c>
      <c r="M12" s="43">
        <v>0</v>
      </c>
      <c r="N12" s="43">
        <f t="shared" si="1"/>
        <v>4551206</v>
      </c>
      <c r="O12" s="44">
        <f t="shared" si="2"/>
        <v>525.0583756345178</v>
      </c>
      <c r="P12" s="9"/>
    </row>
    <row r="13" spans="1:16" ht="15">
      <c r="A13" s="12"/>
      <c r="B13" s="42">
        <v>522</v>
      </c>
      <c r="C13" s="19" t="s">
        <v>26</v>
      </c>
      <c r="D13" s="43">
        <v>2016218</v>
      </c>
      <c r="E13" s="43">
        <v>0</v>
      </c>
      <c r="F13" s="43">
        <v>0</v>
      </c>
      <c r="G13" s="43">
        <v>99999</v>
      </c>
      <c r="H13" s="43">
        <v>0</v>
      </c>
      <c r="I13" s="43">
        <v>0</v>
      </c>
      <c r="J13" s="43">
        <v>0</v>
      </c>
      <c r="K13" s="43">
        <v>397340</v>
      </c>
      <c r="L13" s="43">
        <v>0</v>
      </c>
      <c r="M13" s="43">
        <v>0</v>
      </c>
      <c r="N13" s="43">
        <f t="shared" si="1"/>
        <v>2513557</v>
      </c>
      <c r="O13" s="44">
        <f t="shared" si="2"/>
        <v>289.98119520073834</v>
      </c>
      <c r="P13" s="9"/>
    </row>
    <row r="14" spans="1:16" ht="15">
      <c r="A14" s="12"/>
      <c r="B14" s="42">
        <v>524</v>
      </c>
      <c r="C14" s="19" t="s">
        <v>27</v>
      </c>
      <c r="D14" s="43">
        <v>116072</v>
      </c>
      <c r="E14" s="43">
        <v>0</v>
      </c>
      <c r="F14" s="43">
        <v>0</v>
      </c>
      <c r="G14" s="43">
        <v>24461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140533</v>
      </c>
      <c r="O14" s="44">
        <f t="shared" si="2"/>
        <v>16.21285186894324</v>
      </c>
      <c r="P14" s="9"/>
    </row>
    <row r="15" spans="1:16" ht="15">
      <c r="A15" s="12"/>
      <c r="B15" s="42">
        <v>526</v>
      </c>
      <c r="C15" s="19" t="s">
        <v>79</v>
      </c>
      <c r="D15" s="43">
        <v>683230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683230</v>
      </c>
      <c r="O15" s="44">
        <f t="shared" si="2"/>
        <v>78.82210429164743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SUM(D17:D22)</f>
        <v>356858</v>
      </c>
      <c r="E16" s="29">
        <f t="shared" si="4"/>
        <v>0</v>
      </c>
      <c r="F16" s="29">
        <f t="shared" si="4"/>
        <v>0</v>
      </c>
      <c r="G16" s="29">
        <f t="shared" si="4"/>
        <v>3526</v>
      </c>
      <c r="H16" s="29">
        <f t="shared" si="4"/>
        <v>0</v>
      </c>
      <c r="I16" s="29">
        <f t="shared" si="4"/>
        <v>3378137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3738521</v>
      </c>
      <c r="O16" s="41">
        <f t="shared" si="2"/>
        <v>431.3014536225196</v>
      </c>
      <c r="P16" s="10"/>
    </row>
    <row r="17" spans="1:16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1613182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1613182</v>
      </c>
      <c r="O17" s="44">
        <f t="shared" si="2"/>
        <v>186.10775265343793</v>
      </c>
      <c r="P17" s="9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435290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435290</v>
      </c>
      <c r="O18" s="44">
        <f t="shared" si="2"/>
        <v>50.218043377941854</v>
      </c>
      <c r="P18" s="9"/>
    </row>
    <row r="19" spans="1:16" ht="15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1092379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1092379</v>
      </c>
      <c r="O19" s="44">
        <f t="shared" si="2"/>
        <v>126.02434240886018</v>
      </c>
      <c r="P19" s="9"/>
    </row>
    <row r="20" spans="1:16" ht="15">
      <c r="A20" s="12"/>
      <c r="B20" s="42">
        <v>536</v>
      </c>
      <c r="C20" s="19" t="s">
        <v>74</v>
      </c>
      <c r="D20" s="43">
        <v>356858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356858</v>
      </c>
      <c r="O20" s="44">
        <f t="shared" si="2"/>
        <v>41.16958929395478</v>
      </c>
      <c r="P20" s="9"/>
    </row>
    <row r="21" spans="1:16" ht="15">
      <c r="A21" s="12"/>
      <c r="B21" s="42">
        <v>538</v>
      </c>
      <c r="C21" s="19" t="s">
        <v>80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237286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237286</v>
      </c>
      <c r="O21" s="44">
        <f t="shared" si="2"/>
        <v>27.37494231656668</v>
      </c>
      <c r="P21" s="9"/>
    </row>
    <row r="22" spans="1:16" ht="15">
      <c r="A22" s="12"/>
      <c r="B22" s="42">
        <v>539</v>
      </c>
      <c r="C22" s="19" t="s">
        <v>32</v>
      </c>
      <c r="D22" s="43">
        <v>0</v>
      </c>
      <c r="E22" s="43">
        <v>0</v>
      </c>
      <c r="F22" s="43">
        <v>0</v>
      </c>
      <c r="G22" s="43">
        <v>3526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3526</v>
      </c>
      <c r="O22" s="44">
        <f t="shared" si="2"/>
        <v>0.406783571758191</v>
      </c>
      <c r="P22" s="9"/>
    </row>
    <row r="23" spans="1:16" ht="15.75">
      <c r="A23" s="26" t="s">
        <v>33</v>
      </c>
      <c r="B23" s="27"/>
      <c r="C23" s="28"/>
      <c r="D23" s="29">
        <f aca="true" t="shared" si="6" ref="D23:M23">SUM(D24:D24)</f>
        <v>766806</v>
      </c>
      <c r="E23" s="29">
        <f t="shared" si="6"/>
        <v>1120033</v>
      </c>
      <c r="F23" s="29">
        <f t="shared" si="6"/>
        <v>0</v>
      </c>
      <c r="G23" s="29">
        <f t="shared" si="6"/>
        <v>2463578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aca="true" t="shared" si="7" ref="N23:N29">SUM(D23:M23)</f>
        <v>4350417</v>
      </c>
      <c r="O23" s="41">
        <f t="shared" si="2"/>
        <v>501.8939778495616</v>
      </c>
      <c r="P23" s="10"/>
    </row>
    <row r="24" spans="1:16" ht="15">
      <c r="A24" s="12"/>
      <c r="B24" s="42">
        <v>541</v>
      </c>
      <c r="C24" s="19" t="s">
        <v>62</v>
      </c>
      <c r="D24" s="43">
        <v>766806</v>
      </c>
      <c r="E24" s="43">
        <v>1120033</v>
      </c>
      <c r="F24" s="43">
        <v>0</v>
      </c>
      <c r="G24" s="43">
        <v>2463578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4350417</v>
      </c>
      <c r="O24" s="44">
        <f t="shared" si="2"/>
        <v>501.8939778495616</v>
      </c>
      <c r="P24" s="9"/>
    </row>
    <row r="25" spans="1:16" ht="15.75">
      <c r="A25" s="26" t="s">
        <v>35</v>
      </c>
      <c r="B25" s="27"/>
      <c r="C25" s="28"/>
      <c r="D25" s="29">
        <f aca="true" t="shared" si="8" ref="D25:M25">SUM(D26:D26)</f>
        <v>207936</v>
      </c>
      <c r="E25" s="29">
        <f t="shared" si="8"/>
        <v>0</v>
      </c>
      <c r="F25" s="29">
        <f t="shared" si="8"/>
        <v>0</v>
      </c>
      <c r="G25" s="29">
        <f t="shared" si="8"/>
        <v>62483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7"/>
        <v>270419</v>
      </c>
      <c r="O25" s="41">
        <f t="shared" si="2"/>
        <v>31.19739270881403</v>
      </c>
      <c r="P25" s="9"/>
    </row>
    <row r="26" spans="1:16" ht="15">
      <c r="A26" s="12"/>
      <c r="B26" s="42">
        <v>572</v>
      </c>
      <c r="C26" s="19" t="s">
        <v>63</v>
      </c>
      <c r="D26" s="43">
        <v>207936</v>
      </c>
      <c r="E26" s="43">
        <v>0</v>
      </c>
      <c r="F26" s="43">
        <v>0</v>
      </c>
      <c r="G26" s="43">
        <v>62483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270419</v>
      </c>
      <c r="O26" s="44">
        <f t="shared" si="2"/>
        <v>31.19739270881403</v>
      </c>
      <c r="P26" s="9"/>
    </row>
    <row r="27" spans="1:16" ht="15.75">
      <c r="A27" s="26" t="s">
        <v>64</v>
      </c>
      <c r="B27" s="27"/>
      <c r="C27" s="28"/>
      <c r="D27" s="29">
        <f aca="true" t="shared" si="9" ref="D27:M27">SUM(D28:D28)</f>
        <v>328340</v>
      </c>
      <c r="E27" s="29">
        <f t="shared" si="9"/>
        <v>72000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2231141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7"/>
        <v>2631481</v>
      </c>
      <c r="O27" s="41">
        <f t="shared" si="2"/>
        <v>303.5857175819105</v>
      </c>
      <c r="P27" s="9"/>
    </row>
    <row r="28" spans="1:16" ht="15.75" thickBot="1">
      <c r="A28" s="12"/>
      <c r="B28" s="42">
        <v>581</v>
      </c>
      <c r="C28" s="19" t="s">
        <v>65</v>
      </c>
      <c r="D28" s="43">
        <v>328340</v>
      </c>
      <c r="E28" s="43">
        <v>72000</v>
      </c>
      <c r="F28" s="43">
        <v>0</v>
      </c>
      <c r="G28" s="43">
        <v>0</v>
      </c>
      <c r="H28" s="43">
        <v>0</v>
      </c>
      <c r="I28" s="43">
        <v>2231141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2631481</v>
      </c>
      <c r="O28" s="44">
        <f t="shared" si="2"/>
        <v>303.5857175819105</v>
      </c>
      <c r="P28" s="9"/>
    </row>
    <row r="29" spans="1:119" ht="16.5" thickBot="1">
      <c r="A29" s="13" t="s">
        <v>10</v>
      </c>
      <c r="B29" s="21"/>
      <c r="C29" s="20"/>
      <c r="D29" s="14">
        <f>SUM(D5,D11,D16,D23,D25,D27)</f>
        <v>10140324</v>
      </c>
      <c r="E29" s="14">
        <f aca="true" t="shared" si="10" ref="E29:M29">SUM(E5,E11,E16,E23,E25,E27)</f>
        <v>1309914</v>
      </c>
      <c r="F29" s="14">
        <f t="shared" si="10"/>
        <v>0</v>
      </c>
      <c r="G29" s="14">
        <f t="shared" si="10"/>
        <v>3221261</v>
      </c>
      <c r="H29" s="14">
        <f t="shared" si="10"/>
        <v>0</v>
      </c>
      <c r="I29" s="14">
        <f t="shared" si="10"/>
        <v>5609278</v>
      </c>
      <c r="J29" s="14">
        <f t="shared" si="10"/>
        <v>0</v>
      </c>
      <c r="K29" s="14">
        <f t="shared" si="10"/>
        <v>1822527</v>
      </c>
      <c r="L29" s="14">
        <f t="shared" si="10"/>
        <v>0</v>
      </c>
      <c r="M29" s="14">
        <f t="shared" si="10"/>
        <v>0</v>
      </c>
      <c r="N29" s="14">
        <f t="shared" si="7"/>
        <v>22103304</v>
      </c>
      <c r="O29" s="35">
        <f t="shared" si="2"/>
        <v>2549.988924780803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81</v>
      </c>
      <c r="M31" s="90"/>
      <c r="N31" s="90"/>
      <c r="O31" s="39">
        <v>8668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2231398</v>
      </c>
      <c r="E5" s="24">
        <f t="shared" si="0"/>
        <v>0</v>
      </c>
      <c r="F5" s="24">
        <f t="shared" si="0"/>
        <v>0</v>
      </c>
      <c r="G5" s="24">
        <f t="shared" si="0"/>
        <v>226186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1768900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4226484</v>
      </c>
      <c r="O5" s="30">
        <f aca="true" t="shared" si="2" ref="O5:O27">(N5/O$29)</f>
        <v>489.74322132097336</v>
      </c>
      <c r="P5" s="6"/>
    </row>
    <row r="6" spans="1:16" ht="15">
      <c r="A6" s="12"/>
      <c r="B6" s="42">
        <v>511</v>
      </c>
      <c r="C6" s="19" t="s">
        <v>19</v>
      </c>
      <c r="D6" s="43">
        <v>182565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182565</v>
      </c>
      <c r="O6" s="44">
        <f t="shared" si="2"/>
        <v>21.154692931633836</v>
      </c>
      <c r="P6" s="9"/>
    </row>
    <row r="7" spans="1:16" ht="15">
      <c r="A7" s="12"/>
      <c r="B7" s="42">
        <v>512</v>
      </c>
      <c r="C7" s="19" t="s">
        <v>20</v>
      </c>
      <c r="D7" s="43">
        <v>148655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148655</v>
      </c>
      <c r="O7" s="44">
        <f t="shared" si="2"/>
        <v>17.225376593279258</v>
      </c>
      <c r="P7" s="9"/>
    </row>
    <row r="8" spans="1:16" ht="15">
      <c r="A8" s="12"/>
      <c r="B8" s="42">
        <v>513</v>
      </c>
      <c r="C8" s="19" t="s">
        <v>21</v>
      </c>
      <c r="D8" s="43">
        <v>424120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424120</v>
      </c>
      <c r="O8" s="44">
        <f t="shared" si="2"/>
        <v>49.14484356894554</v>
      </c>
      <c r="P8" s="9"/>
    </row>
    <row r="9" spans="1:16" ht="15">
      <c r="A9" s="12"/>
      <c r="B9" s="42">
        <v>515</v>
      </c>
      <c r="C9" s="19" t="s">
        <v>22</v>
      </c>
      <c r="D9" s="43">
        <v>176284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176284</v>
      </c>
      <c r="O9" s="44">
        <f t="shared" si="2"/>
        <v>20.426882966396292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1768900</v>
      </c>
      <c r="L10" s="43">
        <v>0</v>
      </c>
      <c r="M10" s="43">
        <v>0</v>
      </c>
      <c r="N10" s="43">
        <f t="shared" si="1"/>
        <v>1768900</v>
      </c>
      <c r="O10" s="44">
        <f t="shared" si="2"/>
        <v>204.9710312862109</v>
      </c>
      <c r="P10" s="9"/>
    </row>
    <row r="11" spans="1:16" ht="15">
      <c r="A11" s="12"/>
      <c r="B11" s="42">
        <v>519</v>
      </c>
      <c r="C11" s="19" t="s">
        <v>58</v>
      </c>
      <c r="D11" s="43">
        <v>1299774</v>
      </c>
      <c r="E11" s="43">
        <v>0</v>
      </c>
      <c r="F11" s="43">
        <v>0</v>
      </c>
      <c r="G11" s="43">
        <v>226186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1525960</v>
      </c>
      <c r="O11" s="44">
        <f t="shared" si="2"/>
        <v>176.82039397450754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5200601</v>
      </c>
      <c r="E12" s="29">
        <f t="shared" si="3"/>
        <v>111223</v>
      </c>
      <c r="F12" s="29">
        <f t="shared" si="3"/>
        <v>0</v>
      </c>
      <c r="G12" s="29">
        <f t="shared" si="3"/>
        <v>565778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5877602</v>
      </c>
      <c r="O12" s="41">
        <f t="shared" si="2"/>
        <v>681.0662804171495</v>
      </c>
      <c r="P12" s="10"/>
    </row>
    <row r="13" spans="1:16" ht="15">
      <c r="A13" s="12"/>
      <c r="B13" s="42">
        <v>521</v>
      </c>
      <c r="C13" s="19" t="s">
        <v>25</v>
      </c>
      <c r="D13" s="43">
        <v>3155950</v>
      </c>
      <c r="E13" s="43">
        <v>26187</v>
      </c>
      <c r="F13" s="43">
        <v>0</v>
      </c>
      <c r="G13" s="43">
        <v>77307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3259444</v>
      </c>
      <c r="O13" s="44">
        <f t="shared" si="2"/>
        <v>377.6876013904983</v>
      </c>
      <c r="P13" s="9"/>
    </row>
    <row r="14" spans="1:16" ht="15">
      <c r="A14" s="12"/>
      <c r="B14" s="42">
        <v>522</v>
      </c>
      <c r="C14" s="19" t="s">
        <v>26</v>
      </c>
      <c r="D14" s="43">
        <v>1975382</v>
      </c>
      <c r="E14" s="43">
        <v>0</v>
      </c>
      <c r="F14" s="43">
        <v>0</v>
      </c>
      <c r="G14" s="43">
        <v>488471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2463853</v>
      </c>
      <c r="O14" s="44">
        <f t="shared" si="2"/>
        <v>285.49860950173814</v>
      </c>
      <c r="P14" s="9"/>
    </row>
    <row r="15" spans="1:16" ht="15">
      <c r="A15" s="12"/>
      <c r="B15" s="42">
        <v>524</v>
      </c>
      <c r="C15" s="19" t="s">
        <v>27</v>
      </c>
      <c r="D15" s="43">
        <v>69269</v>
      </c>
      <c r="E15" s="43">
        <v>85036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154305</v>
      </c>
      <c r="O15" s="44">
        <f t="shared" si="2"/>
        <v>17.880069524913093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345516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3178748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3524264</v>
      </c>
      <c r="O16" s="41">
        <f t="shared" si="2"/>
        <v>408.3735805330243</v>
      </c>
      <c r="P16" s="10"/>
    </row>
    <row r="17" spans="1:16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1666206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1666206</v>
      </c>
      <c r="O17" s="44">
        <f t="shared" si="2"/>
        <v>193.07137891077636</v>
      </c>
      <c r="P17" s="9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601296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601296</v>
      </c>
      <c r="O18" s="44">
        <f t="shared" si="2"/>
        <v>69.67508690614137</v>
      </c>
      <c r="P18" s="9"/>
    </row>
    <row r="19" spans="1:16" ht="15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911246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911246</v>
      </c>
      <c r="O19" s="44">
        <f t="shared" si="2"/>
        <v>105.59049826187717</v>
      </c>
      <c r="P19" s="9"/>
    </row>
    <row r="20" spans="1:16" ht="15">
      <c r="A20" s="12"/>
      <c r="B20" s="42">
        <v>536</v>
      </c>
      <c r="C20" s="19" t="s">
        <v>74</v>
      </c>
      <c r="D20" s="43">
        <v>345516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345516</v>
      </c>
      <c r="O20" s="44">
        <f t="shared" si="2"/>
        <v>40.03661645422943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868169</v>
      </c>
      <c r="E21" s="29">
        <f t="shared" si="5"/>
        <v>531237</v>
      </c>
      <c r="F21" s="29">
        <f t="shared" si="5"/>
        <v>0</v>
      </c>
      <c r="G21" s="29">
        <f t="shared" si="5"/>
        <v>1573178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2972584</v>
      </c>
      <c r="O21" s="41">
        <f t="shared" si="2"/>
        <v>344.4477404403244</v>
      </c>
      <c r="P21" s="10"/>
    </row>
    <row r="22" spans="1:16" ht="15">
      <c r="A22" s="12"/>
      <c r="B22" s="42">
        <v>541</v>
      </c>
      <c r="C22" s="19" t="s">
        <v>62</v>
      </c>
      <c r="D22" s="43">
        <v>868169</v>
      </c>
      <c r="E22" s="43">
        <v>531237</v>
      </c>
      <c r="F22" s="43">
        <v>0</v>
      </c>
      <c r="G22" s="43">
        <v>1573178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2972584</v>
      </c>
      <c r="O22" s="44">
        <f t="shared" si="2"/>
        <v>344.4477404403244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208490</v>
      </c>
      <c r="E23" s="29">
        <f t="shared" si="6"/>
        <v>0</v>
      </c>
      <c r="F23" s="29">
        <f t="shared" si="6"/>
        <v>0</v>
      </c>
      <c r="G23" s="29">
        <f t="shared" si="6"/>
        <v>71189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279679</v>
      </c>
      <c r="O23" s="41">
        <f t="shared" si="2"/>
        <v>32.40776361529548</v>
      </c>
      <c r="P23" s="9"/>
    </row>
    <row r="24" spans="1:16" ht="15">
      <c r="A24" s="12"/>
      <c r="B24" s="42">
        <v>572</v>
      </c>
      <c r="C24" s="19" t="s">
        <v>63</v>
      </c>
      <c r="D24" s="43">
        <v>208490</v>
      </c>
      <c r="E24" s="43">
        <v>0</v>
      </c>
      <c r="F24" s="43">
        <v>0</v>
      </c>
      <c r="G24" s="43">
        <v>71189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279679</v>
      </c>
      <c r="O24" s="44">
        <f t="shared" si="2"/>
        <v>32.40776361529548</v>
      </c>
      <c r="P24" s="9"/>
    </row>
    <row r="25" spans="1:16" ht="15.75">
      <c r="A25" s="26" t="s">
        <v>64</v>
      </c>
      <c r="B25" s="27"/>
      <c r="C25" s="28"/>
      <c r="D25" s="29">
        <f aca="true" t="shared" si="7" ref="D25:M25">SUM(D26:D26)</f>
        <v>635000</v>
      </c>
      <c r="E25" s="29">
        <f t="shared" si="7"/>
        <v>62000</v>
      </c>
      <c r="F25" s="29">
        <f t="shared" si="7"/>
        <v>0</v>
      </c>
      <c r="G25" s="29">
        <f t="shared" si="7"/>
        <v>860000</v>
      </c>
      <c r="H25" s="29">
        <f t="shared" si="7"/>
        <v>0</v>
      </c>
      <c r="I25" s="29">
        <f t="shared" si="7"/>
        <v>1280400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2837400</v>
      </c>
      <c r="O25" s="41">
        <f t="shared" si="2"/>
        <v>328.78331402085746</v>
      </c>
      <c r="P25" s="9"/>
    </row>
    <row r="26" spans="1:16" ht="15.75" thickBot="1">
      <c r="A26" s="12"/>
      <c r="B26" s="42">
        <v>581</v>
      </c>
      <c r="C26" s="19" t="s">
        <v>65</v>
      </c>
      <c r="D26" s="43">
        <v>635000</v>
      </c>
      <c r="E26" s="43">
        <v>62000</v>
      </c>
      <c r="F26" s="43">
        <v>0</v>
      </c>
      <c r="G26" s="43">
        <v>860000</v>
      </c>
      <c r="H26" s="43">
        <v>0</v>
      </c>
      <c r="I26" s="43">
        <v>1280400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2837400</v>
      </c>
      <c r="O26" s="44">
        <f t="shared" si="2"/>
        <v>328.78331402085746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9489174</v>
      </c>
      <c r="E27" s="14">
        <f aca="true" t="shared" si="8" ref="E27:M27">SUM(E5,E12,E16,E21,E23,E25)</f>
        <v>704460</v>
      </c>
      <c r="F27" s="14">
        <f t="shared" si="8"/>
        <v>0</v>
      </c>
      <c r="G27" s="14">
        <f t="shared" si="8"/>
        <v>3296331</v>
      </c>
      <c r="H27" s="14">
        <f t="shared" si="8"/>
        <v>0</v>
      </c>
      <c r="I27" s="14">
        <f t="shared" si="8"/>
        <v>4459148</v>
      </c>
      <c r="J27" s="14">
        <f t="shared" si="8"/>
        <v>0</v>
      </c>
      <c r="K27" s="14">
        <f t="shared" si="8"/>
        <v>1768900</v>
      </c>
      <c r="L27" s="14">
        <f t="shared" si="8"/>
        <v>0</v>
      </c>
      <c r="M27" s="14">
        <f t="shared" si="8"/>
        <v>0</v>
      </c>
      <c r="N27" s="14">
        <f t="shared" si="1"/>
        <v>19718013</v>
      </c>
      <c r="O27" s="35">
        <f t="shared" si="2"/>
        <v>2284.8219003476247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77</v>
      </c>
      <c r="M29" s="90"/>
      <c r="N29" s="90"/>
      <c r="O29" s="39">
        <v>8630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2227036</v>
      </c>
      <c r="E5" s="24">
        <f t="shared" si="0"/>
        <v>0</v>
      </c>
      <c r="F5" s="24">
        <f t="shared" si="0"/>
        <v>0</v>
      </c>
      <c r="G5" s="24">
        <f t="shared" si="0"/>
        <v>226011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1661211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4114258</v>
      </c>
      <c r="O5" s="30">
        <f aca="true" t="shared" si="2" ref="O5:O27">(N5/O$29)</f>
        <v>477.181396427743</v>
      </c>
      <c r="P5" s="6"/>
    </row>
    <row r="6" spans="1:16" ht="15">
      <c r="A6" s="12"/>
      <c r="B6" s="42">
        <v>511</v>
      </c>
      <c r="C6" s="19" t="s">
        <v>19</v>
      </c>
      <c r="D6" s="43">
        <v>211818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211818</v>
      </c>
      <c r="O6" s="44">
        <f t="shared" si="2"/>
        <v>24.56715379262352</v>
      </c>
      <c r="P6" s="9"/>
    </row>
    <row r="7" spans="1:16" ht="15">
      <c r="A7" s="12"/>
      <c r="B7" s="42">
        <v>512</v>
      </c>
      <c r="C7" s="19" t="s">
        <v>20</v>
      </c>
      <c r="D7" s="43">
        <v>180797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180797</v>
      </c>
      <c r="O7" s="44">
        <f t="shared" si="2"/>
        <v>20.969264671769892</v>
      </c>
      <c r="P7" s="9"/>
    </row>
    <row r="8" spans="1:16" ht="15">
      <c r="A8" s="12"/>
      <c r="B8" s="42">
        <v>513</v>
      </c>
      <c r="C8" s="19" t="s">
        <v>21</v>
      </c>
      <c r="D8" s="43">
        <v>435630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435630</v>
      </c>
      <c r="O8" s="44">
        <f t="shared" si="2"/>
        <v>50.52540013917884</v>
      </c>
      <c r="P8" s="9"/>
    </row>
    <row r="9" spans="1:16" ht="15">
      <c r="A9" s="12"/>
      <c r="B9" s="42">
        <v>515</v>
      </c>
      <c r="C9" s="19" t="s">
        <v>22</v>
      </c>
      <c r="D9" s="43">
        <v>169502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169502</v>
      </c>
      <c r="O9" s="44">
        <f t="shared" si="2"/>
        <v>19.65924379494317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1661211</v>
      </c>
      <c r="L10" s="43">
        <v>0</v>
      </c>
      <c r="M10" s="43">
        <v>0</v>
      </c>
      <c r="N10" s="43">
        <f t="shared" si="1"/>
        <v>1661211</v>
      </c>
      <c r="O10" s="44">
        <f t="shared" si="2"/>
        <v>192.67118997912317</v>
      </c>
      <c r="P10" s="9"/>
    </row>
    <row r="11" spans="1:16" ht="15">
      <c r="A11" s="12"/>
      <c r="B11" s="42">
        <v>519</v>
      </c>
      <c r="C11" s="19" t="s">
        <v>58</v>
      </c>
      <c r="D11" s="43">
        <v>1229289</v>
      </c>
      <c r="E11" s="43">
        <v>0</v>
      </c>
      <c r="F11" s="43">
        <v>0</v>
      </c>
      <c r="G11" s="43">
        <v>226011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1455300</v>
      </c>
      <c r="O11" s="44">
        <f t="shared" si="2"/>
        <v>168.7891440501044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4937785</v>
      </c>
      <c r="E12" s="29">
        <f t="shared" si="3"/>
        <v>83203</v>
      </c>
      <c r="F12" s="29">
        <f t="shared" si="3"/>
        <v>0</v>
      </c>
      <c r="G12" s="29">
        <f t="shared" si="3"/>
        <v>182588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5203576</v>
      </c>
      <c r="O12" s="41">
        <f t="shared" si="2"/>
        <v>603.5230804917652</v>
      </c>
      <c r="P12" s="10"/>
    </row>
    <row r="13" spans="1:16" ht="15">
      <c r="A13" s="12"/>
      <c r="B13" s="42">
        <v>521</v>
      </c>
      <c r="C13" s="19" t="s">
        <v>25</v>
      </c>
      <c r="D13" s="43">
        <v>2964676</v>
      </c>
      <c r="E13" s="43">
        <v>17216</v>
      </c>
      <c r="F13" s="43">
        <v>0</v>
      </c>
      <c r="G13" s="43">
        <v>182588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3164480</v>
      </c>
      <c r="O13" s="44">
        <f t="shared" si="2"/>
        <v>367.02389236836</v>
      </c>
      <c r="P13" s="9"/>
    </row>
    <row r="14" spans="1:16" ht="15">
      <c r="A14" s="12"/>
      <c r="B14" s="42">
        <v>522</v>
      </c>
      <c r="C14" s="19" t="s">
        <v>26</v>
      </c>
      <c r="D14" s="43">
        <v>1908131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1908131</v>
      </c>
      <c r="O14" s="44">
        <f t="shared" si="2"/>
        <v>221.309556947344</v>
      </c>
      <c r="P14" s="9"/>
    </row>
    <row r="15" spans="1:16" ht="15">
      <c r="A15" s="12"/>
      <c r="B15" s="42">
        <v>524</v>
      </c>
      <c r="C15" s="19" t="s">
        <v>27</v>
      </c>
      <c r="D15" s="43">
        <v>64978</v>
      </c>
      <c r="E15" s="43">
        <v>65987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130965</v>
      </c>
      <c r="O15" s="44">
        <f t="shared" si="2"/>
        <v>15.189631176061239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298304</v>
      </c>
      <c r="E16" s="29">
        <f t="shared" si="4"/>
        <v>0</v>
      </c>
      <c r="F16" s="29">
        <f t="shared" si="4"/>
        <v>0</v>
      </c>
      <c r="G16" s="29">
        <f t="shared" si="4"/>
        <v>24987</v>
      </c>
      <c r="H16" s="29">
        <f t="shared" si="4"/>
        <v>0</v>
      </c>
      <c r="I16" s="29">
        <f t="shared" si="4"/>
        <v>4191063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4514354</v>
      </c>
      <c r="O16" s="41">
        <f t="shared" si="2"/>
        <v>523.5854790071909</v>
      </c>
      <c r="P16" s="10"/>
    </row>
    <row r="17" spans="1:16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2096751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2096751</v>
      </c>
      <c r="O17" s="44">
        <f t="shared" si="2"/>
        <v>243.18615170494084</v>
      </c>
      <c r="P17" s="9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731522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731522</v>
      </c>
      <c r="O18" s="44">
        <f t="shared" si="2"/>
        <v>84.84365576432383</v>
      </c>
      <c r="P18" s="9"/>
    </row>
    <row r="19" spans="1:16" ht="15">
      <c r="A19" s="12"/>
      <c r="B19" s="42">
        <v>535</v>
      </c>
      <c r="C19" s="19" t="s">
        <v>61</v>
      </c>
      <c r="D19" s="43">
        <v>2850</v>
      </c>
      <c r="E19" s="43">
        <v>0</v>
      </c>
      <c r="F19" s="43">
        <v>0</v>
      </c>
      <c r="G19" s="43">
        <v>0</v>
      </c>
      <c r="H19" s="43">
        <v>0</v>
      </c>
      <c r="I19" s="43">
        <v>1362790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1365640</v>
      </c>
      <c r="O19" s="44">
        <f t="shared" si="2"/>
        <v>158.39016469496636</v>
      </c>
      <c r="P19" s="9"/>
    </row>
    <row r="20" spans="1:16" ht="15">
      <c r="A20" s="12"/>
      <c r="B20" s="42">
        <v>536</v>
      </c>
      <c r="C20" s="19" t="s">
        <v>74</v>
      </c>
      <c r="D20" s="43">
        <v>295454</v>
      </c>
      <c r="E20" s="43">
        <v>0</v>
      </c>
      <c r="F20" s="43">
        <v>0</v>
      </c>
      <c r="G20" s="43">
        <v>24987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320441</v>
      </c>
      <c r="O20" s="44">
        <f t="shared" si="2"/>
        <v>37.16550684295987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743762</v>
      </c>
      <c r="E21" s="29">
        <f t="shared" si="5"/>
        <v>0</v>
      </c>
      <c r="F21" s="29">
        <f t="shared" si="5"/>
        <v>0</v>
      </c>
      <c r="G21" s="29">
        <f t="shared" si="5"/>
        <v>1589282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2333044</v>
      </c>
      <c r="O21" s="41">
        <f t="shared" si="2"/>
        <v>270.59197401994896</v>
      </c>
      <c r="P21" s="10"/>
    </row>
    <row r="22" spans="1:16" ht="15">
      <c r="A22" s="12"/>
      <c r="B22" s="42">
        <v>541</v>
      </c>
      <c r="C22" s="19" t="s">
        <v>62</v>
      </c>
      <c r="D22" s="43">
        <v>743762</v>
      </c>
      <c r="E22" s="43">
        <v>0</v>
      </c>
      <c r="F22" s="43">
        <v>0</v>
      </c>
      <c r="G22" s="43">
        <v>1589282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2333044</v>
      </c>
      <c r="O22" s="44">
        <f t="shared" si="2"/>
        <v>270.59197401994896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174803</v>
      </c>
      <c r="E23" s="29">
        <f t="shared" si="6"/>
        <v>0</v>
      </c>
      <c r="F23" s="29">
        <f t="shared" si="6"/>
        <v>0</v>
      </c>
      <c r="G23" s="29">
        <f t="shared" si="6"/>
        <v>78871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253674</v>
      </c>
      <c r="O23" s="41">
        <f t="shared" si="2"/>
        <v>29.42171189979123</v>
      </c>
      <c r="P23" s="9"/>
    </row>
    <row r="24" spans="1:16" ht="15">
      <c r="A24" s="12"/>
      <c r="B24" s="42">
        <v>572</v>
      </c>
      <c r="C24" s="19" t="s">
        <v>63</v>
      </c>
      <c r="D24" s="43">
        <v>174803</v>
      </c>
      <c r="E24" s="43">
        <v>0</v>
      </c>
      <c r="F24" s="43">
        <v>0</v>
      </c>
      <c r="G24" s="43">
        <v>78871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253674</v>
      </c>
      <c r="O24" s="44">
        <f t="shared" si="2"/>
        <v>29.42171189979123</v>
      </c>
      <c r="P24" s="9"/>
    </row>
    <row r="25" spans="1:16" ht="15.75">
      <c r="A25" s="26" t="s">
        <v>64</v>
      </c>
      <c r="B25" s="27"/>
      <c r="C25" s="28"/>
      <c r="D25" s="29">
        <f aca="true" t="shared" si="7" ref="D25:M25">SUM(D26:D26)</f>
        <v>25000</v>
      </c>
      <c r="E25" s="29">
        <f t="shared" si="7"/>
        <v>62000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1263000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1350000</v>
      </c>
      <c r="O25" s="41">
        <f t="shared" si="2"/>
        <v>156.57620041753654</v>
      </c>
      <c r="P25" s="9"/>
    </row>
    <row r="26" spans="1:16" ht="15.75" thickBot="1">
      <c r="A26" s="12"/>
      <c r="B26" s="42">
        <v>581</v>
      </c>
      <c r="C26" s="19" t="s">
        <v>65</v>
      </c>
      <c r="D26" s="43">
        <v>25000</v>
      </c>
      <c r="E26" s="43">
        <v>62000</v>
      </c>
      <c r="F26" s="43">
        <v>0</v>
      </c>
      <c r="G26" s="43">
        <v>0</v>
      </c>
      <c r="H26" s="43">
        <v>0</v>
      </c>
      <c r="I26" s="43">
        <v>1263000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1350000</v>
      </c>
      <c r="O26" s="44">
        <f t="shared" si="2"/>
        <v>156.57620041753654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8406690</v>
      </c>
      <c r="E27" s="14">
        <f aca="true" t="shared" si="8" ref="E27:M27">SUM(E5,E12,E16,E21,E23,E25)</f>
        <v>145203</v>
      </c>
      <c r="F27" s="14">
        <f t="shared" si="8"/>
        <v>0</v>
      </c>
      <c r="G27" s="14">
        <f t="shared" si="8"/>
        <v>2101739</v>
      </c>
      <c r="H27" s="14">
        <f t="shared" si="8"/>
        <v>0</v>
      </c>
      <c r="I27" s="14">
        <f t="shared" si="8"/>
        <v>5454063</v>
      </c>
      <c r="J27" s="14">
        <f t="shared" si="8"/>
        <v>0</v>
      </c>
      <c r="K27" s="14">
        <f t="shared" si="8"/>
        <v>1661211</v>
      </c>
      <c r="L27" s="14">
        <f t="shared" si="8"/>
        <v>0</v>
      </c>
      <c r="M27" s="14">
        <f t="shared" si="8"/>
        <v>0</v>
      </c>
      <c r="N27" s="14">
        <f t="shared" si="1"/>
        <v>17768906</v>
      </c>
      <c r="O27" s="35">
        <f t="shared" si="2"/>
        <v>2060.8798422639757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8622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2291008</v>
      </c>
      <c r="E5" s="24">
        <f t="shared" si="0"/>
        <v>0</v>
      </c>
      <c r="F5" s="24">
        <f t="shared" si="0"/>
        <v>0</v>
      </c>
      <c r="G5" s="24">
        <f t="shared" si="0"/>
        <v>59419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1592149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3942576</v>
      </c>
      <c r="O5" s="30">
        <f aca="true" t="shared" si="2" ref="O5:O27">(N5/O$29)</f>
        <v>458.11945154543344</v>
      </c>
      <c r="P5" s="6"/>
    </row>
    <row r="6" spans="1:16" ht="15">
      <c r="A6" s="12"/>
      <c r="B6" s="42">
        <v>511</v>
      </c>
      <c r="C6" s="19" t="s">
        <v>19</v>
      </c>
      <c r="D6" s="43">
        <v>191401</v>
      </c>
      <c r="E6" s="43">
        <v>0</v>
      </c>
      <c r="F6" s="43">
        <v>0</v>
      </c>
      <c r="G6" s="43">
        <v>1888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193289</v>
      </c>
      <c r="O6" s="44">
        <f t="shared" si="2"/>
        <v>22.459795491517546</v>
      </c>
      <c r="P6" s="9"/>
    </row>
    <row r="7" spans="1:16" ht="15">
      <c r="A7" s="12"/>
      <c r="B7" s="42">
        <v>512</v>
      </c>
      <c r="C7" s="19" t="s">
        <v>20</v>
      </c>
      <c r="D7" s="43">
        <v>150209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150209</v>
      </c>
      <c r="O7" s="44">
        <f t="shared" si="2"/>
        <v>17.45398559144783</v>
      </c>
      <c r="P7" s="9"/>
    </row>
    <row r="8" spans="1:16" ht="15">
      <c r="A8" s="12"/>
      <c r="B8" s="42">
        <v>513</v>
      </c>
      <c r="C8" s="19" t="s">
        <v>21</v>
      </c>
      <c r="D8" s="43">
        <v>432064</v>
      </c>
      <c r="E8" s="43">
        <v>0</v>
      </c>
      <c r="F8" s="43">
        <v>0</v>
      </c>
      <c r="G8" s="43">
        <v>1888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433952</v>
      </c>
      <c r="O8" s="44">
        <f t="shared" si="2"/>
        <v>50.42435510109226</v>
      </c>
      <c r="P8" s="9"/>
    </row>
    <row r="9" spans="1:16" ht="15">
      <c r="A9" s="12"/>
      <c r="B9" s="42">
        <v>515</v>
      </c>
      <c r="C9" s="19" t="s">
        <v>22</v>
      </c>
      <c r="D9" s="43">
        <v>194978</v>
      </c>
      <c r="E9" s="43">
        <v>0</v>
      </c>
      <c r="F9" s="43">
        <v>0</v>
      </c>
      <c r="G9" s="43">
        <v>9600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204578</v>
      </c>
      <c r="O9" s="44">
        <f t="shared" si="2"/>
        <v>23.771554729258657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1592149</v>
      </c>
      <c r="L10" s="43">
        <v>0</v>
      </c>
      <c r="M10" s="43">
        <v>0</v>
      </c>
      <c r="N10" s="43">
        <f t="shared" si="1"/>
        <v>1592149</v>
      </c>
      <c r="O10" s="44">
        <f t="shared" si="2"/>
        <v>185.00453172205437</v>
      </c>
      <c r="P10" s="9"/>
    </row>
    <row r="11" spans="1:16" ht="15">
      <c r="A11" s="12"/>
      <c r="B11" s="42">
        <v>519</v>
      </c>
      <c r="C11" s="19" t="s">
        <v>58</v>
      </c>
      <c r="D11" s="43">
        <v>1322356</v>
      </c>
      <c r="E11" s="43">
        <v>0</v>
      </c>
      <c r="F11" s="43">
        <v>0</v>
      </c>
      <c r="G11" s="43">
        <v>46043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1368399</v>
      </c>
      <c r="O11" s="44">
        <f t="shared" si="2"/>
        <v>159.00522891006275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4789640</v>
      </c>
      <c r="E12" s="29">
        <f t="shared" si="3"/>
        <v>17622</v>
      </c>
      <c r="F12" s="29">
        <f t="shared" si="3"/>
        <v>0</v>
      </c>
      <c r="G12" s="29">
        <f t="shared" si="3"/>
        <v>64236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4871498</v>
      </c>
      <c r="O12" s="41">
        <f t="shared" si="2"/>
        <v>566.0583313966999</v>
      </c>
      <c r="P12" s="10"/>
    </row>
    <row r="13" spans="1:16" ht="15">
      <c r="A13" s="12"/>
      <c r="B13" s="42">
        <v>521</v>
      </c>
      <c r="C13" s="19" t="s">
        <v>25</v>
      </c>
      <c r="D13" s="43">
        <v>2884644</v>
      </c>
      <c r="E13" s="43">
        <v>17622</v>
      </c>
      <c r="F13" s="43">
        <v>0</v>
      </c>
      <c r="G13" s="43">
        <v>64236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2966502</v>
      </c>
      <c r="O13" s="44">
        <f t="shared" si="2"/>
        <v>344.70160353241926</v>
      </c>
      <c r="P13" s="9"/>
    </row>
    <row r="14" spans="1:16" ht="15">
      <c r="A14" s="12"/>
      <c r="B14" s="42">
        <v>522</v>
      </c>
      <c r="C14" s="19" t="s">
        <v>26</v>
      </c>
      <c r="D14" s="43">
        <v>1789933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1789933</v>
      </c>
      <c r="O14" s="44">
        <f t="shared" si="2"/>
        <v>207.98663722983966</v>
      </c>
      <c r="P14" s="9"/>
    </row>
    <row r="15" spans="1:16" ht="15">
      <c r="A15" s="12"/>
      <c r="B15" s="42">
        <v>524</v>
      </c>
      <c r="C15" s="19" t="s">
        <v>27</v>
      </c>
      <c r="D15" s="43">
        <v>115063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115063</v>
      </c>
      <c r="O15" s="44">
        <f t="shared" si="2"/>
        <v>13.370090634441087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SUM(D17:D20)</f>
        <v>2498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3844877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3847375</v>
      </c>
      <c r="O16" s="41">
        <f t="shared" si="2"/>
        <v>447.05728561468743</v>
      </c>
      <c r="P16" s="10"/>
    </row>
    <row r="17" spans="1:16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1958582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1958582</v>
      </c>
      <c r="O17" s="44">
        <f t="shared" si="2"/>
        <v>227.58331396699975</v>
      </c>
      <c r="P17" s="9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558458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558458</v>
      </c>
      <c r="O18" s="44">
        <f t="shared" si="2"/>
        <v>64.89170346270045</v>
      </c>
      <c r="P18" s="9"/>
    </row>
    <row r="19" spans="1:16" ht="15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1327837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1327837</v>
      </c>
      <c r="O19" s="44">
        <f t="shared" si="2"/>
        <v>154.29200557750406</v>
      </c>
      <c r="P19" s="9"/>
    </row>
    <row r="20" spans="1:16" ht="15">
      <c r="A20" s="12"/>
      <c r="B20" s="42">
        <v>539</v>
      </c>
      <c r="C20" s="19" t="s">
        <v>32</v>
      </c>
      <c r="D20" s="43">
        <v>2498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2498</v>
      </c>
      <c r="O20" s="44">
        <f t="shared" si="2"/>
        <v>0.2902626074831513</v>
      </c>
      <c r="P20" s="9"/>
    </row>
    <row r="21" spans="1:16" ht="15.75">
      <c r="A21" s="26" t="s">
        <v>33</v>
      </c>
      <c r="B21" s="27"/>
      <c r="C21" s="28"/>
      <c r="D21" s="29">
        <f aca="true" t="shared" si="5" ref="D21:M21">SUM(D22:D22)</f>
        <v>789488</v>
      </c>
      <c r="E21" s="29">
        <f t="shared" si="5"/>
        <v>296000</v>
      </c>
      <c r="F21" s="29">
        <f t="shared" si="5"/>
        <v>0</v>
      </c>
      <c r="G21" s="29">
        <f t="shared" si="5"/>
        <v>2751956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3837444</v>
      </c>
      <c r="O21" s="41">
        <f t="shared" si="2"/>
        <v>445.9033232628399</v>
      </c>
      <c r="P21" s="10"/>
    </row>
    <row r="22" spans="1:16" ht="15">
      <c r="A22" s="12"/>
      <c r="B22" s="42">
        <v>541</v>
      </c>
      <c r="C22" s="19" t="s">
        <v>62</v>
      </c>
      <c r="D22" s="43">
        <v>789488</v>
      </c>
      <c r="E22" s="43">
        <v>296000</v>
      </c>
      <c r="F22" s="43">
        <v>0</v>
      </c>
      <c r="G22" s="43">
        <v>2751956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3837444</v>
      </c>
      <c r="O22" s="44">
        <f t="shared" si="2"/>
        <v>445.9033232628399</v>
      </c>
      <c r="P22" s="9"/>
    </row>
    <row r="23" spans="1:16" ht="15.75">
      <c r="A23" s="26" t="s">
        <v>35</v>
      </c>
      <c r="B23" s="27"/>
      <c r="C23" s="28"/>
      <c r="D23" s="29">
        <f aca="true" t="shared" si="6" ref="D23:M23">SUM(D24:D24)</f>
        <v>155323</v>
      </c>
      <c r="E23" s="29">
        <f t="shared" si="6"/>
        <v>0</v>
      </c>
      <c r="F23" s="29">
        <f t="shared" si="6"/>
        <v>0</v>
      </c>
      <c r="G23" s="29">
        <f t="shared" si="6"/>
        <v>608738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764061</v>
      </c>
      <c r="O23" s="41">
        <f t="shared" si="2"/>
        <v>88.78236114338833</v>
      </c>
      <c r="P23" s="9"/>
    </row>
    <row r="24" spans="1:16" ht="15">
      <c r="A24" s="12"/>
      <c r="B24" s="42">
        <v>572</v>
      </c>
      <c r="C24" s="19" t="s">
        <v>63</v>
      </c>
      <c r="D24" s="43">
        <v>155323</v>
      </c>
      <c r="E24" s="43">
        <v>0</v>
      </c>
      <c r="F24" s="43">
        <v>0</v>
      </c>
      <c r="G24" s="43">
        <v>608738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764061</v>
      </c>
      <c r="O24" s="44">
        <f t="shared" si="2"/>
        <v>88.78236114338833</v>
      </c>
      <c r="P24" s="9"/>
    </row>
    <row r="25" spans="1:16" ht="15.75">
      <c r="A25" s="26" t="s">
        <v>64</v>
      </c>
      <c r="B25" s="27"/>
      <c r="C25" s="28"/>
      <c r="D25" s="29">
        <f aca="true" t="shared" si="7" ref="D25:M25">SUM(D26:D26)</f>
        <v>15798</v>
      </c>
      <c r="E25" s="29">
        <f t="shared" si="7"/>
        <v>92400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484000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592198</v>
      </c>
      <c r="O25" s="41">
        <f t="shared" si="2"/>
        <v>68.81222402974669</v>
      </c>
      <c r="P25" s="9"/>
    </row>
    <row r="26" spans="1:16" ht="15.75" thickBot="1">
      <c r="A26" s="12"/>
      <c r="B26" s="42">
        <v>581</v>
      </c>
      <c r="C26" s="19" t="s">
        <v>65</v>
      </c>
      <c r="D26" s="43">
        <v>15798</v>
      </c>
      <c r="E26" s="43">
        <v>92400</v>
      </c>
      <c r="F26" s="43">
        <v>0</v>
      </c>
      <c r="G26" s="43">
        <v>0</v>
      </c>
      <c r="H26" s="43">
        <v>0</v>
      </c>
      <c r="I26" s="43">
        <v>484000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592198</v>
      </c>
      <c r="O26" s="44">
        <f t="shared" si="2"/>
        <v>68.81222402974669</v>
      </c>
      <c r="P26" s="9"/>
    </row>
    <row r="27" spans="1:119" ht="16.5" thickBot="1">
      <c r="A27" s="13" t="s">
        <v>10</v>
      </c>
      <c r="B27" s="21"/>
      <c r="C27" s="20"/>
      <c r="D27" s="14">
        <f>SUM(D5,D12,D16,D21,D23,D25)</f>
        <v>8043755</v>
      </c>
      <c r="E27" s="14">
        <f aca="true" t="shared" si="8" ref="E27:M27">SUM(E5,E12,E16,E21,E23,E25)</f>
        <v>406022</v>
      </c>
      <c r="F27" s="14">
        <f t="shared" si="8"/>
        <v>0</v>
      </c>
      <c r="G27" s="14">
        <f t="shared" si="8"/>
        <v>3484349</v>
      </c>
      <c r="H27" s="14">
        <f t="shared" si="8"/>
        <v>0</v>
      </c>
      <c r="I27" s="14">
        <f t="shared" si="8"/>
        <v>4328877</v>
      </c>
      <c r="J27" s="14">
        <f t="shared" si="8"/>
        <v>0</v>
      </c>
      <c r="K27" s="14">
        <f t="shared" si="8"/>
        <v>1592149</v>
      </c>
      <c r="L27" s="14">
        <f t="shared" si="8"/>
        <v>0</v>
      </c>
      <c r="M27" s="14">
        <f t="shared" si="8"/>
        <v>0</v>
      </c>
      <c r="N27" s="14">
        <f t="shared" si="1"/>
        <v>17855152</v>
      </c>
      <c r="O27" s="35">
        <f t="shared" si="2"/>
        <v>2074.7329769927956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8606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2166584</v>
      </c>
      <c r="E5" s="24">
        <f t="shared" si="0"/>
        <v>0</v>
      </c>
      <c r="F5" s="24">
        <f t="shared" si="0"/>
        <v>0</v>
      </c>
      <c r="G5" s="24">
        <f t="shared" si="0"/>
        <v>144106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1433181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3743871</v>
      </c>
      <c r="O5" s="30">
        <f aca="true" t="shared" si="2" ref="O5:O26">(N5/O$28)</f>
        <v>439.93783783783783</v>
      </c>
      <c r="P5" s="6"/>
    </row>
    <row r="6" spans="1:16" ht="15">
      <c r="A6" s="12"/>
      <c r="B6" s="42">
        <v>511</v>
      </c>
      <c r="C6" s="19" t="s">
        <v>19</v>
      </c>
      <c r="D6" s="43">
        <v>135600</v>
      </c>
      <c r="E6" s="43">
        <v>0</v>
      </c>
      <c r="F6" s="43">
        <v>0</v>
      </c>
      <c r="G6" s="43">
        <v>2000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137600</v>
      </c>
      <c r="O6" s="44">
        <f t="shared" si="2"/>
        <v>16.16921269095182</v>
      </c>
      <c r="P6" s="9"/>
    </row>
    <row r="7" spans="1:16" ht="15">
      <c r="A7" s="12"/>
      <c r="B7" s="42">
        <v>512</v>
      </c>
      <c r="C7" s="19" t="s">
        <v>20</v>
      </c>
      <c r="D7" s="43">
        <v>148025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148025</v>
      </c>
      <c r="O7" s="44">
        <f t="shared" si="2"/>
        <v>17.394242068155112</v>
      </c>
      <c r="P7" s="9"/>
    </row>
    <row r="8" spans="1:16" ht="15">
      <c r="A8" s="12"/>
      <c r="B8" s="42">
        <v>513</v>
      </c>
      <c r="C8" s="19" t="s">
        <v>21</v>
      </c>
      <c r="D8" s="43">
        <v>414295</v>
      </c>
      <c r="E8" s="43">
        <v>0</v>
      </c>
      <c r="F8" s="43">
        <v>0</v>
      </c>
      <c r="G8" s="43">
        <v>809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415104</v>
      </c>
      <c r="O8" s="44">
        <f t="shared" si="2"/>
        <v>48.77837837837838</v>
      </c>
      <c r="P8" s="9"/>
    </row>
    <row r="9" spans="1:16" ht="15">
      <c r="A9" s="12"/>
      <c r="B9" s="42">
        <v>515</v>
      </c>
      <c r="C9" s="19" t="s">
        <v>22</v>
      </c>
      <c r="D9" s="43">
        <v>156682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156682</v>
      </c>
      <c r="O9" s="44">
        <f t="shared" si="2"/>
        <v>18.411515863689775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1433181</v>
      </c>
      <c r="L10" s="43">
        <v>0</v>
      </c>
      <c r="M10" s="43">
        <v>0</v>
      </c>
      <c r="N10" s="43">
        <f t="shared" si="1"/>
        <v>1433181</v>
      </c>
      <c r="O10" s="44">
        <f t="shared" si="2"/>
        <v>168.4113983548766</v>
      </c>
      <c r="P10" s="9"/>
    </row>
    <row r="11" spans="1:16" ht="15">
      <c r="A11" s="12"/>
      <c r="B11" s="42">
        <v>519</v>
      </c>
      <c r="C11" s="19" t="s">
        <v>58</v>
      </c>
      <c r="D11" s="43">
        <v>1311982</v>
      </c>
      <c r="E11" s="43">
        <v>0</v>
      </c>
      <c r="F11" s="43">
        <v>0</v>
      </c>
      <c r="G11" s="43">
        <v>141297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1453279</v>
      </c>
      <c r="O11" s="44">
        <f t="shared" si="2"/>
        <v>170.77309048178614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5012577</v>
      </c>
      <c r="E12" s="29">
        <f t="shared" si="3"/>
        <v>11583</v>
      </c>
      <c r="F12" s="29">
        <f t="shared" si="3"/>
        <v>0</v>
      </c>
      <c r="G12" s="29">
        <f t="shared" si="3"/>
        <v>122824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5146984</v>
      </c>
      <c r="O12" s="41">
        <f t="shared" si="2"/>
        <v>604.8159811985898</v>
      </c>
      <c r="P12" s="10"/>
    </row>
    <row r="13" spans="1:16" ht="15">
      <c r="A13" s="12"/>
      <c r="B13" s="42">
        <v>521</v>
      </c>
      <c r="C13" s="19" t="s">
        <v>25</v>
      </c>
      <c r="D13" s="43">
        <v>2877405</v>
      </c>
      <c r="E13" s="43">
        <v>11583</v>
      </c>
      <c r="F13" s="43">
        <v>0</v>
      </c>
      <c r="G13" s="43">
        <v>72807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2961795</v>
      </c>
      <c r="O13" s="44">
        <f t="shared" si="2"/>
        <v>348.0370152761457</v>
      </c>
      <c r="P13" s="9"/>
    </row>
    <row r="14" spans="1:16" ht="15">
      <c r="A14" s="12"/>
      <c r="B14" s="42">
        <v>522</v>
      </c>
      <c r="C14" s="19" t="s">
        <v>26</v>
      </c>
      <c r="D14" s="43">
        <v>1997874</v>
      </c>
      <c r="E14" s="43">
        <v>0</v>
      </c>
      <c r="F14" s="43">
        <v>0</v>
      </c>
      <c r="G14" s="43">
        <v>50017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2047891</v>
      </c>
      <c r="O14" s="44">
        <f t="shared" si="2"/>
        <v>240.64524089306698</v>
      </c>
      <c r="P14" s="9"/>
    </row>
    <row r="15" spans="1:16" ht="15">
      <c r="A15" s="12"/>
      <c r="B15" s="42">
        <v>524</v>
      </c>
      <c r="C15" s="19" t="s">
        <v>27</v>
      </c>
      <c r="D15" s="43">
        <v>137298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137298</v>
      </c>
      <c r="O15" s="44">
        <f t="shared" si="2"/>
        <v>16.133725029377203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3888661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3888661</v>
      </c>
      <c r="O16" s="41">
        <f t="shared" si="2"/>
        <v>456.95193889541713</v>
      </c>
      <c r="P16" s="10"/>
    </row>
    <row r="17" spans="1:16" ht="15">
      <c r="A17" s="12"/>
      <c r="B17" s="42">
        <v>533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2024256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2024256</v>
      </c>
      <c r="O17" s="44">
        <f t="shared" si="2"/>
        <v>237.86792009400705</v>
      </c>
      <c r="P17" s="9"/>
    </row>
    <row r="18" spans="1:16" ht="15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554576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554576</v>
      </c>
      <c r="O18" s="44">
        <f t="shared" si="2"/>
        <v>65.16756756756757</v>
      </c>
      <c r="P18" s="9"/>
    </row>
    <row r="19" spans="1:16" ht="15">
      <c r="A19" s="12"/>
      <c r="B19" s="42">
        <v>535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1309829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1309829</v>
      </c>
      <c r="O19" s="44">
        <f t="shared" si="2"/>
        <v>153.91645123384254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666474</v>
      </c>
      <c r="E20" s="29">
        <f t="shared" si="5"/>
        <v>0</v>
      </c>
      <c r="F20" s="29">
        <f t="shared" si="5"/>
        <v>0</v>
      </c>
      <c r="G20" s="29">
        <f t="shared" si="5"/>
        <v>1065185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1731659</v>
      </c>
      <c r="O20" s="41">
        <f t="shared" si="2"/>
        <v>203.4851938895417</v>
      </c>
      <c r="P20" s="10"/>
    </row>
    <row r="21" spans="1:16" ht="15">
      <c r="A21" s="12"/>
      <c r="B21" s="42">
        <v>541</v>
      </c>
      <c r="C21" s="19" t="s">
        <v>62</v>
      </c>
      <c r="D21" s="43">
        <v>666474</v>
      </c>
      <c r="E21" s="43">
        <v>0</v>
      </c>
      <c r="F21" s="43">
        <v>0</v>
      </c>
      <c r="G21" s="43">
        <v>1065185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1731659</v>
      </c>
      <c r="O21" s="44">
        <f t="shared" si="2"/>
        <v>203.4851938895417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140463</v>
      </c>
      <c r="E22" s="29">
        <f t="shared" si="6"/>
        <v>0</v>
      </c>
      <c r="F22" s="29">
        <f t="shared" si="6"/>
        <v>0</v>
      </c>
      <c r="G22" s="29">
        <f t="shared" si="6"/>
        <v>140582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281045</v>
      </c>
      <c r="O22" s="41">
        <f t="shared" si="2"/>
        <v>33.02526439482961</v>
      </c>
      <c r="P22" s="9"/>
    </row>
    <row r="23" spans="1:16" ht="15">
      <c r="A23" s="12"/>
      <c r="B23" s="42">
        <v>572</v>
      </c>
      <c r="C23" s="19" t="s">
        <v>63</v>
      </c>
      <c r="D23" s="43">
        <v>140463</v>
      </c>
      <c r="E23" s="43">
        <v>0</v>
      </c>
      <c r="F23" s="43">
        <v>0</v>
      </c>
      <c r="G23" s="43">
        <v>140582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281045</v>
      </c>
      <c r="O23" s="44">
        <f t="shared" si="2"/>
        <v>33.02526439482961</v>
      </c>
      <c r="P23" s="9"/>
    </row>
    <row r="24" spans="1:16" ht="15.75">
      <c r="A24" s="26" t="s">
        <v>64</v>
      </c>
      <c r="B24" s="27"/>
      <c r="C24" s="28"/>
      <c r="D24" s="29">
        <f aca="true" t="shared" si="7" ref="D24:M24">SUM(D25:D25)</f>
        <v>427453</v>
      </c>
      <c r="E24" s="29">
        <f t="shared" si="7"/>
        <v>285400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384000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1096853</v>
      </c>
      <c r="O24" s="41">
        <f t="shared" si="2"/>
        <v>128.88989424206815</v>
      </c>
      <c r="P24" s="9"/>
    </row>
    <row r="25" spans="1:16" ht="15.75" thickBot="1">
      <c r="A25" s="12"/>
      <c r="B25" s="42">
        <v>581</v>
      </c>
      <c r="C25" s="19" t="s">
        <v>65</v>
      </c>
      <c r="D25" s="43">
        <v>427453</v>
      </c>
      <c r="E25" s="43">
        <v>285400</v>
      </c>
      <c r="F25" s="43">
        <v>0</v>
      </c>
      <c r="G25" s="43">
        <v>0</v>
      </c>
      <c r="H25" s="43">
        <v>0</v>
      </c>
      <c r="I25" s="43">
        <v>384000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1096853</v>
      </c>
      <c r="O25" s="44">
        <f t="shared" si="2"/>
        <v>128.88989424206815</v>
      </c>
      <c r="P25" s="9"/>
    </row>
    <row r="26" spans="1:119" ht="16.5" thickBot="1">
      <c r="A26" s="13" t="s">
        <v>10</v>
      </c>
      <c r="B26" s="21"/>
      <c r="C26" s="20"/>
      <c r="D26" s="14">
        <f>SUM(D5,D12,D16,D20,D22,D24)</f>
        <v>8413551</v>
      </c>
      <c r="E26" s="14">
        <f aca="true" t="shared" si="8" ref="E26:M26">SUM(E5,E12,E16,E20,E22,E24)</f>
        <v>296983</v>
      </c>
      <c r="F26" s="14">
        <f t="shared" si="8"/>
        <v>0</v>
      </c>
      <c r="G26" s="14">
        <f t="shared" si="8"/>
        <v>1472697</v>
      </c>
      <c r="H26" s="14">
        <f t="shared" si="8"/>
        <v>0</v>
      </c>
      <c r="I26" s="14">
        <f t="shared" si="8"/>
        <v>4272661</v>
      </c>
      <c r="J26" s="14">
        <f t="shared" si="8"/>
        <v>0</v>
      </c>
      <c r="K26" s="14">
        <f t="shared" si="8"/>
        <v>1433181</v>
      </c>
      <c r="L26" s="14">
        <f t="shared" si="8"/>
        <v>0</v>
      </c>
      <c r="M26" s="14">
        <f t="shared" si="8"/>
        <v>0</v>
      </c>
      <c r="N26" s="14">
        <f t="shared" si="1"/>
        <v>15889073</v>
      </c>
      <c r="O26" s="35">
        <f t="shared" si="2"/>
        <v>1867.1061104582843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8510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2048913</v>
      </c>
      <c r="E5" s="56">
        <f t="shared" si="0"/>
        <v>0</v>
      </c>
      <c r="F5" s="56">
        <f t="shared" si="0"/>
        <v>0</v>
      </c>
      <c r="G5" s="56">
        <f t="shared" si="0"/>
        <v>160747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1433073</v>
      </c>
      <c r="L5" s="56">
        <f t="shared" si="0"/>
        <v>0</v>
      </c>
      <c r="M5" s="56">
        <f t="shared" si="0"/>
        <v>0</v>
      </c>
      <c r="N5" s="57">
        <f aca="true" t="shared" si="1" ref="N5:N27">SUM(D5:M5)</f>
        <v>3642733</v>
      </c>
      <c r="O5" s="58">
        <f aca="true" t="shared" si="2" ref="O5:O27">(N5/O$29)</f>
        <v>432.16668643967256</v>
      </c>
      <c r="P5" s="59"/>
    </row>
    <row r="6" spans="1:16" ht="15">
      <c r="A6" s="61"/>
      <c r="B6" s="62">
        <v>511</v>
      </c>
      <c r="C6" s="63" t="s">
        <v>19</v>
      </c>
      <c r="D6" s="64">
        <v>132674</v>
      </c>
      <c r="E6" s="64">
        <v>0</v>
      </c>
      <c r="F6" s="64">
        <v>0</v>
      </c>
      <c r="G6" s="64">
        <v>17449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150123</v>
      </c>
      <c r="O6" s="65">
        <f t="shared" si="2"/>
        <v>17.81029778146874</v>
      </c>
      <c r="P6" s="66"/>
    </row>
    <row r="7" spans="1:16" ht="15">
      <c r="A7" s="61"/>
      <c r="B7" s="62">
        <v>512</v>
      </c>
      <c r="C7" s="63" t="s">
        <v>20</v>
      </c>
      <c r="D7" s="64">
        <v>159424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159424</v>
      </c>
      <c r="O7" s="65">
        <f t="shared" si="2"/>
        <v>18.913750148297545</v>
      </c>
      <c r="P7" s="66"/>
    </row>
    <row r="8" spans="1:16" ht="15">
      <c r="A8" s="61"/>
      <c r="B8" s="62">
        <v>513</v>
      </c>
      <c r="C8" s="63" t="s">
        <v>21</v>
      </c>
      <c r="D8" s="64">
        <v>327540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327540</v>
      </c>
      <c r="O8" s="65">
        <f t="shared" si="2"/>
        <v>38.85870209989323</v>
      </c>
      <c r="P8" s="66"/>
    </row>
    <row r="9" spans="1:16" ht="15">
      <c r="A9" s="61"/>
      <c r="B9" s="62">
        <v>514</v>
      </c>
      <c r="C9" s="63" t="s">
        <v>47</v>
      </c>
      <c r="D9" s="64">
        <v>127537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127537</v>
      </c>
      <c r="O9" s="65">
        <f t="shared" si="2"/>
        <v>15.130739114960257</v>
      </c>
      <c r="P9" s="66"/>
    </row>
    <row r="10" spans="1:16" ht="15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1433073</v>
      </c>
      <c r="L10" s="64">
        <v>0</v>
      </c>
      <c r="M10" s="64">
        <v>0</v>
      </c>
      <c r="N10" s="64">
        <f t="shared" si="1"/>
        <v>1433073</v>
      </c>
      <c r="O10" s="65">
        <f t="shared" si="2"/>
        <v>170.01696523905565</v>
      </c>
      <c r="P10" s="66"/>
    </row>
    <row r="11" spans="1:16" ht="15">
      <c r="A11" s="61"/>
      <c r="B11" s="62">
        <v>519</v>
      </c>
      <c r="C11" s="63" t="s">
        <v>58</v>
      </c>
      <c r="D11" s="64">
        <v>1301738</v>
      </c>
      <c r="E11" s="64">
        <v>0</v>
      </c>
      <c r="F11" s="64">
        <v>0</v>
      </c>
      <c r="G11" s="64">
        <v>143298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1445036</v>
      </c>
      <c r="O11" s="65">
        <f t="shared" si="2"/>
        <v>171.43623205599715</v>
      </c>
      <c r="P11" s="66"/>
    </row>
    <row r="12" spans="1:16" ht="15.75">
      <c r="A12" s="67" t="s">
        <v>24</v>
      </c>
      <c r="B12" s="68"/>
      <c r="C12" s="69"/>
      <c r="D12" s="70">
        <f aca="true" t="shared" si="3" ref="D12:M12">SUM(D13:D15)</f>
        <v>5155709</v>
      </c>
      <c r="E12" s="70">
        <f t="shared" si="3"/>
        <v>10654</v>
      </c>
      <c r="F12" s="70">
        <f t="shared" si="3"/>
        <v>0</v>
      </c>
      <c r="G12" s="70">
        <f t="shared" si="3"/>
        <v>44969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5211332</v>
      </c>
      <c r="O12" s="72">
        <f t="shared" si="2"/>
        <v>618.2621900581327</v>
      </c>
      <c r="P12" s="73"/>
    </row>
    <row r="13" spans="1:16" ht="15">
      <c r="A13" s="61"/>
      <c r="B13" s="62">
        <v>521</v>
      </c>
      <c r="C13" s="63" t="s">
        <v>25</v>
      </c>
      <c r="D13" s="64">
        <v>2958785</v>
      </c>
      <c r="E13" s="64">
        <v>10654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2969439</v>
      </c>
      <c r="O13" s="65">
        <f t="shared" si="2"/>
        <v>352.2884090639459</v>
      </c>
      <c r="P13" s="66"/>
    </row>
    <row r="14" spans="1:16" ht="15">
      <c r="A14" s="61"/>
      <c r="B14" s="62">
        <v>522</v>
      </c>
      <c r="C14" s="63" t="s">
        <v>26</v>
      </c>
      <c r="D14" s="64">
        <v>2009340</v>
      </c>
      <c r="E14" s="64">
        <v>0</v>
      </c>
      <c r="F14" s="64">
        <v>0</v>
      </c>
      <c r="G14" s="64">
        <v>44969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2054309</v>
      </c>
      <c r="O14" s="65">
        <f t="shared" si="2"/>
        <v>243.71918377031676</v>
      </c>
      <c r="P14" s="66"/>
    </row>
    <row r="15" spans="1:16" ht="15">
      <c r="A15" s="61"/>
      <c r="B15" s="62">
        <v>524</v>
      </c>
      <c r="C15" s="63" t="s">
        <v>27</v>
      </c>
      <c r="D15" s="64">
        <v>187584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187584</v>
      </c>
      <c r="O15" s="65">
        <f t="shared" si="2"/>
        <v>22.254597223869972</v>
      </c>
      <c r="P15" s="66"/>
    </row>
    <row r="16" spans="1:16" ht="15.75">
      <c r="A16" s="67" t="s">
        <v>28</v>
      </c>
      <c r="B16" s="68"/>
      <c r="C16" s="69"/>
      <c r="D16" s="70">
        <f aca="true" t="shared" si="4" ref="D16:M16">SUM(D17:D20)</f>
        <v>0</v>
      </c>
      <c r="E16" s="70">
        <f t="shared" si="4"/>
        <v>0</v>
      </c>
      <c r="F16" s="70">
        <f t="shared" si="4"/>
        <v>0</v>
      </c>
      <c r="G16" s="70">
        <f t="shared" si="4"/>
        <v>11940</v>
      </c>
      <c r="H16" s="70">
        <f t="shared" si="4"/>
        <v>0</v>
      </c>
      <c r="I16" s="70">
        <f t="shared" si="4"/>
        <v>3895705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3907645</v>
      </c>
      <c r="O16" s="72">
        <f t="shared" si="2"/>
        <v>463.59532566140706</v>
      </c>
      <c r="P16" s="73"/>
    </row>
    <row r="17" spans="1:16" ht="15">
      <c r="A17" s="61"/>
      <c r="B17" s="62">
        <v>533</v>
      </c>
      <c r="C17" s="63" t="s">
        <v>59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2051566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2051566</v>
      </c>
      <c r="O17" s="65">
        <f t="shared" si="2"/>
        <v>243.39375963934037</v>
      </c>
      <c r="P17" s="66"/>
    </row>
    <row r="18" spans="1:16" ht="15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470665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470665</v>
      </c>
      <c r="O18" s="65">
        <f t="shared" si="2"/>
        <v>55.83877090995373</v>
      </c>
      <c r="P18" s="66"/>
    </row>
    <row r="19" spans="1:16" ht="15">
      <c r="A19" s="61"/>
      <c r="B19" s="62">
        <v>535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1373474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1373474</v>
      </c>
      <c r="O19" s="65">
        <f t="shared" si="2"/>
        <v>162.94625696998457</v>
      </c>
      <c r="P19" s="66"/>
    </row>
    <row r="20" spans="1:16" ht="15">
      <c r="A20" s="61"/>
      <c r="B20" s="62">
        <v>539</v>
      </c>
      <c r="C20" s="63" t="s">
        <v>32</v>
      </c>
      <c r="D20" s="64">
        <v>0</v>
      </c>
      <c r="E20" s="64">
        <v>0</v>
      </c>
      <c r="F20" s="64">
        <v>0</v>
      </c>
      <c r="G20" s="64">
        <v>11940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11940</v>
      </c>
      <c r="O20" s="65">
        <f t="shared" si="2"/>
        <v>1.4165381421283663</v>
      </c>
      <c r="P20" s="66"/>
    </row>
    <row r="21" spans="1:16" ht="15.75">
      <c r="A21" s="67" t="s">
        <v>33</v>
      </c>
      <c r="B21" s="68"/>
      <c r="C21" s="69"/>
      <c r="D21" s="70">
        <f aca="true" t="shared" si="5" ref="D21:M21">SUM(D22:D22)</f>
        <v>648711</v>
      </c>
      <c r="E21" s="70">
        <f t="shared" si="5"/>
        <v>95900</v>
      </c>
      <c r="F21" s="70">
        <f t="shared" si="5"/>
        <v>0</v>
      </c>
      <c r="G21" s="70">
        <f t="shared" si="5"/>
        <v>1871326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0">
        <f t="shared" si="5"/>
        <v>0</v>
      </c>
      <c r="M21" s="70">
        <f t="shared" si="5"/>
        <v>0</v>
      </c>
      <c r="N21" s="70">
        <f t="shared" si="1"/>
        <v>2615937</v>
      </c>
      <c r="O21" s="72">
        <f t="shared" si="2"/>
        <v>310.3496262901886</v>
      </c>
      <c r="P21" s="73"/>
    </row>
    <row r="22" spans="1:16" ht="15">
      <c r="A22" s="61"/>
      <c r="B22" s="62">
        <v>541</v>
      </c>
      <c r="C22" s="63" t="s">
        <v>62</v>
      </c>
      <c r="D22" s="64">
        <v>648711</v>
      </c>
      <c r="E22" s="64">
        <v>95900</v>
      </c>
      <c r="F22" s="64">
        <v>0</v>
      </c>
      <c r="G22" s="64">
        <v>1871326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2615937</v>
      </c>
      <c r="O22" s="65">
        <f t="shared" si="2"/>
        <v>310.3496262901886</v>
      </c>
      <c r="P22" s="66"/>
    </row>
    <row r="23" spans="1:16" ht="15.75">
      <c r="A23" s="67" t="s">
        <v>35</v>
      </c>
      <c r="B23" s="68"/>
      <c r="C23" s="69"/>
      <c r="D23" s="70">
        <f aca="true" t="shared" si="6" ref="D23:M23">SUM(D24:D24)</f>
        <v>213304</v>
      </c>
      <c r="E23" s="70">
        <f t="shared" si="6"/>
        <v>0</v>
      </c>
      <c r="F23" s="70">
        <f t="shared" si="6"/>
        <v>0</v>
      </c>
      <c r="G23" s="70">
        <f t="shared" si="6"/>
        <v>408497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1"/>
        <v>621801</v>
      </c>
      <c r="O23" s="72">
        <f t="shared" si="2"/>
        <v>73.7692490212362</v>
      </c>
      <c r="P23" s="66"/>
    </row>
    <row r="24" spans="1:16" ht="15">
      <c r="A24" s="61"/>
      <c r="B24" s="62">
        <v>572</v>
      </c>
      <c r="C24" s="63" t="s">
        <v>63</v>
      </c>
      <c r="D24" s="64">
        <v>213304</v>
      </c>
      <c r="E24" s="64">
        <v>0</v>
      </c>
      <c r="F24" s="64">
        <v>0</v>
      </c>
      <c r="G24" s="64">
        <v>408497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621801</v>
      </c>
      <c r="O24" s="65">
        <f t="shared" si="2"/>
        <v>73.7692490212362</v>
      </c>
      <c r="P24" s="66"/>
    </row>
    <row r="25" spans="1:16" ht="15.75">
      <c r="A25" s="67" t="s">
        <v>64</v>
      </c>
      <c r="B25" s="68"/>
      <c r="C25" s="69"/>
      <c r="D25" s="70">
        <f aca="true" t="shared" si="7" ref="D25:M25">SUM(D26:D26)</f>
        <v>0</v>
      </c>
      <c r="E25" s="70">
        <f t="shared" si="7"/>
        <v>234656</v>
      </c>
      <c r="F25" s="70">
        <f t="shared" si="7"/>
        <v>0</v>
      </c>
      <c r="G25" s="70">
        <f t="shared" si="7"/>
        <v>63960</v>
      </c>
      <c r="H25" s="70">
        <f t="shared" si="7"/>
        <v>0</v>
      </c>
      <c r="I25" s="70">
        <f t="shared" si="7"/>
        <v>384000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682616</v>
      </c>
      <c r="O25" s="72">
        <f t="shared" si="2"/>
        <v>80.9842211412979</v>
      </c>
      <c r="P25" s="66"/>
    </row>
    <row r="26" spans="1:16" ht="15.75" thickBot="1">
      <c r="A26" s="61"/>
      <c r="B26" s="62">
        <v>581</v>
      </c>
      <c r="C26" s="63" t="s">
        <v>65</v>
      </c>
      <c r="D26" s="64">
        <v>0</v>
      </c>
      <c r="E26" s="64">
        <v>234656</v>
      </c>
      <c r="F26" s="64">
        <v>0</v>
      </c>
      <c r="G26" s="64">
        <v>63960</v>
      </c>
      <c r="H26" s="64">
        <v>0</v>
      </c>
      <c r="I26" s="64">
        <v>384000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682616</v>
      </c>
      <c r="O26" s="65">
        <f t="shared" si="2"/>
        <v>80.9842211412979</v>
      </c>
      <c r="P26" s="66"/>
    </row>
    <row r="27" spans="1:119" ht="16.5" thickBot="1">
      <c r="A27" s="74" t="s">
        <v>10</v>
      </c>
      <c r="B27" s="75"/>
      <c r="C27" s="76"/>
      <c r="D27" s="77">
        <f>SUM(D5,D12,D16,D21,D23,D25)</f>
        <v>8066637</v>
      </c>
      <c r="E27" s="77">
        <f aca="true" t="shared" si="8" ref="E27:M27">SUM(E5,E12,E16,E21,E23,E25)</f>
        <v>341210</v>
      </c>
      <c r="F27" s="77">
        <f t="shared" si="8"/>
        <v>0</v>
      </c>
      <c r="G27" s="77">
        <f t="shared" si="8"/>
        <v>2561439</v>
      </c>
      <c r="H27" s="77">
        <f t="shared" si="8"/>
        <v>0</v>
      </c>
      <c r="I27" s="77">
        <f t="shared" si="8"/>
        <v>4279705</v>
      </c>
      <c r="J27" s="77">
        <f t="shared" si="8"/>
        <v>0</v>
      </c>
      <c r="K27" s="77">
        <f t="shared" si="8"/>
        <v>1433073</v>
      </c>
      <c r="L27" s="77">
        <f t="shared" si="8"/>
        <v>0</v>
      </c>
      <c r="M27" s="77">
        <f t="shared" si="8"/>
        <v>0</v>
      </c>
      <c r="N27" s="77">
        <f t="shared" si="1"/>
        <v>16682064</v>
      </c>
      <c r="O27" s="78">
        <f t="shared" si="2"/>
        <v>1979.127298611935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5" ht="15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15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4" t="s">
        <v>66</v>
      </c>
      <c r="M29" s="114"/>
      <c r="N29" s="114"/>
      <c r="O29" s="88">
        <v>8429</v>
      </c>
    </row>
    <row r="30" spans="1:15" ht="15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1:15" ht="15.75" customHeight="1" thickBot="1">
      <c r="A31" s="118" t="s">
        <v>45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2059682</v>
      </c>
      <c r="E5" s="24">
        <f t="shared" si="0"/>
        <v>0</v>
      </c>
      <c r="F5" s="24">
        <f t="shared" si="0"/>
        <v>0</v>
      </c>
      <c r="G5" s="24">
        <f t="shared" si="0"/>
        <v>113597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1426999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3600278</v>
      </c>
      <c r="O5" s="30">
        <f aca="true" t="shared" si="2" ref="O5:O28">(N5/O$30)</f>
        <v>427.6372490794631</v>
      </c>
      <c r="P5" s="6"/>
    </row>
    <row r="6" spans="1:16" ht="15">
      <c r="A6" s="12"/>
      <c r="B6" s="42">
        <v>511</v>
      </c>
      <c r="C6" s="19" t="s">
        <v>19</v>
      </c>
      <c r="D6" s="43">
        <v>130421</v>
      </c>
      <c r="E6" s="43">
        <v>0</v>
      </c>
      <c r="F6" s="43">
        <v>0</v>
      </c>
      <c r="G6" s="43">
        <v>2054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132475</v>
      </c>
      <c r="O6" s="44">
        <f t="shared" si="2"/>
        <v>15.735241715168073</v>
      </c>
      <c r="P6" s="9"/>
    </row>
    <row r="7" spans="1:16" ht="15">
      <c r="A7" s="12"/>
      <c r="B7" s="42">
        <v>512</v>
      </c>
      <c r="C7" s="19" t="s">
        <v>20</v>
      </c>
      <c r="D7" s="43">
        <v>146787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146787</v>
      </c>
      <c r="O7" s="44">
        <f t="shared" si="2"/>
        <v>17.435206081482363</v>
      </c>
      <c r="P7" s="9"/>
    </row>
    <row r="8" spans="1:16" ht="15">
      <c r="A8" s="12"/>
      <c r="B8" s="42">
        <v>513</v>
      </c>
      <c r="C8" s="19" t="s">
        <v>21</v>
      </c>
      <c r="D8" s="43">
        <v>461063</v>
      </c>
      <c r="E8" s="43">
        <v>0</v>
      </c>
      <c r="F8" s="43">
        <v>0</v>
      </c>
      <c r="G8" s="43">
        <v>49829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510892</v>
      </c>
      <c r="O8" s="44">
        <f t="shared" si="2"/>
        <v>60.68321653403017</v>
      </c>
      <c r="P8" s="9"/>
    </row>
    <row r="9" spans="1:16" ht="15">
      <c r="A9" s="12"/>
      <c r="B9" s="42">
        <v>515</v>
      </c>
      <c r="C9" s="19" t="s">
        <v>22</v>
      </c>
      <c r="D9" s="43">
        <v>101695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101695</v>
      </c>
      <c r="O9" s="44">
        <f t="shared" si="2"/>
        <v>12.07922556123055</v>
      </c>
      <c r="P9" s="9"/>
    </row>
    <row r="10" spans="1:16" ht="15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1426999</v>
      </c>
      <c r="L10" s="43">
        <v>0</v>
      </c>
      <c r="M10" s="43">
        <v>0</v>
      </c>
      <c r="N10" s="43">
        <f t="shared" si="1"/>
        <v>1426999</v>
      </c>
      <c r="O10" s="44">
        <f t="shared" si="2"/>
        <v>169.49744625252404</v>
      </c>
      <c r="P10" s="9"/>
    </row>
    <row r="11" spans="1:16" ht="15">
      <c r="A11" s="12"/>
      <c r="B11" s="42">
        <v>519</v>
      </c>
      <c r="C11" s="19" t="s">
        <v>43</v>
      </c>
      <c r="D11" s="43">
        <v>1219716</v>
      </c>
      <c r="E11" s="43">
        <v>0</v>
      </c>
      <c r="F11" s="43">
        <v>0</v>
      </c>
      <c r="G11" s="43">
        <v>61714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1281430</v>
      </c>
      <c r="O11" s="44">
        <f t="shared" si="2"/>
        <v>152.2069129350279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SUM(D13:D15)</f>
        <v>4735426</v>
      </c>
      <c r="E12" s="29">
        <f t="shared" si="3"/>
        <v>30597</v>
      </c>
      <c r="F12" s="29">
        <f t="shared" si="3"/>
        <v>0</v>
      </c>
      <c r="G12" s="29">
        <f t="shared" si="3"/>
        <v>103276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4869299</v>
      </c>
      <c r="O12" s="41">
        <f t="shared" si="2"/>
        <v>578.3702339945362</v>
      </c>
      <c r="P12" s="10"/>
    </row>
    <row r="13" spans="1:16" ht="15">
      <c r="A13" s="12"/>
      <c r="B13" s="42">
        <v>521</v>
      </c>
      <c r="C13" s="19" t="s">
        <v>25</v>
      </c>
      <c r="D13" s="43">
        <v>2771678</v>
      </c>
      <c r="E13" s="43">
        <v>30597</v>
      </c>
      <c r="F13" s="43">
        <v>0</v>
      </c>
      <c r="G13" s="43">
        <v>97321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2899596</v>
      </c>
      <c r="O13" s="44">
        <f t="shared" si="2"/>
        <v>344.4109751751989</v>
      </c>
      <c r="P13" s="9"/>
    </row>
    <row r="14" spans="1:16" ht="15">
      <c r="A14" s="12"/>
      <c r="B14" s="42">
        <v>522</v>
      </c>
      <c r="C14" s="19" t="s">
        <v>26</v>
      </c>
      <c r="D14" s="43">
        <v>1813670</v>
      </c>
      <c r="E14" s="43">
        <v>0</v>
      </c>
      <c r="F14" s="43">
        <v>0</v>
      </c>
      <c r="G14" s="43">
        <v>5955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1819625</v>
      </c>
      <c r="O14" s="44">
        <f t="shared" si="2"/>
        <v>216.13315120560637</v>
      </c>
      <c r="P14" s="9"/>
    </row>
    <row r="15" spans="1:16" ht="15">
      <c r="A15" s="12"/>
      <c r="B15" s="42">
        <v>524</v>
      </c>
      <c r="C15" s="19" t="s">
        <v>27</v>
      </c>
      <c r="D15" s="43">
        <v>150078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150078</v>
      </c>
      <c r="O15" s="44">
        <f t="shared" si="2"/>
        <v>17.826107613730848</v>
      </c>
      <c r="P15" s="9"/>
    </row>
    <row r="16" spans="1:16" ht="15.75">
      <c r="A16" s="26" t="s">
        <v>28</v>
      </c>
      <c r="B16" s="27"/>
      <c r="C16" s="28"/>
      <c r="D16" s="29">
        <f aca="true" t="shared" si="4" ref="D16:M16">SUM(D17:D19)</f>
        <v>1037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3433428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3434465</v>
      </c>
      <c r="O16" s="41">
        <f t="shared" si="2"/>
        <v>407.94215465019596</v>
      </c>
      <c r="P16" s="10"/>
    </row>
    <row r="17" spans="1:16" ht="15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510467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510467</v>
      </c>
      <c r="O17" s="44">
        <f t="shared" si="2"/>
        <v>60.63273547927307</v>
      </c>
      <c r="P17" s="9"/>
    </row>
    <row r="18" spans="1:16" ht="15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2922961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2922961</v>
      </c>
      <c r="O18" s="44">
        <f t="shared" si="2"/>
        <v>347.1862453973156</v>
      </c>
      <c r="P18" s="9"/>
    </row>
    <row r="19" spans="1:16" ht="15">
      <c r="A19" s="12"/>
      <c r="B19" s="42">
        <v>539</v>
      </c>
      <c r="C19" s="19" t="s">
        <v>32</v>
      </c>
      <c r="D19" s="43">
        <v>1037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1037</v>
      </c>
      <c r="O19" s="44">
        <f t="shared" si="2"/>
        <v>0.12317377360731678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640250</v>
      </c>
      <c r="E20" s="29">
        <f t="shared" si="5"/>
        <v>0</v>
      </c>
      <c r="F20" s="29">
        <f t="shared" si="5"/>
        <v>0</v>
      </c>
      <c r="G20" s="29">
        <f t="shared" si="5"/>
        <v>1258804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1899054</v>
      </c>
      <c r="O20" s="41">
        <f t="shared" si="2"/>
        <v>225.5676446133745</v>
      </c>
      <c r="P20" s="10"/>
    </row>
    <row r="21" spans="1:16" ht="15">
      <c r="A21" s="12"/>
      <c r="B21" s="42">
        <v>541</v>
      </c>
      <c r="C21" s="19" t="s">
        <v>34</v>
      </c>
      <c r="D21" s="43">
        <v>640250</v>
      </c>
      <c r="E21" s="43">
        <v>0</v>
      </c>
      <c r="F21" s="43">
        <v>0</v>
      </c>
      <c r="G21" s="43">
        <v>1258804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1899054</v>
      </c>
      <c r="O21" s="44">
        <f t="shared" si="2"/>
        <v>225.5676446133745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132553</v>
      </c>
      <c r="E22" s="29">
        <f t="shared" si="6"/>
        <v>0</v>
      </c>
      <c r="F22" s="29">
        <f t="shared" si="6"/>
        <v>0</v>
      </c>
      <c r="G22" s="29">
        <f t="shared" si="6"/>
        <v>133449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266002</v>
      </c>
      <c r="O22" s="41">
        <f t="shared" si="2"/>
        <v>31.595438888229005</v>
      </c>
      <c r="P22" s="9"/>
    </row>
    <row r="23" spans="1:16" ht="15">
      <c r="A23" s="12"/>
      <c r="B23" s="42">
        <v>572</v>
      </c>
      <c r="C23" s="19" t="s">
        <v>36</v>
      </c>
      <c r="D23" s="43">
        <v>132553</v>
      </c>
      <c r="E23" s="43">
        <v>0</v>
      </c>
      <c r="F23" s="43">
        <v>0</v>
      </c>
      <c r="G23" s="43">
        <v>133449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266002</v>
      </c>
      <c r="O23" s="44">
        <f t="shared" si="2"/>
        <v>31.595438888229005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SUM(D25:D27)</f>
        <v>0</v>
      </c>
      <c r="E24" s="29">
        <f t="shared" si="7"/>
        <v>290000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599918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889918</v>
      </c>
      <c r="O24" s="41">
        <f t="shared" si="2"/>
        <v>105.70352773488538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290000</v>
      </c>
      <c r="F25" s="43">
        <v>0</v>
      </c>
      <c r="G25" s="43">
        <v>0</v>
      </c>
      <c r="H25" s="43">
        <v>0</v>
      </c>
      <c r="I25" s="43">
        <v>384000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674000</v>
      </c>
      <c r="O25" s="44">
        <f t="shared" si="2"/>
        <v>80.05701389713742</v>
      </c>
      <c r="P25" s="9"/>
    </row>
    <row r="26" spans="1:16" ht="15">
      <c r="A26" s="12"/>
      <c r="B26" s="42">
        <v>588</v>
      </c>
      <c r="C26" s="19" t="s">
        <v>55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88124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88124</v>
      </c>
      <c r="O26" s="44">
        <f t="shared" si="2"/>
        <v>10.467276398622165</v>
      </c>
      <c r="P26" s="9"/>
    </row>
    <row r="27" spans="1:16" ht="15.75" thickBot="1">
      <c r="A27" s="12"/>
      <c r="B27" s="42">
        <v>591</v>
      </c>
      <c r="C27" s="19" t="s">
        <v>50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127794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127794</v>
      </c>
      <c r="O27" s="44">
        <f t="shared" si="2"/>
        <v>15.179237439125787</v>
      </c>
      <c r="P27" s="9"/>
    </row>
    <row r="28" spans="1:119" ht="16.5" thickBot="1">
      <c r="A28" s="13" t="s">
        <v>10</v>
      </c>
      <c r="B28" s="21"/>
      <c r="C28" s="20"/>
      <c r="D28" s="14">
        <f>SUM(D5,D12,D16,D20,D22,D24)</f>
        <v>7568948</v>
      </c>
      <c r="E28" s="14">
        <f aca="true" t="shared" si="8" ref="E28:M28">SUM(E5,E12,E16,E20,E22,E24)</f>
        <v>320597</v>
      </c>
      <c r="F28" s="14">
        <f t="shared" si="8"/>
        <v>0</v>
      </c>
      <c r="G28" s="14">
        <f t="shared" si="8"/>
        <v>1609126</v>
      </c>
      <c r="H28" s="14">
        <f t="shared" si="8"/>
        <v>0</v>
      </c>
      <c r="I28" s="14">
        <f t="shared" si="8"/>
        <v>4033346</v>
      </c>
      <c r="J28" s="14">
        <f t="shared" si="8"/>
        <v>0</v>
      </c>
      <c r="K28" s="14">
        <f t="shared" si="8"/>
        <v>1426999</v>
      </c>
      <c r="L28" s="14">
        <f t="shared" si="8"/>
        <v>0</v>
      </c>
      <c r="M28" s="14">
        <f t="shared" si="8"/>
        <v>0</v>
      </c>
      <c r="N28" s="14">
        <f t="shared" si="1"/>
        <v>14959016</v>
      </c>
      <c r="O28" s="35">
        <f t="shared" si="2"/>
        <v>1776.816248960684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56</v>
      </c>
      <c r="M30" s="90"/>
      <c r="N30" s="90"/>
      <c r="O30" s="39">
        <v>8419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2022-08-10T15:40:52Z</cp:lastPrinted>
  <dcterms:created xsi:type="dcterms:W3CDTF">2000-08-31T21:26:31Z</dcterms:created>
  <dcterms:modified xsi:type="dcterms:W3CDTF">2022-08-10T15:40:54Z</dcterms:modified>
  <cp:category/>
  <cp:version/>
  <cp:contentType/>
  <cp:contentStatus/>
</cp:coreProperties>
</file>