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'2007'!$A$1:$O$19</definedName>
    <definedName name="_xlnm.Print_Area" localSheetId="14">'2008'!$A$1:$O$17</definedName>
    <definedName name="_xlnm.Print_Area" localSheetId="13">'2009'!$A$1:$O$17</definedName>
    <definedName name="_xlnm.Print_Area" localSheetId="12">'2010'!$A$1:$O$18</definedName>
    <definedName name="_xlnm.Print_Area" localSheetId="11">'2011'!$A$1:$O$18</definedName>
    <definedName name="_xlnm.Print_Area" localSheetId="10">'2012'!$A$1:$O$18</definedName>
    <definedName name="_xlnm.Print_Area" localSheetId="9">'2013'!$A$1:$O$18</definedName>
    <definedName name="_xlnm.Print_Area" localSheetId="8">'2014'!$A$1:$O$19</definedName>
    <definedName name="_xlnm.Print_Area" localSheetId="7">'2015'!$A$1:$O$18</definedName>
    <definedName name="_xlnm.Print_Area" localSheetId="6">'2016'!$A$1:$O$17</definedName>
    <definedName name="_xlnm.Print_Area" localSheetId="5">'2017'!$A$1:$O$19</definedName>
    <definedName name="_xlnm.Print_Area" localSheetId="4">'2018'!$A$1:$O$19</definedName>
    <definedName name="_xlnm.Print_Area" localSheetId="3">'2019'!$A$1:$O$19</definedName>
    <definedName name="_xlnm.Print_Area" localSheetId="2">'2020'!$A$1:$O$18</definedName>
    <definedName name="_xlnm.Print_Area" localSheetId="1">'2021'!$A$1:$P$16</definedName>
    <definedName name="_xlnm.Print_Area" localSheetId="0">'2022'!$A$1:$P$19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5" i="48" l="1"/>
  <c r="F15" i="48"/>
  <c r="G15" i="48"/>
  <c r="H15" i="48"/>
  <c r="I15" i="48"/>
  <c r="J15" i="48"/>
  <c r="K15" i="48"/>
  <c r="L15" i="48"/>
  <c r="M15" i="48"/>
  <c r="N15" i="48"/>
  <c r="D15" i="48"/>
  <c r="O14" i="48" l="1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11" i="48"/>
  <c r="P11" i="48" s="1"/>
  <c r="O9" i="48"/>
  <c r="P9" i="48" s="1"/>
  <c r="O5" i="48"/>
  <c r="P5" i="48" s="1"/>
  <c r="H12" i="47"/>
  <c r="D12" i="47"/>
  <c r="O11" i="47"/>
  <c r="P11" i="47"/>
  <c r="N10" i="47"/>
  <c r="N12" i="47" s="1"/>
  <c r="M10" i="47"/>
  <c r="L10" i="47"/>
  <c r="K10" i="47"/>
  <c r="J10" i="47"/>
  <c r="I10" i="47"/>
  <c r="H10" i="47"/>
  <c r="G10" i="47"/>
  <c r="F10" i="47"/>
  <c r="E10" i="47"/>
  <c r="E12" i="47" s="1"/>
  <c r="D10" i="47"/>
  <c r="O9" i="47"/>
  <c r="P9" i="47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/>
  <c r="N5" i="47"/>
  <c r="M5" i="47"/>
  <c r="M12" i="47" s="1"/>
  <c r="L5" i="47"/>
  <c r="L12" i="47" s="1"/>
  <c r="K5" i="47"/>
  <c r="K12" i="47" s="1"/>
  <c r="J5" i="47"/>
  <c r="J12" i="47" s="1"/>
  <c r="I5" i="47"/>
  <c r="O5" i="47" s="1"/>
  <c r="P5" i="47" s="1"/>
  <c r="H5" i="47"/>
  <c r="G5" i="47"/>
  <c r="G12" i="47" s="1"/>
  <c r="F5" i="47"/>
  <c r="F12" i="47" s="1"/>
  <c r="E5" i="47"/>
  <c r="D5" i="47"/>
  <c r="E14" i="46"/>
  <c r="K14" i="46"/>
  <c r="L14" i="46"/>
  <c r="N13" i="46"/>
  <c r="O13" i="46"/>
  <c r="M12" i="46"/>
  <c r="L12" i="46"/>
  <c r="K12" i="46"/>
  <c r="J12" i="46"/>
  <c r="I12" i="46"/>
  <c r="H12" i="46"/>
  <c r="G12" i="46"/>
  <c r="N12" i="46" s="1"/>
  <c r="O12" i="46" s="1"/>
  <c r="F12" i="46"/>
  <c r="E12" i="46"/>
  <c r="D12" i="46"/>
  <c r="N11" i="46"/>
  <c r="O11" i="46"/>
  <c r="M10" i="46"/>
  <c r="L10" i="46"/>
  <c r="K10" i="46"/>
  <c r="J10" i="46"/>
  <c r="I10" i="46"/>
  <c r="H10" i="46"/>
  <c r="G10" i="46"/>
  <c r="N10" i="46" s="1"/>
  <c r="O10" i="46" s="1"/>
  <c r="F10" i="46"/>
  <c r="E10" i="46"/>
  <c r="D10" i="46"/>
  <c r="N9" i="46"/>
  <c r="O9" i="46"/>
  <c r="M8" i="46"/>
  <c r="M14" i="46" s="1"/>
  <c r="L8" i="46"/>
  <c r="K8" i="46"/>
  <c r="J8" i="46"/>
  <c r="I8" i="46"/>
  <c r="H8" i="46"/>
  <c r="G8" i="46"/>
  <c r="F8" i="46"/>
  <c r="E8" i="46"/>
  <c r="D8" i="46"/>
  <c r="D14" i="46" s="1"/>
  <c r="N7" i="46"/>
  <c r="O7" i="46"/>
  <c r="N6" i="46"/>
  <c r="O6" i="46" s="1"/>
  <c r="M5" i="46"/>
  <c r="L5" i="46"/>
  <c r="K5" i="46"/>
  <c r="J5" i="46"/>
  <c r="J14" i="46" s="1"/>
  <c r="I5" i="46"/>
  <c r="N5" i="46" s="1"/>
  <c r="O5" i="46" s="1"/>
  <c r="H5" i="46"/>
  <c r="H14" i="46" s="1"/>
  <c r="G5" i="46"/>
  <c r="G14" i="46" s="1"/>
  <c r="F5" i="46"/>
  <c r="F14" i="46" s="1"/>
  <c r="E5" i="46"/>
  <c r="D5" i="46"/>
  <c r="L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M15" i="45" s="1"/>
  <c r="L11" i="45"/>
  <c r="K11" i="45"/>
  <c r="J11" i="45"/>
  <c r="I11" i="45"/>
  <c r="H11" i="45"/>
  <c r="G11" i="45"/>
  <c r="N11" i="45" s="1"/>
  <c r="O11" i="45" s="1"/>
  <c r="F11" i="45"/>
  <c r="E11" i="45"/>
  <c r="D11" i="45"/>
  <c r="D15" i="45" s="1"/>
  <c r="N15" i="45" s="1"/>
  <c r="O15" i="45" s="1"/>
  <c r="N10" i="45"/>
  <c r="O10" i="45"/>
  <c r="N9" i="45"/>
  <c r="O9" i="45" s="1"/>
  <c r="M8" i="45"/>
  <c r="L8" i="45"/>
  <c r="K8" i="45"/>
  <c r="J8" i="45"/>
  <c r="I8" i="45"/>
  <c r="N8" i="45" s="1"/>
  <c r="O8" i="45" s="1"/>
  <c r="H8" i="45"/>
  <c r="G8" i="45"/>
  <c r="F8" i="45"/>
  <c r="E8" i="45"/>
  <c r="D8" i="45"/>
  <c r="N7" i="45"/>
  <c r="O7" i="45" s="1"/>
  <c r="N6" i="45"/>
  <c r="O6" i="45" s="1"/>
  <c r="M5" i="45"/>
  <c r="L5" i="45"/>
  <c r="K5" i="45"/>
  <c r="K15" i="45" s="1"/>
  <c r="J5" i="45"/>
  <c r="J15" i="45" s="1"/>
  <c r="I5" i="45"/>
  <c r="I15" i="45" s="1"/>
  <c r="H5" i="45"/>
  <c r="H15" i="45" s="1"/>
  <c r="G5" i="45"/>
  <c r="G15" i="45" s="1"/>
  <c r="F5" i="45"/>
  <c r="F15" i="45" s="1"/>
  <c r="E5" i="45"/>
  <c r="E15" i="45" s="1"/>
  <c r="D5" i="45"/>
  <c r="L15" i="44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N11" i="44" s="1"/>
  <c r="O11" i="44" s="1"/>
  <c r="H11" i="44"/>
  <c r="G11" i="44"/>
  <c r="F11" i="44"/>
  <c r="E11" i="44"/>
  <c r="D11" i="44"/>
  <c r="D15" i="44" s="1"/>
  <c r="N10" i="44"/>
  <c r="O10" i="44" s="1"/>
  <c r="N9" i="44"/>
  <c r="O9" i="44" s="1"/>
  <c r="M8" i="44"/>
  <c r="L8" i="44"/>
  <c r="K8" i="44"/>
  <c r="J8" i="44"/>
  <c r="I8" i="44"/>
  <c r="H8" i="44"/>
  <c r="G8" i="44"/>
  <c r="F8" i="44"/>
  <c r="E8" i="44"/>
  <c r="D8" i="44"/>
  <c r="N7" i="44"/>
  <c r="O7" i="44" s="1"/>
  <c r="N6" i="44"/>
  <c r="O6" i="44" s="1"/>
  <c r="M5" i="44"/>
  <c r="M15" i="44" s="1"/>
  <c r="L5" i="44"/>
  <c r="K5" i="44"/>
  <c r="K15" i="44" s="1"/>
  <c r="J5" i="44"/>
  <c r="J15" i="44" s="1"/>
  <c r="I5" i="44"/>
  <c r="H5" i="44"/>
  <c r="H15" i="44" s="1"/>
  <c r="G5" i="44"/>
  <c r="G15" i="44" s="1"/>
  <c r="F5" i="44"/>
  <c r="F15" i="44" s="1"/>
  <c r="E5" i="44"/>
  <c r="E15" i="44" s="1"/>
  <c r="D5" i="44"/>
  <c r="G15" i="43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M11" i="43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 s="1"/>
  <c r="N9" i="43"/>
  <c r="O9" i="43" s="1"/>
  <c r="M8" i="43"/>
  <c r="M15" i="43" s="1"/>
  <c r="L8" i="43"/>
  <c r="K8" i="43"/>
  <c r="J8" i="43"/>
  <c r="J15" i="43" s="1"/>
  <c r="I8" i="43"/>
  <c r="H8" i="43"/>
  <c r="G8" i="43"/>
  <c r="F8" i="43"/>
  <c r="E8" i="43"/>
  <c r="D8" i="43"/>
  <c r="N7" i="43"/>
  <c r="O7" i="43" s="1"/>
  <c r="N6" i="43"/>
  <c r="O6" i="43" s="1"/>
  <c r="M5" i="43"/>
  <c r="L5" i="43"/>
  <c r="L15" i="43" s="1"/>
  <c r="K5" i="43"/>
  <c r="K15" i="43" s="1"/>
  <c r="J5" i="43"/>
  <c r="I5" i="43"/>
  <c r="I15" i="43" s="1"/>
  <c r="H5" i="43"/>
  <c r="H15" i="43" s="1"/>
  <c r="G5" i="43"/>
  <c r="F5" i="43"/>
  <c r="F15" i="43" s="1"/>
  <c r="E5" i="43"/>
  <c r="E15" i="43" s="1"/>
  <c r="D5" i="43"/>
  <c r="D15" i="43" s="1"/>
  <c r="H13" i="42"/>
  <c r="N12" i="42"/>
  <c r="O12" i="42" s="1"/>
  <c r="M11" i="42"/>
  <c r="L11" i="42"/>
  <c r="K11" i="42"/>
  <c r="J11" i="42"/>
  <c r="I11" i="42"/>
  <c r="H11" i="42"/>
  <c r="G11" i="42"/>
  <c r="G13" i="42" s="1"/>
  <c r="F11" i="42"/>
  <c r="E11" i="42"/>
  <c r="D11" i="42"/>
  <c r="N10" i="42"/>
  <c r="O10" i="42" s="1"/>
  <c r="N9" i="42"/>
  <c r="O9" i="42" s="1"/>
  <c r="M8" i="42"/>
  <c r="L8" i="42"/>
  <c r="K8" i="42"/>
  <c r="J8" i="42"/>
  <c r="J13" i="42" s="1"/>
  <c r="I8" i="42"/>
  <c r="H8" i="42"/>
  <c r="G8" i="42"/>
  <c r="F8" i="42"/>
  <c r="E8" i="42"/>
  <c r="D8" i="42"/>
  <c r="N7" i="42"/>
  <c r="O7" i="42" s="1"/>
  <c r="N6" i="42"/>
  <c r="O6" i="42"/>
  <c r="M5" i="42"/>
  <c r="M13" i="42" s="1"/>
  <c r="L5" i="42"/>
  <c r="L13" i="42" s="1"/>
  <c r="K5" i="42"/>
  <c r="K13" i="42" s="1"/>
  <c r="J5" i="42"/>
  <c r="I5" i="42"/>
  <c r="I13" i="42" s="1"/>
  <c r="H5" i="42"/>
  <c r="G5" i="42"/>
  <c r="F5" i="42"/>
  <c r="F13" i="42" s="1"/>
  <c r="E5" i="42"/>
  <c r="N5" i="42" s="1"/>
  <c r="O5" i="42" s="1"/>
  <c r="D5" i="42"/>
  <c r="D13" i="42" s="1"/>
  <c r="H14" i="4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/>
  <c r="M9" i="41"/>
  <c r="L9" i="41"/>
  <c r="K9" i="41"/>
  <c r="J9" i="41"/>
  <c r="I9" i="41"/>
  <c r="H9" i="41"/>
  <c r="G9" i="41"/>
  <c r="F9" i="41"/>
  <c r="E9" i="41"/>
  <c r="E14" i="41" s="1"/>
  <c r="D9" i="41"/>
  <c r="N8" i="41"/>
  <c r="O8" i="41"/>
  <c r="N7" i="41"/>
  <c r="O7" i="41"/>
  <c r="N6" i="41"/>
  <c r="O6" i="41" s="1"/>
  <c r="M5" i="41"/>
  <c r="M14" i="41" s="1"/>
  <c r="L5" i="41"/>
  <c r="L14" i="41" s="1"/>
  <c r="K5" i="41"/>
  <c r="K14" i="41" s="1"/>
  <c r="J5" i="41"/>
  <c r="J14" i="41" s="1"/>
  <c r="I5" i="41"/>
  <c r="I14" i="41" s="1"/>
  <c r="H5" i="41"/>
  <c r="G5" i="41"/>
  <c r="G14" i="41" s="1"/>
  <c r="F5" i="41"/>
  <c r="F14" i="41" s="1"/>
  <c r="E5" i="41"/>
  <c r="D5" i="41"/>
  <c r="D14" i="41" s="1"/>
  <c r="N14" i="40"/>
  <c r="O14" i="40" s="1"/>
  <c r="M13" i="40"/>
  <c r="L13" i="40"/>
  <c r="K13" i="40"/>
  <c r="J13" i="40"/>
  <c r="I13" i="40"/>
  <c r="I15" i="40" s="1"/>
  <c r="H13" i="40"/>
  <c r="G13" i="40"/>
  <c r="F13" i="40"/>
  <c r="E13" i="40"/>
  <c r="D13" i="40"/>
  <c r="D15" i="40" s="1"/>
  <c r="N12" i="40"/>
  <c r="O12" i="40" s="1"/>
  <c r="M11" i="40"/>
  <c r="L11" i="40"/>
  <c r="K11" i="40"/>
  <c r="K15" i="40" s="1"/>
  <c r="J11" i="40"/>
  <c r="I11" i="40"/>
  <c r="H11" i="40"/>
  <c r="G11" i="40"/>
  <c r="F11" i="40"/>
  <c r="E11" i="40"/>
  <c r="N11" i="40" s="1"/>
  <c r="O11" i="40" s="1"/>
  <c r="D11" i="40"/>
  <c r="N10" i="40"/>
  <c r="O10" i="40" s="1"/>
  <c r="N9" i="40"/>
  <c r="O9" i="40" s="1"/>
  <c r="M8" i="40"/>
  <c r="L8" i="40"/>
  <c r="K8" i="40"/>
  <c r="J8" i="40"/>
  <c r="I8" i="40"/>
  <c r="H8" i="40"/>
  <c r="G8" i="40"/>
  <c r="F8" i="40"/>
  <c r="E8" i="40"/>
  <c r="N8" i="40" s="1"/>
  <c r="O8" i="40" s="1"/>
  <c r="D8" i="40"/>
  <c r="N7" i="40"/>
  <c r="O7" i="40"/>
  <c r="N6" i="40"/>
  <c r="O6" i="40"/>
  <c r="M5" i="40"/>
  <c r="M15" i="40" s="1"/>
  <c r="L5" i="40"/>
  <c r="L15" i="40" s="1"/>
  <c r="K5" i="40"/>
  <c r="J5" i="40"/>
  <c r="J15" i="40" s="1"/>
  <c r="I5" i="40"/>
  <c r="H5" i="40"/>
  <c r="H15" i="40" s="1"/>
  <c r="G5" i="40"/>
  <c r="G15" i="40"/>
  <c r="F5" i="40"/>
  <c r="F15" i="40" s="1"/>
  <c r="E5" i="40"/>
  <c r="E15" i="40" s="1"/>
  <c r="D5" i="40"/>
  <c r="H15" i="39"/>
  <c r="N14" i="39"/>
  <c r="O14" i="39"/>
  <c r="M13" i="39"/>
  <c r="L13" i="39"/>
  <c r="K13" i="39"/>
  <c r="J13" i="39"/>
  <c r="I13" i="39"/>
  <c r="H13" i="39"/>
  <c r="G13" i="39"/>
  <c r="F13" i="39"/>
  <c r="N13" i="39"/>
  <c r="O13" i="39" s="1"/>
  <c r="E13" i="39"/>
  <c r="E15" i="39" s="1"/>
  <c r="D13" i="39"/>
  <c r="D15" i="39" s="1"/>
  <c r="N12" i="39"/>
  <c r="O12" i="39"/>
  <c r="N11" i="39"/>
  <c r="O11" i="39" s="1"/>
  <c r="N10" i="39"/>
  <c r="O10" i="39" s="1"/>
  <c r="M9" i="39"/>
  <c r="L9" i="39"/>
  <c r="K9" i="39"/>
  <c r="N9" i="39" s="1"/>
  <c r="O9" i="39" s="1"/>
  <c r="J9" i="39"/>
  <c r="I9" i="39"/>
  <c r="H9" i="39"/>
  <c r="G9" i="39"/>
  <c r="F9" i="39"/>
  <c r="E9" i="39"/>
  <c r="D9" i="39"/>
  <c r="N8" i="39"/>
  <c r="O8" i="39"/>
  <c r="N7" i="39"/>
  <c r="O7" i="39" s="1"/>
  <c r="N6" i="39"/>
  <c r="O6" i="39"/>
  <c r="M5" i="39"/>
  <c r="M15" i="39"/>
  <c r="L5" i="39"/>
  <c r="L15" i="39" s="1"/>
  <c r="K5" i="39"/>
  <c r="J5" i="39"/>
  <c r="J15" i="39"/>
  <c r="I5" i="39"/>
  <c r="I15" i="39"/>
  <c r="H5" i="39"/>
  <c r="G5" i="39"/>
  <c r="N5" i="39" s="1"/>
  <c r="O5" i="39" s="1"/>
  <c r="G15" i="39"/>
  <c r="F5" i="39"/>
  <c r="E5" i="39"/>
  <c r="D5" i="39"/>
  <c r="N13" i="38"/>
  <c r="O13" i="38"/>
  <c r="M12" i="38"/>
  <c r="L12" i="38"/>
  <c r="K12" i="38"/>
  <c r="J12" i="38"/>
  <c r="I12" i="38"/>
  <c r="I14" i="38" s="1"/>
  <c r="H12" i="38"/>
  <c r="N12" i="38" s="1"/>
  <c r="O12" i="38" s="1"/>
  <c r="G12" i="38"/>
  <c r="F12" i="38"/>
  <c r="E12" i="38"/>
  <c r="D12" i="38"/>
  <c r="N11" i="38"/>
  <c r="O11" i="38"/>
  <c r="N10" i="38"/>
  <c r="O10" i="38" s="1"/>
  <c r="M9" i="38"/>
  <c r="L9" i="38"/>
  <c r="K9" i="38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 s="1"/>
  <c r="N6" i="38"/>
  <c r="O6" i="38"/>
  <c r="M5" i="38"/>
  <c r="M14" i="38"/>
  <c r="L5" i="38"/>
  <c r="L14" i="38" s="1"/>
  <c r="K5" i="38"/>
  <c r="K14" i="38"/>
  <c r="J5" i="38"/>
  <c r="J14" i="38" s="1"/>
  <c r="I5" i="38"/>
  <c r="H5" i="38"/>
  <c r="G5" i="38"/>
  <c r="N5" i="38" s="1"/>
  <c r="O5" i="38" s="1"/>
  <c r="F5" i="38"/>
  <c r="F14" i="38" s="1"/>
  <c r="E5" i="38"/>
  <c r="E14" i="38" s="1"/>
  <c r="D5" i="38"/>
  <c r="N12" i="37"/>
  <c r="O12" i="37" s="1"/>
  <c r="M11" i="37"/>
  <c r="L11" i="37"/>
  <c r="K11" i="37"/>
  <c r="J11" i="37"/>
  <c r="I11" i="37"/>
  <c r="H11" i="37"/>
  <c r="H13" i="37" s="1"/>
  <c r="G11" i="37"/>
  <c r="F11" i="37"/>
  <c r="E11" i="37"/>
  <c r="D11" i="37"/>
  <c r="N11" i="37" s="1"/>
  <c r="O11" i="37" s="1"/>
  <c r="N10" i="37"/>
  <c r="O10" i="37" s="1"/>
  <c r="N9" i="37"/>
  <c r="O9" i="37" s="1"/>
  <c r="M8" i="37"/>
  <c r="M13" i="37" s="1"/>
  <c r="L8" i="37"/>
  <c r="K8" i="37"/>
  <c r="J8" i="37"/>
  <c r="I8" i="37"/>
  <c r="H8" i="37"/>
  <c r="G8" i="37"/>
  <c r="F8" i="37"/>
  <c r="E8" i="37"/>
  <c r="N8" i="37"/>
  <c r="O8" i="37" s="1"/>
  <c r="D8" i="37"/>
  <c r="N7" i="37"/>
  <c r="O7" i="37" s="1"/>
  <c r="N6" i="37"/>
  <c r="O6" i="37"/>
  <c r="M5" i="37"/>
  <c r="L5" i="37"/>
  <c r="L13" i="37" s="1"/>
  <c r="K5" i="37"/>
  <c r="K13" i="37" s="1"/>
  <c r="J5" i="37"/>
  <c r="J13" i="37" s="1"/>
  <c r="I5" i="37"/>
  <c r="I13" i="37"/>
  <c r="H5" i="37"/>
  <c r="G5" i="37"/>
  <c r="G13" i="37" s="1"/>
  <c r="F5" i="37"/>
  <c r="F13" i="37" s="1"/>
  <c r="E5" i="37"/>
  <c r="E13" i="37" s="1"/>
  <c r="D5" i="37"/>
  <c r="D13" i="37" s="1"/>
  <c r="N13" i="36"/>
  <c r="O13" i="36"/>
  <c r="M12" i="36"/>
  <c r="M14" i="36" s="1"/>
  <c r="L12" i="36"/>
  <c r="K12" i="36"/>
  <c r="J12" i="36"/>
  <c r="I12" i="36"/>
  <c r="H12" i="36"/>
  <c r="G12" i="36"/>
  <c r="N12" i="36" s="1"/>
  <c r="O12" i="36" s="1"/>
  <c r="F12" i="36"/>
  <c r="E12" i="36"/>
  <c r="D12" i="36"/>
  <c r="N11" i="36"/>
  <c r="O11" i="36" s="1"/>
  <c r="N10" i="36"/>
  <c r="O10" i="36" s="1"/>
  <c r="M9" i="36"/>
  <c r="L9" i="36"/>
  <c r="K9" i="36"/>
  <c r="N9" i="36" s="1"/>
  <c r="O9" i="36" s="1"/>
  <c r="J9" i="36"/>
  <c r="I9" i="36"/>
  <c r="H9" i="36"/>
  <c r="G9" i="36"/>
  <c r="F9" i="36"/>
  <c r="E9" i="36"/>
  <c r="D9" i="36"/>
  <c r="N8" i="36"/>
  <c r="O8" i="36" s="1"/>
  <c r="N7" i="36"/>
  <c r="O7" i="36" s="1"/>
  <c r="N6" i="36"/>
  <c r="O6" i="36"/>
  <c r="M5" i="36"/>
  <c r="L5" i="36"/>
  <c r="L14" i="36" s="1"/>
  <c r="K5" i="36"/>
  <c r="K14" i="36" s="1"/>
  <c r="J5" i="36"/>
  <c r="J14" i="36" s="1"/>
  <c r="I5" i="36"/>
  <c r="I14" i="36" s="1"/>
  <c r="H5" i="36"/>
  <c r="H14" i="36"/>
  <c r="G5" i="36"/>
  <c r="F5" i="36"/>
  <c r="F14" i="36" s="1"/>
  <c r="E5" i="36"/>
  <c r="E14" i="36" s="1"/>
  <c r="D5" i="36"/>
  <c r="N13" i="35"/>
  <c r="O13" i="35"/>
  <c r="M12" i="35"/>
  <c r="L12" i="35"/>
  <c r="K12" i="35"/>
  <c r="J12" i="35"/>
  <c r="J14" i="35" s="1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/>
  <c r="M9" i="35"/>
  <c r="L9" i="35"/>
  <c r="K9" i="35"/>
  <c r="J9" i="35"/>
  <c r="I9" i="35"/>
  <c r="H9" i="35"/>
  <c r="N9" i="35" s="1"/>
  <c r="O9" i="35" s="1"/>
  <c r="G9" i="35"/>
  <c r="F9" i="35"/>
  <c r="F14" i="35"/>
  <c r="E9" i="35"/>
  <c r="D9" i="35"/>
  <c r="N8" i="35"/>
  <c r="O8" i="35" s="1"/>
  <c r="N7" i="35"/>
  <c r="O7" i="35" s="1"/>
  <c r="N6" i="35"/>
  <c r="O6" i="35" s="1"/>
  <c r="M5" i="35"/>
  <c r="M14" i="35"/>
  <c r="L5" i="35"/>
  <c r="L14" i="35"/>
  <c r="K5" i="35"/>
  <c r="K14" i="35" s="1"/>
  <c r="J5" i="35"/>
  <c r="I5" i="35"/>
  <c r="I14" i="35"/>
  <c r="H5" i="35"/>
  <c r="N5" i="35" s="1"/>
  <c r="O5" i="35" s="1"/>
  <c r="G5" i="35"/>
  <c r="G14" i="35"/>
  <c r="F5" i="35"/>
  <c r="E5" i="35"/>
  <c r="E14" i="35"/>
  <c r="D5" i="35"/>
  <c r="N13" i="34"/>
  <c r="O13" i="34" s="1"/>
  <c r="M12" i="34"/>
  <c r="L12" i="34"/>
  <c r="K12" i="34"/>
  <c r="J12" i="34"/>
  <c r="I12" i="34"/>
  <c r="H12" i="34"/>
  <c r="G12" i="34"/>
  <c r="F12" i="34"/>
  <c r="F14" i="34" s="1"/>
  <c r="E12" i="34"/>
  <c r="N12" i="34" s="1"/>
  <c r="O12" i="34" s="1"/>
  <c r="D12" i="34"/>
  <c r="N11" i="34"/>
  <c r="O11" i="34" s="1"/>
  <c r="N10" i="34"/>
  <c r="O10" i="34" s="1"/>
  <c r="M9" i="34"/>
  <c r="L9" i="34"/>
  <c r="K9" i="34"/>
  <c r="J9" i="34"/>
  <c r="I9" i="34"/>
  <c r="I14" i="34" s="1"/>
  <c r="H9" i="34"/>
  <c r="G9" i="34"/>
  <c r="F9" i="34"/>
  <c r="E9" i="34"/>
  <c r="D9" i="34"/>
  <c r="N9" i="34"/>
  <c r="O9" i="34" s="1"/>
  <c r="N8" i="34"/>
  <c r="O8" i="34"/>
  <c r="N7" i="34"/>
  <c r="O7" i="34"/>
  <c r="N6" i="34"/>
  <c r="O6" i="34" s="1"/>
  <c r="M5" i="34"/>
  <c r="M14" i="34" s="1"/>
  <c r="L5" i="34"/>
  <c r="L14" i="34" s="1"/>
  <c r="K5" i="34"/>
  <c r="K14" i="34" s="1"/>
  <c r="J5" i="34"/>
  <c r="J14" i="34"/>
  <c r="I5" i="34"/>
  <c r="H5" i="34"/>
  <c r="H14" i="34" s="1"/>
  <c r="G5" i="34"/>
  <c r="G14" i="34" s="1"/>
  <c r="F5" i="34"/>
  <c r="E5" i="34"/>
  <c r="E14" i="34" s="1"/>
  <c r="D5" i="34"/>
  <c r="D14" i="34"/>
  <c r="E11" i="33"/>
  <c r="F11" i="33"/>
  <c r="G11" i="33"/>
  <c r="H11" i="33"/>
  <c r="I11" i="33"/>
  <c r="J11" i="33"/>
  <c r="K11" i="33"/>
  <c r="L11" i="33"/>
  <c r="M11" i="33"/>
  <c r="E8" i="33"/>
  <c r="F8" i="33"/>
  <c r="F13" i="33" s="1"/>
  <c r="G8" i="33"/>
  <c r="H8" i="33"/>
  <c r="I8" i="33"/>
  <c r="J8" i="33"/>
  <c r="K8" i="33"/>
  <c r="L8" i="33"/>
  <c r="L13" i="33" s="1"/>
  <c r="M8" i="33"/>
  <c r="E5" i="33"/>
  <c r="E13" i="33"/>
  <c r="F5" i="33"/>
  <c r="G5" i="33"/>
  <c r="G13" i="33" s="1"/>
  <c r="H5" i="33"/>
  <c r="H13" i="33"/>
  <c r="I5" i="33"/>
  <c r="I13" i="33" s="1"/>
  <c r="J5" i="33"/>
  <c r="J13" i="33" s="1"/>
  <c r="K5" i="33"/>
  <c r="K13" i="33" s="1"/>
  <c r="L5" i="33"/>
  <c r="M5" i="33"/>
  <c r="M13" i="33"/>
  <c r="D11" i="33"/>
  <c r="N11" i="33" s="1"/>
  <c r="O11" i="33" s="1"/>
  <c r="D8" i="33"/>
  <c r="N8" i="33" s="1"/>
  <c r="O8" i="33" s="1"/>
  <c r="D5" i="33"/>
  <c r="N12" i="33"/>
  <c r="O12" i="33"/>
  <c r="N9" i="33"/>
  <c r="O9" i="33"/>
  <c r="N10" i="33"/>
  <c r="O10" i="33" s="1"/>
  <c r="N6" i="33"/>
  <c r="O6" i="33" s="1"/>
  <c r="N7" i="33"/>
  <c r="O7" i="33"/>
  <c r="N5" i="34"/>
  <c r="O5" i="34" s="1"/>
  <c r="D14" i="36"/>
  <c r="N5" i="33"/>
  <c r="O5" i="33" s="1"/>
  <c r="F15" i="39"/>
  <c r="D14" i="38"/>
  <c r="N9" i="41"/>
  <c r="O9" i="41" s="1"/>
  <c r="N11" i="42"/>
  <c r="O11" i="42" s="1"/>
  <c r="N8" i="42"/>
  <c r="O8" i="42"/>
  <c r="N8" i="43"/>
  <c r="O8" i="43" s="1"/>
  <c r="N5" i="43"/>
  <c r="O5" i="43"/>
  <c r="N8" i="44"/>
  <c r="O8" i="44" s="1"/>
  <c r="N5" i="44"/>
  <c r="O5" i="44" s="1"/>
  <c r="N13" i="45"/>
  <c r="O13" i="45" s="1"/>
  <c r="N8" i="46"/>
  <c r="O8" i="46" s="1"/>
  <c r="O8" i="47"/>
  <c r="P8" i="47" s="1"/>
  <c r="O10" i="47"/>
  <c r="P10" i="47"/>
  <c r="O15" i="48" l="1"/>
  <c r="P15" i="48" s="1"/>
  <c r="N14" i="34"/>
  <c r="O14" i="34" s="1"/>
  <c r="N13" i="37"/>
  <c r="O13" i="37" s="1"/>
  <c r="N15" i="43"/>
  <c r="O15" i="43" s="1"/>
  <c r="N14" i="36"/>
  <c r="O14" i="36" s="1"/>
  <c r="N13" i="42"/>
  <c r="O13" i="42" s="1"/>
  <c r="N14" i="41"/>
  <c r="O14" i="41" s="1"/>
  <c r="N15" i="40"/>
  <c r="O15" i="40" s="1"/>
  <c r="O12" i="47"/>
  <c r="P12" i="47" s="1"/>
  <c r="N5" i="37"/>
  <c r="O5" i="37" s="1"/>
  <c r="D14" i="35"/>
  <c r="H14" i="35"/>
  <c r="G14" i="38"/>
  <c r="N14" i="38" s="1"/>
  <c r="O14" i="38" s="1"/>
  <c r="D13" i="33"/>
  <c r="N13" i="33" s="1"/>
  <c r="O13" i="33" s="1"/>
  <c r="N5" i="36"/>
  <c r="O5" i="36" s="1"/>
  <c r="H14" i="38"/>
  <c r="N5" i="45"/>
  <c r="O5" i="45" s="1"/>
  <c r="I14" i="46"/>
  <c r="N14" i="46" s="1"/>
  <c r="O14" i="46" s="1"/>
  <c r="I15" i="44"/>
  <c r="N15" i="44" s="1"/>
  <c r="O15" i="44" s="1"/>
  <c r="N5" i="40"/>
  <c r="O5" i="40" s="1"/>
  <c r="N5" i="41"/>
  <c r="O5" i="41" s="1"/>
  <c r="K15" i="39"/>
  <c r="N15" i="39" s="1"/>
  <c r="O15" i="39" s="1"/>
  <c r="E13" i="42"/>
  <c r="N13" i="40"/>
  <c r="O13" i="40" s="1"/>
  <c r="I12" i="47"/>
  <c r="G14" i="36"/>
  <c r="N14" i="35" l="1"/>
  <c r="O14" i="35" s="1"/>
</calcChain>
</file>

<file path=xl/sharedStrings.xml><?xml version="1.0" encoding="utf-8"?>
<sst xmlns="http://schemas.openxmlformats.org/spreadsheetml/2006/main" count="483" uniqueCount="73">
  <si>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</si>
  <si>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</si>
  <si>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</si>
  <si>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</si>
  <si>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</si>
  <si>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</si>
  <si>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</si>
  <si>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</si>
  <si>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</si>
  <si>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</si>
  <si>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</si>
  <si>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</si>
  <si>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</si>
  <si>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</si>
  <si>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</si>
  <si>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</si>
  <si>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</si>
  <si>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</si>
  <si>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</si>
  <si>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</si>
  <si>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</si>
  <si>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</si>
  <si>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Protective Inspections</t>
  </si>
  <si>
    <t>Ambulance and Rescue Services</t>
  </si>
  <si>
    <t>Transportation</t>
  </si>
  <si>
    <t>Road and Street Facilities</t>
  </si>
  <si>
    <t>2009 Municipal Population:</t>
  </si>
  <si>
    <t>Local Fiscal Year Ended September 30, 2010</t>
  </si>
  <si>
    <t>Other General Government Services</t>
  </si>
  <si>
    <t>2010 Municipal Census Population:</t>
  </si>
  <si>
    <t>Ocean Breeze Expenditures Reported by Account Code and Fund Type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</si>
  <si>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</si>
  <si>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</si>
  <si>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</si>
  <si>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</si>
  <si>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</si>
  <si>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</si>
  <si>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</si>
  <si>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</si>
  <si>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</si>
  <si>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</si>
  <si>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</si>
  <si>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Public Safety</t>
  </si>
  <si>
    <t>Road / Street Facilities</t>
  </si>
  <si>
    <t>2014 Municipal Population:</t>
  </si>
  <si>
    <t>Local Fiscal Year Ended September 30, 2007</t>
  </si>
  <si>
    <t>Physical Environment</t>
  </si>
  <si>
    <t>Other Physical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</si>
  <si>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</si>
  <si>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</si>
  <si>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</si>
  <si>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</si>
  <si>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</si>
  <si>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</si>
  <si>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</si>
  <si>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</si>
  <si>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</si>
  <si>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</si>
  <si>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</si>
  <si>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</si>
  <si>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</si>
  <si>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</si>
  <si>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</si>
  <si>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</si>
  <si>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</si>
  <si>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</si>
  <si>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</si>
  <si>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</si>
  <si>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</si>
  <si>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Debt Service Payments</t>
  </si>
  <si>
    <t>Other Uses and Non-Operating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</si>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</sst>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226915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226915</v>
      </c>
      <c r="P5" s="30">
        <f>(O5/P$17)</f>
        <v>573.01767676767679</v>
      </c>
      <c r="Q5" s="6"/>
    </row>
    <row r="6" spans="1:134">
      <c r="A6" s="12"/>
      <c r="B6" s="42">
        <v>513</v>
      </c>
      <c r="C6" s="19" t="s">
        <v>19</v>
      </c>
      <c r="D6" s="43">
        <v>192668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192668</v>
      </c>
      <c r="P6" s="44">
        <f>(O6/P$17)</f>
        <v>486.53535353535352</v>
      </c>
      <c r="Q6" s="9"/>
    </row>
    <row r="7" spans="1:134">
      <c r="A7" s="12"/>
      <c r="B7" s="42">
        <v>514</v>
      </c>
      <c r="C7" s="19" t="s">
        <v>20</v>
      </c>
      <c r="D7" s="43">
        <v>18709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18709</v>
      </c>
      <c r="P7" s="44">
        <f>(O7/P$17)</f>
        <v>47.244949494949495</v>
      </c>
      <c r="Q7" s="9"/>
    </row>
    <row r="8" spans="1:134">
      <c r="A8" s="12"/>
      <c r="B8" s="42">
        <v>517</v>
      </c>
      <c r="C8" s="19" t="s">
        <v>69</v>
      </c>
      <c r="D8" s="43">
        <v>15538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15538</v>
      </c>
      <c r="P8" s="44">
        <f>(O8/P$17)</f>
        <v>39.237373737373737</v>
      </c>
      <c r="Q8" s="9"/>
    </row>
    <row r="9" spans="1:134" ht="15.75">
      <c r="A9" s="26" t="s">
        <v>21</v>
      </c>
      <c r="B9" s="27"/>
      <c r="C9" s="28"/>
      <c r="D9" s="29">
        <f>SUM(D10:D10)</f>
        <v>45863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45863</v>
      </c>
      <c r="P9" s="41">
        <f>(O9/P$17)</f>
        <v>115.81565656565657</v>
      </c>
      <c r="Q9" s="10"/>
    </row>
    <row r="10" spans="1:134">
      <c r="A10" s="12"/>
      <c r="B10" s="42">
        <v>524</v>
      </c>
      <c r="C10" s="19" t="s">
        <v>22</v>
      </c>
      <c r="D10" s="43">
        <v>45863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" si="1">SUM(D10:N10)</f>
        <v>45863</v>
      </c>
      <c r="P10" s="44">
        <f>(O10/P$17)</f>
        <v>115.81565656565657</v>
      </c>
      <c r="Q10" s="9"/>
    </row>
    <row r="11" spans="1:134" ht="15.75">
      <c r="A11" s="26" t="s">
        <v>24</v>
      </c>
      <c r="B11" s="27"/>
      <c r="C11" s="28"/>
      <c r="D11" s="29">
        <f>SUM(D12:D12)</f>
        <v>4687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 t="shared" ref="O11:O12" si="2">SUM(D11:N11)</f>
        <v>4687</v>
      </c>
      <c r="P11" s="41">
        <f>(O11/P$17)</f>
        <v>11.835858585858587</v>
      </c>
      <c r="Q11" s="10"/>
    </row>
    <row r="12" spans="1:134">
      <c r="A12" s="12"/>
      <c r="B12" s="42">
        <v>541</v>
      </c>
      <c r="C12" s="19" t="s">
        <v>25</v>
      </c>
      <c r="D12" s="43">
        <v>4687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4687</v>
      </c>
      <c r="P12" s="44">
        <f>(O12/P$17)</f>
        <v>11.835858585858587</v>
      </c>
      <c r="Q12" s="9"/>
    </row>
    <row r="13" spans="1:134" ht="15.75">
      <c r="A13" s="26" t="s">
        <v>70</v>
      </c>
      <c r="B13" s="27"/>
      <c r="C13" s="28"/>
      <c r="D13" s="29">
        <f>SUM(D14:D14)</f>
        <v>23836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>SUM(D13:N13)</f>
        <v>23836</v>
      </c>
      <c r="P13" s="41">
        <f>(O13/P$17)</f>
        <v>60.19191919191919</v>
      </c>
      <c r="Q13" s="9"/>
    </row>
    <row r="14" spans="1:134" ht="15.75" thickBot="1">
      <c r="A14" s="12"/>
      <c r="B14" s="42">
        <v>584</v>
      </c>
      <c r="C14" s="19" t="s">
        <v>71</v>
      </c>
      <c r="D14" s="43">
        <v>23836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3">SUM(D14:N14)</f>
        <v>23836</v>
      </c>
      <c r="P14" s="44">
        <f>(O14/P$17)</f>
        <v>60.19191919191919</v>
      </c>
      <c r="Q14" s="9"/>
    </row>
    <row r="15" spans="1:134" ht="16.5" thickBot="1">
      <c r="A15" s="13" t="s">
        <v>10</v>
      </c>
      <c r="B15" s="21"/>
      <c r="C15" s="20"/>
      <c r="D15" s="14">
        <f>SUM(D5,D9,D11,D13)</f>
        <v>301301</v>
      </c>
      <c r="E15" s="14">
        <f t="shared" ref="E15:N15" si="4">SUM(E5,E9,E11,E13)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>SUM(D15:N15)</f>
        <v>301301</v>
      </c>
      <c r="P15" s="35">
        <f>(O15/P$17)</f>
        <v>760.86111111111109</v>
      </c>
      <c r="Q15" s="6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</row>
    <row r="16" spans="1:134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/>
    </row>
    <row r="17" spans="1:16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90" t="s">
        <v>72</v>
      </c>
      <c r="N17" s="90"/>
      <c r="O17" s="90"/>
      <c r="P17" s="39">
        <v>396</v>
      </c>
    </row>
    <row r="18" spans="1:16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</sheetData>
  <mergeCells count="10">
    <mergeCell ref="M17:O17"/>
    <mergeCell ref="A18:P18"/>
    <mergeCell ref="A19:P1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123540</v>
      </c>
      <c r="E5" s="24">
        <f t="shared" si="0"/>
        <v>166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123706</v>
      </c>
      <c r="O5" s="30">
        <f t="shared" ref="O5:O14" si="2">(N5/O$16)</f>
        <v>410.98338870431894</v>
      </c>
      <c r="P5" s="6"/>
    </row>
    <row r="6" spans="1:133">
      <c r="A6" s="12"/>
      <c r="B6" s="42">
        <v>513</v>
      </c>
      <c r="C6" s="19" t="s">
        <v>19</v>
      </c>
      <c r="D6" s="43">
        <v>106580</v>
      </c>
      <c r="E6" s="43">
        <v>166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106746</v>
      </c>
      <c r="O6" s="44">
        <f t="shared" si="2"/>
        <v>354.63787375415285</v>
      </c>
      <c r="P6" s="9"/>
    </row>
    <row r="7" spans="1:133">
      <c r="A7" s="12"/>
      <c r="B7" s="42">
        <v>514</v>
      </c>
      <c r="C7" s="19" t="s">
        <v>20</v>
      </c>
      <c r="D7" s="43">
        <v>14793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14793</v>
      </c>
      <c r="O7" s="44">
        <f t="shared" si="2"/>
        <v>49.146179401993358</v>
      </c>
      <c r="P7" s="9"/>
    </row>
    <row r="8" spans="1:133">
      <c r="A8" s="12"/>
      <c r="B8" s="42">
        <v>519</v>
      </c>
      <c r="C8" s="19" t="s">
        <v>28</v>
      </c>
      <c r="D8" s="43">
        <v>2167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</v>
      </c>
      <c r="O8" s="44">
        <f t="shared" si="2"/>
        <v>7.1993355481727574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17485</v>
      </c>
      <c r="E9" s="29">
        <f t="shared" si="3"/>
        <v>27805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45290</v>
      </c>
      <c r="O9" s="41">
        <f t="shared" si="2"/>
        <v>150.46511627906978</v>
      </c>
      <c r="P9" s="10"/>
    </row>
    <row r="10" spans="1:133">
      <c r="A10" s="12"/>
      <c r="B10" s="42">
        <v>524</v>
      </c>
      <c r="C10" s="19" t="s">
        <v>22</v>
      </c>
      <c r="D10" s="43">
        <v>17485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17485</v>
      </c>
      <c r="O10" s="44">
        <f t="shared" si="2"/>
        <v>58.089700996677742</v>
      </c>
      <c r="P10" s="9"/>
    </row>
    <row r="11" spans="1:133">
      <c r="A11" s="12"/>
      <c r="B11" s="42">
        <v>526</v>
      </c>
      <c r="C11" s="19" t="s">
        <v>23</v>
      </c>
      <c r="D11" s="43">
        <v>0</v>
      </c>
      <c r="E11" s="43">
        <v>27805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27805</v>
      </c>
      <c r="O11" s="44">
        <f t="shared" si="2"/>
        <v>92.375415282392026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2249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2249</v>
      </c>
      <c r="O12" s="41">
        <f t="shared" si="2"/>
        <v>7.4717607973421929</v>
      </c>
      <c r="P12" s="10"/>
    </row>
    <row r="13" spans="1:133" ht="15.75" thickBot="1">
      <c r="A13" s="12"/>
      <c r="B13" s="42">
        <v>541</v>
      </c>
      <c r="C13" s="19" t="s">
        <v>25</v>
      </c>
      <c r="D13" s="43">
        <v>0</v>
      </c>
      <c r="E13" s="43">
        <v>2249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2249</v>
      </c>
      <c r="O13" s="44">
        <f t="shared" si="2"/>
        <v>7.4717607973421929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141025</v>
      </c>
      <c r="E14" s="14">
        <f t="shared" ref="E14:M14" si="5">SUM(E5,E9,E12)</f>
        <v>30220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171245</v>
      </c>
      <c r="O14" s="35">
        <f t="shared" si="2"/>
        <v>568.92026578073092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39</v>
      </c>
      <c r="M16" s="90"/>
      <c r="N16" s="90"/>
      <c r="O16" s="39">
        <v>301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125893</v>
      </c>
      <c r="E5" s="24">
        <f t="shared" si="0"/>
        <v>159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126052</v>
      </c>
      <c r="O5" s="30">
        <f t="shared" ref="O5:O14" si="2">(N5/O$16)</f>
        <v>389.04938271604937</v>
      </c>
      <c r="P5" s="6"/>
    </row>
    <row r="6" spans="1:133">
      <c r="A6" s="12"/>
      <c r="B6" s="42">
        <v>513</v>
      </c>
      <c r="C6" s="19" t="s">
        <v>19</v>
      </c>
      <c r="D6" s="43">
        <v>105766</v>
      </c>
      <c r="E6" s="43">
        <v>159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105925</v>
      </c>
      <c r="O6" s="44">
        <f t="shared" si="2"/>
        <v>326.92901234567898</v>
      </c>
      <c r="P6" s="9"/>
    </row>
    <row r="7" spans="1:133">
      <c r="A7" s="12"/>
      <c r="B7" s="42">
        <v>514</v>
      </c>
      <c r="C7" s="19" t="s">
        <v>20</v>
      </c>
      <c r="D7" s="43">
        <v>20118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20118</v>
      </c>
      <c r="O7" s="44">
        <f t="shared" si="2"/>
        <v>62.092592592592595</v>
      </c>
      <c r="P7" s="9"/>
    </row>
    <row r="8" spans="1:133">
      <c r="A8" s="12"/>
      <c r="B8" s="42">
        <v>519</v>
      </c>
      <c r="C8" s="19" t="s">
        <v>28</v>
      </c>
      <c r="D8" s="43">
        <v>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</v>
      </c>
      <c r="O8" s="44">
        <f t="shared" si="2"/>
        <v>2.7777777777777776E-2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18130</v>
      </c>
      <c r="E9" s="29">
        <f t="shared" si="3"/>
        <v>28677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46807</v>
      </c>
      <c r="O9" s="41">
        <f t="shared" si="2"/>
        <v>144.46604938271605</v>
      </c>
      <c r="P9" s="10"/>
    </row>
    <row r="10" spans="1:133">
      <c r="A10" s="12"/>
      <c r="B10" s="42">
        <v>524</v>
      </c>
      <c r="C10" s="19" t="s">
        <v>22</v>
      </c>
      <c r="D10" s="43">
        <v>18130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18130</v>
      </c>
      <c r="O10" s="44">
        <f t="shared" si="2"/>
        <v>55.956790123456791</v>
      </c>
      <c r="P10" s="9"/>
    </row>
    <row r="11" spans="1:133">
      <c r="A11" s="12"/>
      <c r="B11" s="42">
        <v>526</v>
      </c>
      <c r="C11" s="19" t="s">
        <v>23</v>
      </c>
      <c r="D11" s="43">
        <v>0</v>
      </c>
      <c r="E11" s="43">
        <v>28677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28677</v>
      </c>
      <c r="O11" s="44">
        <f t="shared" si="2"/>
        <v>88.509259259259252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2728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2728</v>
      </c>
      <c r="O12" s="41">
        <f t="shared" si="2"/>
        <v>8.4197530864197532</v>
      </c>
      <c r="P12" s="10"/>
    </row>
    <row r="13" spans="1:133" ht="15.75" thickBot="1">
      <c r="A13" s="12"/>
      <c r="B13" s="42">
        <v>541</v>
      </c>
      <c r="C13" s="19" t="s">
        <v>25</v>
      </c>
      <c r="D13" s="43">
        <v>0</v>
      </c>
      <c r="E13" s="43">
        <v>2728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2728</v>
      </c>
      <c r="O13" s="44">
        <f t="shared" si="2"/>
        <v>8.4197530864197532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144023</v>
      </c>
      <c r="E14" s="14">
        <f t="shared" ref="E14:M14" si="5">SUM(E5,E9,E12)</f>
        <v>31564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175587</v>
      </c>
      <c r="O14" s="35">
        <f t="shared" si="2"/>
        <v>541.93518518518522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35</v>
      </c>
      <c r="M16" s="90"/>
      <c r="N16" s="90"/>
      <c r="O16" s="39">
        <v>324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120653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120653</v>
      </c>
      <c r="O5" s="30">
        <f t="shared" ref="O5:O14" si="2">(N5/O$16)</f>
        <v>377.04062499999998</v>
      </c>
      <c r="P5" s="6"/>
    </row>
    <row r="6" spans="1:133">
      <c r="A6" s="12"/>
      <c r="B6" s="42">
        <v>513</v>
      </c>
      <c r="C6" s="19" t="s">
        <v>19</v>
      </c>
      <c r="D6" s="43">
        <v>109822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109822</v>
      </c>
      <c r="O6" s="44">
        <f t="shared" si="2"/>
        <v>343.19375000000002</v>
      </c>
      <c r="P6" s="9"/>
    </row>
    <row r="7" spans="1:133">
      <c r="A7" s="12"/>
      <c r="B7" s="42">
        <v>514</v>
      </c>
      <c r="C7" s="19" t="s">
        <v>20</v>
      </c>
      <c r="D7" s="43">
        <v>8571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8571</v>
      </c>
      <c r="O7" s="44">
        <f t="shared" si="2"/>
        <v>26.784375000000001</v>
      </c>
      <c r="P7" s="9"/>
    </row>
    <row r="8" spans="1:133">
      <c r="A8" s="12"/>
      <c r="B8" s="42">
        <v>519</v>
      </c>
      <c r="C8" s="19" t="s">
        <v>28</v>
      </c>
      <c r="D8" s="43">
        <v>2260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2260</v>
      </c>
      <c r="O8" s="44">
        <f t="shared" si="2"/>
        <v>7.0625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18563</v>
      </c>
      <c r="E9" s="29">
        <f t="shared" si="3"/>
        <v>84641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103204</v>
      </c>
      <c r="O9" s="41">
        <f t="shared" si="2"/>
        <v>322.51249999999999</v>
      </c>
      <c r="P9" s="10"/>
    </row>
    <row r="10" spans="1:133">
      <c r="A10" s="12"/>
      <c r="B10" s="42">
        <v>524</v>
      </c>
      <c r="C10" s="19" t="s">
        <v>22</v>
      </c>
      <c r="D10" s="43">
        <v>18563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18563</v>
      </c>
      <c r="O10" s="44">
        <f t="shared" si="2"/>
        <v>58.009374999999999</v>
      </c>
      <c r="P10" s="9"/>
    </row>
    <row r="11" spans="1:133">
      <c r="A11" s="12"/>
      <c r="B11" s="42">
        <v>526</v>
      </c>
      <c r="C11" s="19" t="s">
        <v>23</v>
      </c>
      <c r="D11" s="43">
        <v>0</v>
      </c>
      <c r="E11" s="43">
        <v>84641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84641</v>
      </c>
      <c r="O11" s="44">
        <f t="shared" si="2"/>
        <v>264.50312500000001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4713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4713</v>
      </c>
      <c r="O12" s="41">
        <f t="shared" si="2"/>
        <v>14.728125</v>
      </c>
      <c r="P12" s="10"/>
    </row>
    <row r="13" spans="1:133" ht="15.75" thickBot="1">
      <c r="A13" s="12"/>
      <c r="B13" s="42">
        <v>541</v>
      </c>
      <c r="C13" s="19" t="s">
        <v>25</v>
      </c>
      <c r="D13" s="43">
        <v>0</v>
      </c>
      <c r="E13" s="43">
        <v>4713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4713</v>
      </c>
      <c r="O13" s="44">
        <f t="shared" si="2"/>
        <v>14.728125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139216</v>
      </c>
      <c r="E14" s="14">
        <f t="shared" ref="E14:M14" si="5">SUM(E5,E9,E12)</f>
        <v>89354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228570</v>
      </c>
      <c r="O14" s="35">
        <f t="shared" si="2"/>
        <v>714.28125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32</v>
      </c>
      <c r="M16" s="90"/>
      <c r="N16" s="90"/>
      <c r="O16" s="39">
        <v>320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207517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207517</v>
      </c>
      <c r="O5" s="30">
        <f t="shared" ref="O5:O14" si="2">(N5/O$16)</f>
        <v>584.5549295774648</v>
      </c>
      <c r="P5" s="6"/>
    </row>
    <row r="6" spans="1:133">
      <c r="A6" s="12"/>
      <c r="B6" s="42">
        <v>513</v>
      </c>
      <c r="C6" s="19" t="s">
        <v>19</v>
      </c>
      <c r="D6" s="43">
        <v>126903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126903</v>
      </c>
      <c r="O6" s="44">
        <f t="shared" si="2"/>
        <v>357.47323943661974</v>
      </c>
      <c r="P6" s="9"/>
    </row>
    <row r="7" spans="1:133">
      <c r="A7" s="12"/>
      <c r="B7" s="42">
        <v>514</v>
      </c>
      <c r="C7" s="19" t="s">
        <v>20</v>
      </c>
      <c r="D7" s="43">
        <v>42308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42308</v>
      </c>
      <c r="O7" s="44">
        <f t="shared" si="2"/>
        <v>119.17746478873239</v>
      </c>
      <c r="P7" s="9"/>
    </row>
    <row r="8" spans="1:133">
      <c r="A8" s="12"/>
      <c r="B8" s="42">
        <v>519</v>
      </c>
      <c r="C8" s="19" t="s">
        <v>28</v>
      </c>
      <c r="D8" s="43">
        <v>38306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38306</v>
      </c>
      <c r="O8" s="44">
        <f t="shared" si="2"/>
        <v>107.90422535211268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16425</v>
      </c>
      <c r="E9" s="29">
        <f t="shared" si="3"/>
        <v>51498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67923</v>
      </c>
      <c r="O9" s="41">
        <f t="shared" si="2"/>
        <v>191.33239436619718</v>
      </c>
      <c r="P9" s="10"/>
    </row>
    <row r="10" spans="1:133">
      <c r="A10" s="12"/>
      <c r="B10" s="42">
        <v>524</v>
      </c>
      <c r="C10" s="19" t="s">
        <v>22</v>
      </c>
      <c r="D10" s="43">
        <v>16425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16425</v>
      </c>
      <c r="O10" s="44">
        <f t="shared" si="2"/>
        <v>46.267605633802816</v>
      </c>
      <c r="P10" s="9"/>
    </row>
    <row r="11" spans="1:133">
      <c r="A11" s="12"/>
      <c r="B11" s="42">
        <v>526</v>
      </c>
      <c r="C11" s="19" t="s">
        <v>23</v>
      </c>
      <c r="D11" s="43">
        <v>0</v>
      </c>
      <c r="E11" s="43">
        <v>51498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51498</v>
      </c>
      <c r="O11" s="44">
        <f t="shared" si="2"/>
        <v>145.06478873239436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2834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2834</v>
      </c>
      <c r="O12" s="41">
        <f t="shared" si="2"/>
        <v>7.9830985915492958</v>
      </c>
      <c r="P12" s="10"/>
    </row>
    <row r="13" spans="1:133" ht="15.75" thickBot="1">
      <c r="A13" s="12"/>
      <c r="B13" s="42">
        <v>541</v>
      </c>
      <c r="C13" s="19" t="s">
        <v>25</v>
      </c>
      <c r="D13" s="43">
        <v>0</v>
      </c>
      <c r="E13" s="43">
        <v>2834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2834</v>
      </c>
      <c r="O13" s="44">
        <f t="shared" si="2"/>
        <v>7.9830985915492958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223942</v>
      </c>
      <c r="E14" s="14">
        <f t="shared" ref="E14:M14" si="5">SUM(E5,E9,E12)</f>
        <v>54332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278274</v>
      </c>
      <c r="O14" s="35">
        <f t="shared" si="2"/>
        <v>783.87042253521122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29</v>
      </c>
      <c r="M16" s="90"/>
      <c r="N16" s="90"/>
      <c r="O16" s="39">
        <v>355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141885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141885</v>
      </c>
      <c r="O5" s="30">
        <f t="shared" ref="O5:O13" si="2">(N5/O$15)</f>
        <v>345.21897810218979</v>
      </c>
      <c r="P5" s="6"/>
    </row>
    <row r="6" spans="1:133">
      <c r="A6" s="12"/>
      <c r="B6" s="42">
        <v>513</v>
      </c>
      <c r="C6" s="19" t="s">
        <v>19</v>
      </c>
      <c r="D6" s="43">
        <v>105556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105556</v>
      </c>
      <c r="O6" s="44">
        <f t="shared" si="2"/>
        <v>256.82725060827249</v>
      </c>
      <c r="P6" s="9"/>
    </row>
    <row r="7" spans="1:133">
      <c r="A7" s="12"/>
      <c r="B7" s="42">
        <v>514</v>
      </c>
      <c r="C7" s="19" t="s">
        <v>20</v>
      </c>
      <c r="D7" s="43">
        <v>36329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36329</v>
      </c>
      <c r="O7" s="44">
        <f t="shared" si="2"/>
        <v>88.391727493917273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24175</v>
      </c>
      <c r="E8" s="29">
        <f t="shared" si="3"/>
        <v>50843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75018</v>
      </c>
      <c r="O8" s="41">
        <f t="shared" si="2"/>
        <v>182.52554744525548</v>
      </c>
      <c r="P8" s="10"/>
    </row>
    <row r="9" spans="1:133">
      <c r="A9" s="12"/>
      <c r="B9" s="42">
        <v>524</v>
      </c>
      <c r="C9" s="19" t="s">
        <v>22</v>
      </c>
      <c r="D9" s="43">
        <v>24175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24175</v>
      </c>
      <c r="O9" s="44">
        <f t="shared" si="2"/>
        <v>58.819951338199516</v>
      </c>
      <c r="P9" s="9"/>
    </row>
    <row r="10" spans="1:133">
      <c r="A10" s="12"/>
      <c r="B10" s="42">
        <v>526</v>
      </c>
      <c r="C10" s="19" t="s">
        <v>23</v>
      </c>
      <c r="D10" s="43">
        <v>0</v>
      </c>
      <c r="E10" s="43">
        <v>50843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50843</v>
      </c>
      <c r="O10" s="44">
        <f t="shared" si="2"/>
        <v>123.70559610705597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2979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2979</v>
      </c>
      <c r="O11" s="41">
        <f t="shared" si="2"/>
        <v>7.2481751824817522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0</v>
      </c>
      <c r="E12" s="43">
        <v>2979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2979</v>
      </c>
      <c r="O12" s="44">
        <f t="shared" si="2"/>
        <v>7.2481751824817522</v>
      </c>
      <c r="P12" s="9"/>
    </row>
    <row r="13" spans="1:133" ht="16.5" thickBot="1">
      <c r="A13" s="13" t="s">
        <v>10</v>
      </c>
      <c r="B13" s="21"/>
      <c r="C13" s="20"/>
      <c r="D13" s="14">
        <f>SUM(D5,D8,D11)</f>
        <v>166060</v>
      </c>
      <c r="E13" s="14">
        <f t="shared" ref="E13:M13" si="5">SUM(E5,E8,E11)</f>
        <v>53822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219882</v>
      </c>
      <c r="O13" s="35">
        <f t="shared" si="2"/>
        <v>534.99270072992704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26</v>
      </c>
      <c r="M15" s="90"/>
      <c r="N15" s="90"/>
      <c r="O15" s="39">
        <v>411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A17:O17"/>
    <mergeCell ref="A16:O16"/>
    <mergeCell ref="L15:N1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127570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127570</v>
      </c>
      <c r="O5" s="30">
        <f t="shared" ref="O5:O13" si="2">(N5/O$15)</f>
        <v>310.38929440389296</v>
      </c>
      <c r="P5" s="6"/>
    </row>
    <row r="6" spans="1:133">
      <c r="A6" s="12"/>
      <c r="B6" s="42">
        <v>513</v>
      </c>
      <c r="C6" s="19" t="s">
        <v>19</v>
      </c>
      <c r="D6" s="43">
        <v>116501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116501</v>
      </c>
      <c r="O6" s="44">
        <f t="shared" si="2"/>
        <v>283.45742092457419</v>
      </c>
      <c r="P6" s="9"/>
    </row>
    <row r="7" spans="1:133">
      <c r="A7" s="12"/>
      <c r="B7" s="42">
        <v>514</v>
      </c>
      <c r="C7" s="19" t="s">
        <v>20</v>
      </c>
      <c r="D7" s="43">
        <v>11069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11069</v>
      </c>
      <c r="O7" s="44">
        <f t="shared" si="2"/>
        <v>26.931873479318735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15850</v>
      </c>
      <c r="E8" s="29">
        <f t="shared" si="3"/>
        <v>47648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63498</v>
      </c>
      <c r="O8" s="41">
        <f t="shared" si="2"/>
        <v>154.49635036496349</v>
      </c>
      <c r="P8" s="10"/>
    </row>
    <row r="9" spans="1:133">
      <c r="A9" s="12"/>
      <c r="B9" s="42">
        <v>524</v>
      </c>
      <c r="C9" s="19" t="s">
        <v>22</v>
      </c>
      <c r="D9" s="43">
        <v>15850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15850</v>
      </c>
      <c r="O9" s="44">
        <f t="shared" si="2"/>
        <v>38.564476885644766</v>
      </c>
      <c r="P9" s="9"/>
    </row>
    <row r="10" spans="1:133">
      <c r="A10" s="12"/>
      <c r="B10" s="42">
        <v>526</v>
      </c>
      <c r="C10" s="19" t="s">
        <v>23</v>
      </c>
      <c r="D10" s="43">
        <v>0</v>
      </c>
      <c r="E10" s="43">
        <v>47648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47648</v>
      </c>
      <c r="O10" s="44">
        <f t="shared" si="2"/>
        <v>115.93187347931874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2972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2972</v>
      </c>
      <c r="O11" s="41">
        <f t="shared" si="2"/>
        <v>7.2311435523114351</v>
      </c>
      <c r="P11" s="10"/>
    </row>
    <row r="12" spans="1:133" ht="15.75" thickBot="1">
      <c r="A12" s="12"/>
      <c r="B12" s="42">
        <v>541</v>
      </c>
      <c r="C12" s="19" t="s">
        <v>25</v>
      </c>
      <c r="D12" s="43">
        <v>0</v>
      </c>
      <c r="E12" s="43">
        <v>2972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2972</v>
      </c>
      <c r="O12" s="44">
        <f t="shared" si="2"/>
        <v>7.2311435523114351</v>
      </c>
      <c r="P12" s="9"/>
    </row>
    <row r="13" spans="1:133" ht="16.5" thickBot="1">
      <c r="A13" s="13" t="s">
        <v>10</v>
      </c>
      <c r="B13" s="21"/>
      <c r="C13" s="20"/>
      <c r="D13" s="14">
        <f>SUM(D5,D8,D11)</f>
        <v>143420</v>
      </c>
      <c r="E13" s="14">
        <f t="shared" ref="E13:M13" si="5">SUM(E5,E8,E11)</f>
        <v>50620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194040</v>
      </c>
      <c r="O13" s="35">
        <f t="shared" si="2"/>
        <v>472.11678832116786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37</v>
      </c>
      <c r="M15" s="90"/>
      <c r="N15" s="90"/>
      <c r="O15" s="39">
        <v>411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95275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95275</v>
      </c>
      <c r="O5" s="30">
        <f t="shared" ref="O5:O15" si="2">(N5/O$17)</f>
        <v>231.81265206812651</v>
      </c>
      <c r="P5" s="6"/>
    </row>
    <row r="6" spans="1:133">
      <c r="A6" s="12"/>
      <c r="B6" s="42">
        <v>513</v>
      </c>
      <c r="C6" s="19" t="s">
        <v>19</v>
      </c>
      <c r="D6" s="43">
        <v>82095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82095</v>
      </c>
      <c r="O6" s="44">
        <f t="shared" si="2"/>
        <v>199.74452554744525</v>
      </c>
      <c r="P6" s="9"/>
    </row>
    <row r="7" spans="1:133">
      <c r="A7" s="12"/>
      <c r="B7" s="42">
        <v>514</v>
      </c>
      <c r="C7" s="19" t="s">
        <v>20</v>
      </c>
      <c r="D7" s="43">
        <v>13180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13180</v>
      </c>
      <c r="O7" s="44">
        <f t="shared" si="2"/>
        <v>32.068126520681268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14001</v>
      </c>
      <c r="E8" s="29">
        <f t="shared" si="3"/>
        <v>35000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49001</v>
      </c>
      <c r="O8" s="41">
        <f t="shared" si="2"/>
        <v>119.22384428223845</v>
      </c>
      <c r="P8" s="10"/>
    </row>
    <row r="9" spans="1:133">
      <c r="A9" s="12"/>
      <c r="B9" s="42">
        <v>524</v>
      </c>
      <c r="C9" s="19" t="s">
        <v>22</v>
      </c>
      <c r="D9" s="43">
        <v>14001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14001</v>
      </c>
      <c r="O9" s="44">
        <f t="shared" si="2"/>
        <v>34.065693430656935</v>
      </c>
      <c r="P9" s="9"/>
    </row>
    <row r="10" spans="1:133">
      <c r="A10" s="12"/>
      <c r="B10" s="42">
        <v>526</v>
      </c>
      <c r="C10" s="19" t="s">
        <v>23</v>
      </c>
      <c r="D10" s="43">
        <v>0</v>
      </c>
      <c r="E10" s="43">
        <v>35000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35000</v>
      </c>
      <c r="O10" s="44">
        <f t="shared" si="2"/>
        <v>85.15815085158151</v>
      </c>
      <c r="P10" s="9"/>
    </row>
    <row r="11" spans="1:133" ht="15.75">
      <c r="A11" s="26" t="s">
        <v>46</v>
      </c>
      <c r="B11" s="27"/>
      <c r="C11" s="28"/>
      <c r="D11" s="29">
        <f t="shared" ref="D11:M11" si="4">SUM(D12:D12)</f>
        <v>0</v>
      </c>
      <c r="E11" s="29">
        <f t="shared" si="4"/>
        <v>800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800</v>
      </c>
      <c r="O11" s="41">
        <f t="shared" si="2"/>
        <v>1.9464720194647203</v>
      </c>
      <c r="P11" s="10"/>
    </row>
    <row r="12" spans="1:133">
      <c r="A12" s="12"/>
      <c r="B12" s="42">
        <v>539</v>
      </c>
      <c r="C12" s="19" t="s">
        <v>47</v>
      </c>
      <c r="D12" s="43">
        <v>0</v>
      </c>
      <c r="E12" s="43">
        <v>800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800</v>
      </c>
      <c r="O12" s="44">
        <f t="shared" si="2"/>
        <v>1.9464720194647203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0</v>
      </c>
      <c r="E13" s="29">
        <f t="shared" si="5"/>
        <v>2860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2860</v>
      </c>
      <c r="O13" s="41">
        <f t="shared" si="2"/>
        <v>6.9586374695863746</v>
      </c>
      <c r="P13" s="10"/>
    </row>
    <row r="14" spans="1:133" ht="15.75" thickBot="1">
      <c r="A14" s="12"/>
      <c r="B14" s="42">
        <v>541</v>
      </c>
      <c r="C14" s="19" t="s">
        <v>25</v>
      </c>
      <c r="D14" s="43">
        <v>0</v>
      </c>
      <c r="E14" s="43">
        <v>2860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2860</v>
      </c>
      <c r="O14" s="44">
        <f t="shared" si="2"/>
        <v>6.9586374695863746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109276</v>
      </c>
      <c r="E15" s="14">
        <f t="shared" ref="E15:M15" si="6">SUM(E5,E8,E11,E13)</f>
        <v>38660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147936</v>
      </c>
      <c r="O15" s="35">
        <f t="shared" si="2"/>
        <v>359.94160583941607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48</v>
      </c>
      <c r="M17" s="90"/>
      <c r="N17" s="90"/>
      <c r="O17" s="39">
        <v>411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227759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2" si="1">SUM(D5:N5)</f>
        <v>227759</v>
      </c>
      <c r="P5" s="30">
        <f t="shared" ref="P5:P12" si="2">(O5/P$14)</f>
        <v>700.79692307692312</v>
      </c>
      <c r="Q5" s="6"/>
    </row>
    <row r="6" spans="1:134">
      <c r="A6" s="12"/>
      <c r="B6" s="42">
        <v>513</v>
      </c>
      <c r="C6" s="19" t="s">
        <v>19</v>
      </c>
      <c r="D6" s="43">
        <v>202240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202240</v>
      </c>
      <c r="P6" s="44">
        <f t="shared" si="2"/>
        <v>622.27692307692303</v>
      </c>
      <c r="Q6" s="9"/>
    </row>
    <row r="7" spans="1:134">
      <c r="A7" s="12"/>
      <c r="B7" s="42">
        <v>514</v>
      </c>
      <c r="C7" s="19" t="s">
        <v>20</v>
      </c>
      <c r="D7" s="43">
        <v>25519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25519</v>
      </c>
      <c r="P7" s="44">
        <f t="shared" si="2"/>
        <v>78.52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40745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40745</v>
      </c>
      <c r="P8" s="41">
        <f t="shared" si="2"/>
        <v>125.36923076923077</v>
      </c>
      <c r="Q8" s="10"/>
    </row>
    <row r="9" spans="1:134">
      <c r="A9" s="12"/>
      <c r="B9" s="42">
        <v>524</v>
      </c>
      <c r="C9" s="19" t="s">
        <v>22</v>
      </c>
      <c r="D9" s="43">
        <v>40745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40745</v>
      </c>
      <c r="P9" s="44">
        <f t="shared" si="2"/>
        <v>125.36923076923077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SUM(D11:D11)</f>
        <v>6525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1"/>
        <v>6525</v>
      </c>
      <c r="P10" s="41">
        <f t="shared" si="2"/>
        <v>20.076923076923077</v>
      </c>
      <c r="Q10" s="10"/>
    </row>
    <row r="11" spans="1:134" ht="15.75" thickBot="1">
      <c r="A11" s="12"/>
      <c r="B11" s="42">
        <v>541</v>
      </c>
      <c r="C11" s="19" t="s">
        <v>25</v>
      </c>
      <c r="D11" s="43">
        <v>6525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6525</v>
      </c>
      <c r="P11" s="44">
        <f t="shared" si="2"/>
        <v>20.076923076923077</v>
      </c>
      <c r="Q11" s="9"/>
    </row>
    <row r="12" spans="1:134" ht="16.5" thickBot="1">
      <c r="A12" s="13" t="s">
        <v>10</v>
      </c>
      <c r="B12" s="21"/>
      <c r="C12" s="20"/>
      <c r="D12" s="14">
        <f>SUM(D5,D8,D10)</f>
        <v>275029</v>
      </c>
      <c r="E12" s="14">
        <f t="shared" ref="E12:N12" si="5">SUM(E5,E8,E10)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1"/>
        <v>275029</v>
      </c>
      <c r="P12" s="35">
        <f t="shared" si="2"/>
        <v>846.24307692307696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90" t="s">
        <v>67</v>
      </c>
      <c r="N14" s="90"/>
      <c r="O14" s="90"/>
      <c r="P14" s="39">
        <v>325</v>
      </c>
    </row>
    <row r="15" spans="1:134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34" ht="15.75" customHeight="1" thickBot="1">
      <c r="A16" s="94" t="s">
        <v>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239130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239130</v>
      </c>
      <c r="O5" s="30">
        <f t="shared" ref="O5:O14" si="2">(N5/O$16)</f>
        <v>558.71495327102809</v>
      </c>
      <c r="P5" s="6"/>
    </row>
    <row r="6" spans="1:133">
      <c r="A6" s="12"/>
      <c r="B6" s="42">
        <v>513</v>
      </c>
      <c r="C6" s="19" t="s">
        <v>19</v>
      </c>
      <c r="D6" s="43">
        <v>193331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193331</v>
      </c>
      <c r="O6" s="44">
        <f t="shared" si="2"/>
        <v>451.70794392523362</v>
      </c>
      <c r="P6" s="9"/>
    </row>
    <row r="7" spans="1:133">
      <c r="A7" s="12"/>
      <c r="B7" s="42">
        <v>514</v>
      </c>
      <c r="C7" s="19" t="s">
        <v>20</v>
      </c>
      <c r="D7" s="43">
        <v>45799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45799</v>
      </c>
      <c r="O7" s="44">
        <f t="shared" si="2"/>
        <v>107.00700934579439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37849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37849</v>
      </c>
      <c r="O8" s="41">
        <f t="shared" si="2"/>
        <v>88.432242990654203</v>
      </c>
      <c r="P8" s="10"/>
    </row>
    <row r="9" spans="1:133">
      <c r="A9" s="12"/>
      <c r="B9" s="42">
        <v>524</v>
      </c>
      <c r="C9" s="19" t="s">
        <v>22</v>
      </c>
      <c r="D9" s="43">
        <v>37849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37849</v>
      </c>
      <c r="O9" s="44">
        <f t="shared" si="2"/>
        <v>88.432242990654203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6988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6988</v>
      </c>
      <c r="O10" s="41">
        <f t="shared" si="2"/>
        <v>16.327102803738317</v>
      </c>
      <c r="P10" s="10"/>
    </row>
    <row r="11" spans="1:133">
      <c r="A11" s="12"/>
      <c r="B11" s="42">
        <v>541</v>
      </c>
      <c r="C11" s="19" t="s">
        <v>43</v>
      </c>
      <c r="D11" s="43">
        <v>6988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6988</v>
      </c>
      <c r="O11" s="44">
        <f t="shared" si="2"/>
        <v>16.327102803738317</v>
      </c>
      <c r="P11" s="9"/>
    </row>
    <row r="12" spans="1:133" ht="15.75">
      <c r="A12" s="26" t="s">
        <v>60</v>
      </c>
      <c r="B12" s="27"/>
      <c r="C12" s="28"/>
      <c r="D12" s="29">
        <f t="shared" ref="D12:M12" si="5">SUM(D13:D13)</f>
        <v>0</v>
      </c>
      <c r="E12" s="29">
        <f t="shared" si="5"/>
        <v>80208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80208</v>
      </c>
      <c r="O12" s="41">
        <f t="shared" si="2"/>
        <v>187.4018691588785</v>
      </c>
      <c r="P12" s="9"/>
    </row>
    <row r="13" spans="1:133" ht="15.75" thickBot="1">
      <c r="A13" s="12"/>
      <c r="B13" s="42">
        <v>581</v>
      </c>
      <c r="C13" s="19" t="s">
        <v>61</v>
      </c>
      <c r="D13" s="43">
        <v>0</v>
      </c>
      <c r="E13" s="43">
        <v>80208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80208</v>
      </c>
      <c r="O13" s="44">
        <f t="shared" si="2"/>
        <v>187.4018691588785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283967</v>
      </c>
      <c r="E14" s="14">
        <f t="shared" ref="E14:M14" si="6">SUM(E5,E8,E10,E12)</f>
        <v>80208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364175</v>
      </c>
      <c r="O14" s="35">
        <f t="shared" si="2"/>
        <v>850.87616822429902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62</v>
      </c>
      <c r="M16" s="90"/>
      <c r="N16" s="90"/>
      <c r="O16" s="39">
        <v>428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269995</v>
      </c>
      <c r="E5" s="24">
        <f t="shared" si="0"/>
        <v>7023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277018</v>
      </c>
      <c r="O5" s="30">
        <f t="shared" ref="O5:O15" si="2">(N5/O$17)</f>
        <v>914.2508250825083</v>
      </c>
      <c r="P5" s="6"/>
    </row>
    <row r="6" spans="1:133">
      <c r="A6" s="12"/>
      <c r="B6" s="42">
        <v>513</v>
      </c>
      <c r="C6" s="19" t="s">
        <v>19</v>
      </c>
      <c r="D6" s="43">
        <v>247277</v>
      </c>
      <c r="E6" s="43">
        <v>7023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254300</v>
      </c>
      <c r="O6" s="44">
        <f t="shared" si="2"/>
        <v>839.27392739273932</v>
      </c>
      <c r="P6" s="9"/>
    </row>
    <row r="7" spans="1:133">
      <c r="A7" s="12"/>
      <c r="B7" s="42">
        <v>514</v>
      </c>
      <c r="C7" s="19" t="s">
        <v>20</v>
      </c>
      <c r="D7" s="43">
        <v>22718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22718</v>
      </c>
      <c r="O7" s="44">
        <f t="shared" si="2"/>
        <v>74.976897689768975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99128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99128</v>
      </c>
      <c r="O8" s="41">
        <f t="shared" si="2"/>
        <v>327.15511551155117</v>
      </c>
      <c r="P8" s="10"/>
    </row>
    <row r="9" spans="1:133">
      <c r="A9" s="12"/>
      <c r="B9" s="42">
        <v>524</v>
      </c>
      <c r="C9" s="19" t="s">
        <v>22</v>
      </c>
      <c r="D9" s="43">
        <v>24058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24058</v>
      </c>
      <c r="O9" s="44">
        <f t="shared" si="2"/>
        <v>79.399339933993403</v>
      </c>
      <c r="P9" s="9"/>
    </row>
    <row r="10" spans="1:133">
      <c r="A10" s="12"/>
      <c r="B10" s="42">
        <v>526</v>
      </c>
      <c r="C10" s="19" t="s">
        <v>23</v>
      </c>
      <c r="D10" s="43">
        <v>75070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75070</v>
      </c>
      <c r="O10" s="44">
        <f t="shared" si="2"/>
        <v>247.75577557755776</v>
      </c>
      <c r="P10" s="9"/>
    </row>
    <row r="11" spans="1:133" ht="15.75">
      <c r="A11" s="26" t="s">
        <v>46</v>
      </c>
      <c r="B11" s="27"/>
      <c r="C11" s="28"/>
      <c r="D11" s="29">
        <f t="shared" ref="D11:M11" si="4">SUM(D12:D12)</f>
        <v>32121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32121</v>
      </c>
      <c r="O11" s="41">
        <f t="shared" si="2"/>
        <v>106.00990099009901</v>
      </c>
      <c r="P11" s="10"/>
    </row>
    <row r="12" spans="1:133">
      <c r="A12" s="12"/>
      <c r="B12" s="42">
        <v>539</v>
      </c>
      <c r="C12" s="19" t="s">
        <v>47</v>
      </c>
      <c r="D12" s="43">
        <v>32121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32121</v>
      </c>
      <c r="O12" s="44">
        <f t="shared" si="2"/>
        <v>106.00990099009901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0</v>
      </c>
      <c r="E13" s="29">
        <f t="shared" si="5"/>
        <v>1444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1444</v>
      </c>
      <c r="O13" s="41">
        <f t="shared" si="2"/>
        <v>4.7656765676567661</v>
      </c>
      <c r="P13" s="10"/>
    </row>
    <row r="14" spans="1:133" ht="15.75" thickBot="1">
      <c r="A14" s="12"/>
      <c r="B14" s="42">
        <v>541</v>
      </c>
      <c r="C14" s="19" t="s">
        <v>43</v>
      </c>
      <c r="D14" s="43">
        <v>0</v>
      </c>
      <c r="E14" s="43">
        <v>1444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1444</v>
      </c>
      <c r="O14" s="44">
        <f t="shared" si="2"/>
        <v>4.7656765676567661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401244</v>
      </c>
      <c r="E15" s="14">
        <f t="shared" ref="E15:M15" si="6">SUM(E5,E8,E11,E13)</f>
        <v>8467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409711</v>
      </c>
      <c r="O15" s="35">
        <f t="shared" si="2"/>
        <v>1352.1815181518152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58</v>
      </c>
      <c r="M17" s="90"/>
      <c r="N17" s="90"/>
      <c r="O17" s="39">
        <v>303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263121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263121</v>
      </c>
      <c r="O5" s="30">
        <f t="shared" ref="O5:O15" si="2">(N5/O$17)</f>
        <v>1614.2392638036811</v>
      </c>
      <c r="P5" s="6"/>
    </row>
    <row r="6" spans="1:133">
      <c r="A6" s="12"/>
      <c r="B6" s="42">
        <v>513</v>
      </c>
      <c r="C6" s="19" t="s">
        <v>19</v>
      </c>
      <c r="D6" s="43">
        <v>226080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226080</v>
      </c>
      <c r="O6" s="44">
        <f t="shared" si="2"/>
        <v>1386.9938650306749</v>
      </c>
      <c r="P6" s="9"/>
    </row>
    <row r="7" spans="1:133">
      <c r="A7" s="12"/>
      <c r="B7" s="42">
        <v>514</v>
      </c>
      <c r="C7" s="19" t="s">
        <v>20</v>
      </c>
      <c r="D7" s="43">
        <v>37041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37041</v>
      </c>
      <c r="O7" s="44">
        <f t="shared" si="2"/>
        <v>227.24539877300614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82777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82777</v>
      </c>
      <c r="O8" s="41">
        <f t="shared" si="2"/>
        <v>507.83435582822085</v>
      </c>
      <c r="P8" s="10"/>
    </row>
    <row r="9" spans="1:133">
      <c r="A9" s="12"/>
      <c r="B9" s="42">
        <v>524</v>
      </c>
      <c r="C9" s="19" t="s">
        <v>22</v>
      </c>
      <c r="D9" s="43">
        <v>16645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16645</v>
      </c>
      <c r="O9" s="44">
        <f t="shared" si="2"/>
        <v>102.11656441717791</v>
      </c>
      <c r="P9" s="9"/>
    </row>
    <row r="10" spans="1:133">
      <c r="A10" s="12"/>
      <c r="B10" s="42">
        <v>526</v>
      </c>
      <c r="C10" s="19" t="s">
        <v>23</v>
      </c>
      <c r="D10" s="43">
        <v>66132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66132</v>
      </c>
      <c r="O10" s="44">
        <f t="shared" si="2"/>
        <v>405.71779141104292</v>
      </c>
      <c r="P10" s="9"/>
    </row>
    <row r="11" spans="1:133" ht="15.75">
      <c r="A11" s="26" t="s">
        <v>46</v>
      </c>
      <c r="B11" s="27"/>
      <c r="C11" s="28"/>
      <c r="D11" s="29">
        <f t="shared" ref="D11:M11" si="4">SUM(D12:D12)</f>
        <v>1143728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1143728</v>
      </c>
      <c r="O11" s="41">
        <f t="shared" si="2"/>
        <v>7016.7361963190187</v>
      </c>
      <c r="P11" s="10"/>
    </row>
    <row r="12" spans="1:133">
      <c r="A12" s="12"/>
      <c r="B12" s="42">
        <v>539</v>
      </c>
      <c r="C12" s="19" t="s">
        <v>47</v>
      </c>
      <c r="D12" s="43">
        <v>1143728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1143728</v>
      </c>
      <c r="O12" s="44">
        <f t="shared" si="2"/>
        <v>7016.7361963190187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0</v>
      </c>
      <c r="E13" s="29">
        <f t="shared" si="5"/>
        <v>6370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6370</v>
      </c>
      <c r="O13" s="41">
        <f t="shared" si="2"/>
        <v>39.079754601226995</v>
      </c>
      <c r="P13" s="10"/>
    </row>
    <row r="14" spans="1:133" ht="15.75" thickBot="1">
      <c r="A14" s="12"/>
      <c r="B14" s="42">
        <v>541</v>
      </c>
      <c r="C14" s="19" t="s">
        <v>43</v>
      </c>
      <c r="D14" s="43">
        <v>0</v>
      </c>
      <c r="E14" s="43">
        <v>6370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6370</v>
      </c>
      <c r="O14" s="44">
        <f t="shared" si="2"/>
        <v>39.079754601226995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1489626</v>
      </c>
      <c r="E15" s="14">
        <f t="shared" ref="E15:M15" si="6">SUM(E5,E8,E11,E13)</f>
        <v>6370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1495996</v>
      </c>
      <c r="O15" s="35">
        <f t="shared" si="2"/>
        <v>9177.8895705521481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56</v>
      </c>
      <c r="M17" s="90"/>
      <c r="N17" s="90"/>
      <c r="O17" s="39">
        <v>163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238922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238922</v>
      </c>
      <c r="O5" s="30">
        <f t="shared" ref="O5:O15" si="2">(N5/O$17)</f>
        <v>1783</v>
      </c>
      <c r="P5" s="6"/>
    </row>
    <row r="6" spans="1:133">
      <c r="A6" s="12"/>
      <c r="B6" s="42">
        <v>513</v>
      </c>
      <c r="C6" s="19" t="s">
        <v>19</v>
      </c>
      <c r="D6" s="43">
        <v>201003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201003</v>
      </c>
      <c r="O6" s="44">
        <f t="shared" si="2"/>
        <v>1500.0223880597016</v>
      </c>
      <c r="P6" s="9"/>
    </row>
    <row r="7" spans="1:133">
      <c r="A7" s="12"/>
      <c r="B7" s="42">
        <v>514</v>
      </c>
      <c r="C7" s="19" t="s">
        <v>20</v>
      </c>
      <c r="D7" s="43">
        <v>37919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37919</v>
      </c>
      <c r="O7" s="44">
        <f t="shared" si="2"/>
        <v>282.97761194029852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47617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47617</v>
      </c>
      <c r="O8" s="41">
        <f t="shared" si="2"/>
        <v>355.35074626865674</v>
      </c>
      <c r="P8" s="10"/>
    </row>
    <row r="9" spans="1:133">
      <c r="A9" s="12"/>
      <c r="B9" s="42">
        <v>524</v>
      </c>
      <c r="C9" s="19" t="s">
        <v>22</v>
      </c>
      <c r="D9" s="43">
        <v>14885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14885</v>
      </c>
      <c r="O9" s="44">
        <f t="shared" si="2"/>
        <v>111.08208955223881</v>
      </c>
      <c r="P9" s="9"/>
    </row>
    <row r="10" spans="1:133">
      <c r="A10" s="12"/>
      <c r="B10" s="42">
        <v>526</v>
      </c>
      <c r="C10" s="19" t="s">
        <v>23</v>
      </c>
      <c r="D10" s="43">
        <v>32732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32732</v>
      </c>
      <c r="O10" s="44">
        <f t="shared" si="2"/>
        <v>244.26865671641792</v>
      </c>
      <c r="P10" s="9"/>
    </row>
    <row r="11" spans="1:133" ht="15.75">
      <c r="A11" s="26" t="s">
        <v>46</v>
      </c>
      <c r="B11" s="27"/>
      <c r="C11" s="28"/>
      <c r="D11" s="29">
        <f t="shared" ref="D11:M11" si="4">SUM(D12:D12)</f>
        <v>172059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172059</v>
      </c>
      <c r="O11" s="41">
        <f t="shared" si="2"/>
        <v>1284.0223880597016</v>
      </c>
      <c r="P11" s="10"/>
    </row>
    <row r="12" spans="1:133">
      <c r="A12" s="12"/>
      <c r="B12" s="42">
        <v>539</v>
      </c>
      <c r="C12" s="19" t="s">
        <v>47</v>
      </c>
      <c r="D12" s="43">
        <v>172059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172059</v>
      </c>
      <c r="O12" s="44">
        <f t="shared" si="2"/>
        <v>1284.0223880597016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0</v>
      </c>
      <c r="E13" s="29">
        <f t="shared" si="5"/>
        <v>2455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2455</v>
      </c>
      <c r="O13" s="41">
        <f t="shared" si="2"/>
        <v>18.32089552238806</v>
      </c>
      <c r="P13" s="10"/>
    </row>
    <row r="14" spans="1:133" ht="15.75" thickBot="1">
      <c r="A14" s="12"/>
      <c r="B14" s="42">
        <v>541</v>
      </c>
      <c r="C14" s="19" t="s">
        <v>43</v>
      </c>
      <c r="D14" s="43">
        <v>0</v>
      </c>
      <c r="E14" s="43">
        <v>2455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2455</v>
      </c>
      <c r="O14" s="44">
        <f t="shared" si="2"/>
        <v>18.32089552238806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458598</v>
      </c>
      <c r="E15" s="14">
        <f t="shared" ref="E15:M15" si="6">SUM(E5,E8,E11,E13)</f>
        <v>2455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461053</v>
      </c>
      <c r="O15" s="35">
        <f t="shared" si="2"/>
        <v>3440.6940298507461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54</v>
      </c>
      <c r="M17" s="90"/>
      <c r="N17" s="90"/>
      <c r="O17" s="39">
        <v>134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189119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189119</v>
      </c>
      <c r="O5" s="30">
        <f t="shared" ref="O5:O13" si="2">(N5/O$15)</f>
        <v>1891.19</v>
      </c>
      <c r="P5" s="6"/>
    </row>
    <row r="6" spans="1:133">
      <c r="A6" s="12"/>
      <c r="B6" s="42">
        <v>513</v>
      </c>
      <c r="C6" s="19" t="s">
        <v>19</v>
      </c>
      <c r="D6" s="43">
        <v>142260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142260</v>
      </c>
      <c r="O6" s="44">
        <f t="shared" si="2"/>
        <v>1422.6</v>
      </c>
      <c r="P6" s="9"/>
    </row>
    <row r="7" spans="1:133">
      <c r="A7" s="12"/>
      <c r="B7" s="42">
        <v>514</v>
      </c>
      <c r="C7" s="19" t="s">
        <v>20</v>
      </c>
      <c r="D7" s="43">
        <v>46859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46859</v>
      </c>
      <c r="O7" s="44">
        <f t="shared" si="2"/>
        <v>468.59</v>
      </c>
      <c r="P7" s="9"/>
    </row>
    <row r="8" spans="1:133" ht="15.75">
      <c r="A8" s="26" t="s">
        <v>21</v>
      </c>
      <c r="B8" s="27"/>
      <c r="C8" s="28"/>
      <c r="D8" s="29">
        <f t="shared" ref="D8:M8" si="3">SUM(D9:D10)</f>
        <v>47407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47407</v>
      </c>
      <c r="O8" s="41">
        <f t="shared" si="2"/>
        <v>474.07</v>
      </c>
      <c r="P8" s="10"/>
    </row>
    <row r="9" spans="1:133">
      <c r="A9" s="12"/>
      <c r="B9" s="42">
        <v>524</v>
      </c>
      <c r="C9" s="19" t="s">
        <v>22</v>
      </c>
      <c r="D9" s="43">
        <v>15427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15427</v>
      </c>
      <c r="O9" s="44">
        <f t="shared" si="2"/>
        <v>154.27000000000001</v>
      </c>
      <c r="P9" s="9"/>
    </row>
    <row r="10" spans="1:133">
      <c r="A10" s="12"/>
      <c r="B10" s="42">
        <v>526</v>
      </c>
      <c r="C10" s="19" t="s">
        <v>23</v>
      </c>
      <c r="D10" s="43">
        <v>31980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31980</v>
      </c>
      <c r="O10" s="44">
        <f t="shared" si="2"/>
        <v>319.8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0</v>
      </c>
      <c r="E11" s="29">
        <f t="shared" si="4"/>
        <v>9243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9243</v>
      </c>
      <c r="O11" s="41">
        <f t="shared" si="2"/>
        <v>92.43</v>
      </c>
      <c r="P11" s="10"/>
    </row>
    <row r="12" spans="1:133" ht="15.75" thickBot="1">
      <c r="A12" s="12"/>
      <c r="B12" s="42">
        <v>541</v>
      </c>
      <c r="C12" s="19" t="s">
        <v>43</v>
      </c>
      <c r="D12" s="43">
        <v>0</v>
      </c>
      <c r="E12" s="43">
        <v>9243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9243</v>
      </c>
      <c r="O12" s="44">
        <f t="shared" si="2"/>
        <v>92.43</v>
      </c>
      <c r="P12" s="9"/>
    </row>
    <row r="13" spans="1:133" ht="16.5" thickBot="1">
      <c r="A13" s="13" t="s">
        <v>10</v>
      </c>
      <c r="B13" s="21"/>
      <c r="C13" s="20"/>
      <c r="D13" s="14">
        <f>SUM(D5,D8,D11)</f>
        <v>236526</v>
      </c>
      <c r="E13" s="14">
        <f t="shared" ref="E13:M13" si="5">SUM(E5,E8,E11)</f>
        <v>9243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245769</v>
      </c>
      <c r="O13" s="35">
        <f t="shared" si="2"/>
        <v>2457.69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100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155701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155701</v>
      </c>
      <c r="O5" s="30">
        <f t="shared" ref="O5:O14" si="2">(N5/O$16)</f>
        <v>1638.957894736842</v>
      </c>
      <c r="P5" s="6"/>
    </row>
    <row r="6" spans="1:133">
      <c r="A6" s="12"/>
      <c r="B6" s="42">
        <v>513</v>
      </c>
      <c r="C6" s="19" t="s">
        <v>19</v>
      </c>
      <c r="D6" s="43">
        <v>129636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129636</v>
      </c>
      <c r="O6" s="44">
        <f t="shared" si="2"/>
        <v>1364.5894736842106</v>
      </c>
      <c r="P6" s="9"/>
    </row>
    <row r="7" spans="1:133">
      <c r="A7" s="12"/>
      <c r="B7" s="42">
        <v>514</v>
      </c>
      <c r="C7" s="19" t="s">
        <v>20</v>
      </c>
      <c r="D7" s="43">
        <v>24012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24012</v>
      </c>
      <c r="O7" s="44">
        <f t="shared" si="2"/>
        <v>252.7578947368421</v>
      </c>
      <c r="P7" s="9"/>
    </row>
    <row r="8" spans="1:133">
      <c r="A8" s="12"/>
      <c r="B8" s="42">
        <v>519</v>
      </c>
      <c r="C8" s="19" t="s">
        <v>41</v>
      </c>
      <c r="D8" s="43">
        <v>2053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2053</v>
      </c>
      <c r="O8" s="44">
        <f t="shared" si="2"/>
        <v>21.610526315789475</v>
      </c>
      <c r="P8" s="9"/>
    </row>
    <row r="9" spans="1:133" ht="15.75">
      <c r="A9" s="26" t="s">
        <v>21</v>
      </c>
      <c r="B9" s="27"/>
      <c r="C9" s="28"/>
      <c r="D9" s="29">
        <f t="shared" ref="D9:M9" si="3">SUM(D10:D11)</f>
        <v>38983</v>
      </c>
      <c r="E9" s="29">
        <f t="shared" si="3"/>
        <v>7744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46727</v>
      </c>
      <c r="O9" s="41">
        <f t="shared" si="2"/>
        <v>491.86315789473684</v>
      </c>
      <c r="P9" s="10"/>
    </row>
    <row r="10" spans="1:133">
      <c r="A10" s="12"/>
      <c r="B10" s="42">
        <v>524</v>
      </c>
      <c r="C10" s="19" t="s">
        <v>22</v>
      </c>
      <c r="D10" s="43">
        <v>15112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15112</v>
      </c>
      <c r="O10" s="44">
        <f t="shared" si="2"/>
        <v>159.07368421052632</v>
      </c>
      <c r="P10" s="9"/>
    </row>
    <row r="11" spans="1:133">
      <c r="A11" s="12"/>
      <c r="B11" s="42">
        <v>526</v>
      </c>
      <c r="C11" s="19" t="s">
        <v>23</v>
      </c>
      <c r="D11" s="43">
        <v>23871</v>
      </c>
      <c r="E11" s="43">
        <v>7744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31615</v>
      </c>
      <c r="O11" s="44">
        <f t="shared" si="2"/>
        <v>332.78947368421052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0</v>
      </c>
      <c r="E12" s="29">
        <f t="shared" si="4"/>
        <v>3221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3221</v>
      </c>
      <c r="O12" s="41">
        <f t="shared" si="2"/>
        <v>33.905263157894737</v>
      </c>
      <c r="P12" s="10"/>
    </row>
    <row r="13" spans="1:133" ht="15.75" thickBot="1">
      <c r="A13" s="12"/>
      <c r="B13" s="42">
        <v>541</v>
      </c>
      <c r="C13" s="19" t="s">
        <v>43</v>
      </c>
      <c r="D13" s="43">
        <v>0</v>
      </c>
      <c r="E13" s="43">
        <v>3221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3221</v>
      </c>
      <c r="O13" s="44">
        <f t="shared" si="2"/>
        <v>33.905263157894737</v>
      </c>
      <c r="P13" s="9"/>
    </row>
    <row r="14" spans="1:133" ht="16.5" thickBot="1">
      <c r="A14" s="13" t="s">
        <v>10</v>
      </c>
      <c r="B14" s="21"/>
      <c r="C14" s="20"/>
      <c r="D14" s="14">
        <f>SUM(D5,D9,D12)</f>
        <v>194684</v>
      </c>
      <c r="E14" s="14">
        <f t="shared" ref="E14:M14" si="5">SUM(E5,E9,E12)</f>
        <v>10965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205649</v>
      </c>
      <c r="O14" s="35">
        <f t="shared" si="2"/>
        <v>2164.7263157894736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50</v>
      </c>
      <c r="M16" s="90"/>
      <c r="N16" s="90"/>
      <c r="O16" s="39">
        <v>95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149868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5" si="1">SUM(D5:M5)</f>
        <v>149868</v>
      </c>
      <c r="O5" s="58">
        <f t="shared" ref="O5:O15" si="2">(N5/O$17)</f>
        <v>1577.5578947368422</v>
      </c>
      <c r="P5" s="59"/>
    </row>
    <row r="6" spans="1:133">
      <c r="A6" s="61"/>
      <c r="B6" s="62">
        <v>513</v>
      </c>
      <c r="C6" s="63" t="s">
        <v>19</v>
      </c>
      <c r="D6" s="64">
        <v>134222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134222</v>
      </c>
      <c r="O6" s="65">
        <f t="shared" si="2"/>
        <v>1412.8631578947368</v>
      </c>
      <c r="P6" s="66"/>
    </row>
    <row r="7" spans="1:133">
      <c r="A7" s="61"/>
      <c r="B7" s="62">
        <v>514</v>
      </c>
      <c r="C7" s="63" t="s">
        <v>20</v>
      </c>
      <c r="D7" s="64">
        <v>15543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15543</v>
      </c>
      <c r="O7" s="65">
        <f t="shared" si="2"/>
        <v>163.61052631578949</v>
      </c>
      <c r="P7" s="66"/>
    </row>
    <row r="8" spans="1:133">
      <c r="A8" s="61"/>
      <c r="B8" s="62">
        <v>519</v>
      </c>
      <c r="C8" s="63" t="s">
        <v>41</v>
      </c>
      <c r="D8" s="64">
        <v>103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103</v>
      </c>
      <c r="O8" s="65">
        <f t="shared" si="2"/>
        <v>1.0842105263157895</v>
      </c>
      <c r="P8" s="66"/>
    </row>
    <row r="9" spans="1:133" ht="15.75">
      <c r="A9" s="67" t="s">
        <v>21</v>
      </c>
      <c r="B9" s="68"/>
      <c r="C9" s="69"/>
      <c r="D9" s="70">
        <f t="shared" ref="D9:M9" si="3">SUM(D10:D12)</f>
        <v>15115</v>
      </c>
      <c r="E9" s="70">
        <f t="shared" si="3"/>
        <v>28913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44028</v>
      </c>
      <c r="O9" s="72">
        <f t="shared" si="2"/>
        <v>463.45263157894738</v>
      </c>
      <c r="P9" s="73"/>
    </row>
    <row r="10" spans="1:133">
      <c r="A10" s="61"/>
      <c r="B10" s="62">
        <v>524</v>
      </c>
      <c r="C10" s="63" t="s">
        <v>22</v>
      </c>
      <c r="D10" s="64">
        <v>15115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15115</v>
      </c>
      <c r="O10" s="65">
        <f t="shared" si="2"/>
        <v>159.10526315789474</v>
      </c>
      <c r="P10" s="66"/>
    </row>
    <row r="11" spans="1:133">
      <c r="A11" s="61"/>
      <c r="B11" s="62">
        <v>526</v>
      </c>
      <c r="C11" s="63" t="s">
        <v>23</v>
      </c>
      <c r="D11" s="64">
        <v>0</v>
      </c>
      <c r="E11" s="64">
        <v>28748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28748</v>
      </c>
      <c r="O11" s="65">
        <f t="shared" si="2"/>
        <v>302.61052631578946</v>
      </c>
      <c r="P11" s="66"/>
    </row>
    <row r="12" spans="1:133">
      <c r="A12" s="61"/>
      <c r="B12" s="62">
        <v>529</v>
      </c>
      <c r="C12" s="63" t="s">
        <v>42</v>
      </c>
      <c r="D12" s="64">
        <v>0</v>
      </c>
      <c r="E12" s="64">
        <v>165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165</v>
      </c>
      <c r="O12" s="65">
        <f t="shared" si="2"/>
        <v>1.736842105263158</v>
      </c>
      <c r="P12" s="66"/>
    </row>
    <row r="13" spans="1:133" ht="15.75">
      <c r="A13" s="67" t="s">
        <v>24</v>
      </c>
      <c r="B13" s="68"/>
      <c r="C13" s="69"/>
      <c r="D13" s="70">
        <f t="shared" ref="D13:M13" si="4">SUM(D14:D14)</f>
        <v>0</v>
      </c>
      <c r="E13" s="70">
        <f t="shared" si="4"/>
        <v>123079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123079</v>
      </c>
      <c r="O13" s="72">
        <f t="shared" si="2"/>
        <v>1295.5684210526315</v>
      </c>
      <c r="P13" s="73"/>
    </row>
    <row r="14" spans="1:133" ht="15.75" thickBot="1">
      <c r="A14" s="61"/>
      <c r="B14" s="62">
        <v>541</v>
      </c>
      <c r="C14" s="63" t="s">
        <v>43</v>
      </c>
      <c r="D14" s="64">
        <v>0</v>
      </c>
      <c r="E14" s="64">
        <v>123079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123079</v>
      </c>
      <c r="O14" s="65">
        <f t="shared" si="2"/>
        <v>1295.5684210526315</v>
      </c>
      <c r="P14" s="66"/>
    </row>
    <row r="15" spans="1:133" ht="16.5" thickBot="1">
      <c r="A15" s="74" t="s">
        <v>10</v>
      </c>
      <c r="B15" s="75"/>
      <c r="C15" s="76"/>
      <c r="D15" s="77">
        <f>SUM(D5,D9,D13)</f>
        <v>164983</v>
      </c>
      <c r="E15" s="77">
        <f t="shared" ref="E15:M15" si="5">SUM(E5,E9,E13)</f>
        <v>151992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316975</v>
      </c>
      <c r="O15" s="78">
        <f t="shared" si="2"/>
        <v>3336.5789473684213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33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44</v>
      </c>
      <c r="M17" s="114"/>
      <c r="N17" s="114"/>
      <c r="O17" s="88">
        <v>95</v>
      </c>
    </row>
    <row r="18" spans="1: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2023-07-11T13:48:35Z</cp:lastPrinted>
  <dcterms:created xsi:type="dcterms:W3CDTF">2000-08-31T21:26:31Z</dcterms:created>
  <dcterms:modified xsi:type="dcterms:W3CDTF">2023-07-11T13:48:40Z</dcterms:modified>
</cp:coreProperties>
</file>