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'2008'!$A$1:$O$49</definedName>
    <definedName name="_xlnm.Print_Area" localSheetId="12">'2009'!$A$1:$O$50</definedName>
    <definedName name="_xlnm.Print_Area" localSheetId="11">'2010'!$A$1:$O$47</definedName>
    <definedName name="_xlnm.Print_Area" localSheetId="10">'2011'!$A$1:$O$49</definedName>
    <definedName name="_xlnm.Print_Area" localSheetId="9">'2012'!$A$1:$O$41</definedName>
    <definedName name="_xlnm.Print_Area" localSheetId="8">'2013'!$A$1:$O$41</definedName>
    <definedName name="_xlnm.Print_Area" localSheetId="7">'2014'!$A$1:$O$41</definedName>
    <definedName name="_xlnm.Print_Area" localSheetId="6">'2015'!$A$1:$O$41</definedName>
    <definedName name="_xlnm.Print_Area" localSheetId="5">'2016'!$A$1:$O$39</definedName>
    <definedName name="_xlnm.Print_Area" localSheetId="4">'2017'!$A$1:$O$42</definedName>
    <definedName name="_xlnm.Print_Area" localSheetId="3">'2018'!$A$1:$O$44</definedName>
    <definedName name="_xlnm.Print_Area" localSheetId="2">'2019'!$A$1:$O$41</definedName>
    <definedName name="_xlnm.Print_Area" localSheetId="1">'2020'!$A$1:$O$40</definedName>
    <definedName name="_xlnm.Print_Area" localSheetId="0">'2021'!$A$1:$P$44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<sst xmlns="http://schemas.openxmlformats.org/spreadsheetml/2006/main" count="778" uniqueCount="132">
  <si>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</si>
  <si>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</si>
  <si>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</si>
  <si>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</si>
  <si>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</si>
  <si>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</si>
  <si>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</si>
  <si>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</si>
  <si>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</si>
  <si>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</si>
  <si>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</si>
  <si>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</si>
  <si>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</si>
  <si>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</si>
  <si>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</si>
  <si>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</si>
  <si>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</si>
  <si>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</si>
  <si>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</si>
  <si>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Other Permits, Fees, and Special Assessments</t>
  </si>
  <si>
    <t>Federal Grant - Public Safety</t>
  </si>
  <si>
    <t>Intergovernmental Revenue</t>
  </si>
  <si>
    <t>Federal Grant - Transportation - Other Transportation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</si>
  <si>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</si>
  <si>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</si>
  <si>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</si>
  <si>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</si>
  <si>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</si>
  <si>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</si>
  <si>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General Government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</si>
  <si>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</si>
  <si>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</si>
  <si>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</si>
  <si>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</si>
  <si>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</si>
  <si>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</si>
  <si>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</si>
  <si>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</si>
  <si>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</si>
  <si>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</si>
  <si>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</si>
  <si>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</si>
  <si>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</si>
  <si>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Garbage / Solid Waste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</si>
  <si>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</si>
  <si>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</si>
  <si>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</si>
  <si>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Circuit Court Criminal</t>
  </si>
  <si>
    <t>Interest and Other Earnings - Interest</t>
  </si>
  <si>
    <t>Rents and Royalties</t>
  </si>
  <si>
    <t>Disposition of Fixed Assets</t>
  </si>
  <si>
    <t>Other Miscellaneous Revenues - Other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</si>
  <si>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</si>
  <si>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</si>
  <si>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</si>
  <si>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</si>
  <si>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</si>
  <si>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</si>
  <si>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</si>
  <si>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</si>
  <si>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Oak Hill Revenues Reported by Account Code and Fund Type</t>
  </si>
  <si>
    <t>Local Fiscal Year Ended September 30, 2010</t>
  </si>
  <si>
    <t>State Shared Revenues - General Gov't - Other General Government</t>
  </si>
  <si>
    <t>Grants from Other Local Units - Transportation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</si>
  <si>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</si>
  <si>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</si>
  <si>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</si>
  <si>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</si>
  <si>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Economic Environment</t>
  </si>
  <si>
    <t>Sale of Surplus Materials and Scrap</t>
  </si>
  <si>
    <t>2011 Municipal Population:</t>
  </si>
  <si>
    <t>Local Fiscal Year Ended September 30, 2012</t>
  </si>
  <si>
    <t>2012 Municipal Population:</t>
  </si>
  <si>
    <t>Local Fiscal Year Ended September 30, 2008</t>
  </si>
  <si>
    <t>Utility Service Tax - Telecommunications</t>
  </si>
  <si>
    <t>Permits and Franchise Fees</t>
  </si>
  <si>
    <t>Other Permits and Fees</t>
  </si>
  <si>
    <t>Federal Grant - Other Federal Grants</t>
  </si>
  <si>
    <t>State Grant - Public Safety</t>
  </si>
  <si>
    <t>State Shared Revenues - Other</t>
  </si>
  <si>
    <t>Human Services - Animal Control and Shelter Fees</t>
  </si>
  <si>
    <t>Court-Ordered Judgments and Fines - As Decided by County Court Criminal</t>
  </si>
  <si>
    <t>Other Judgments, Fines, and Forfeits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</si>
  <si>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</si>
  <si>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</si>
  <si>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</si>
  <si>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</si>
  <si>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</si>
  <si>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</si>
  <si>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</si>
  <si>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</si>
  <si>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</si>
  <si>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Transportation - Other Transportation Charges</t>
  </si>
  <si>
    <t>2013 Municipal Population:</t>
  </si>
  <si>
    <t>Local Fiscal Year Ended September 30, 2014</t>
  </si>
  <si>
    <t>State Grant - Other</t>
  </si>
  <si>
    <t>2014 Municipal Population:</t>
  </si>
  <si>
    <t>Local Fiscal Year Ended September 30, 2015</t>
  </si>
  <si>
    <t>Federal Grant - Culture / Recreation</t>
  </si>
  <si>
    <t>2015 Municipal Population:</t>
  </si>
  <si>
    <t>Local Fiscal Year Ended September 30, 2016</t>
  </si>
  <si>
    <t>Fines - Local Ordinance Violations</t>
  </si>
  <si>
    <t>2016 Municipal Population:</t>
  </si>
  <si>
    <t>Local Fiscal Year Ended September 30, 2017</t>
  </si>
  <si>
    <t>State Grant - Economic Environment</t>
  </si>
  <si>
    <t>2017 Municipal Population:</t>
  </si>
  <si>
    <t>Local Fiscal Year Ended September 30, 2018</t>
  </si>
  <si>
    <t>State Grant - Culture / Recreation</t>
  </si>
  <si>
    <t>Proceeds - Debt Proceeds</t>
  </si>
  <si>
    <t>2018 Municipal Population:</t>
  </si>
  <si>
    <t>Local Fiscal Year Ended September 30, 2019</t>
  </si>
  <si>
    <t>2019 Municipal Population:</t>
  </si>
  <si>
    <t>Local Fiscal Year Ended September 30, 2020</t>
  </si>
  <si>
    <t>State Grant - General Government</t>
  </si>
  <si>
    <t>General Government - Recording Fees</t>
  </si>
  <si>
    <t>General Government - Internal Service Fund Fees and Charges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</si>
  <si>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</si>
  <si>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</si>
  <si>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</si>
  <si>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</si>
  <si>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</si>
  <si>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</si>
  <si>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</si>
  <si>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</si>
  <si>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</si>
  <si>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</si>
  <si>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</si>
  <si>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</si>
  <si>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</si>
  <si>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</si>
  <si>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Public Safety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</si>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</sst>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118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119</v>
      </c>
      <c r="N4" s="35" t="s">
        <v>9</v>
      </c>
      <c r="O4" s="35" t="s">
        <v>120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121</v>
      </c>
      <c r="B5" s="26"/>
      <c r="C5" s="26"/>
      <c r="D5" s="27">
        <f>SUM(D6:D12)</f>
        <v>1039718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1039718</v>
      </c>
      <c r="P5" s="33">
        <f>(O5/P$42)</f>
        <v>513.440987654321</v>
      </c>
      <c r="Q5" s="6"/>
    </row>
    <row r="6" spans="1:17" ht="15">
      <c r="A6" s="12"/>
      <c r="B6" s="25">
        <v>311</v>
      </c>
      <c r="C6" s="20" t="s">
        <v>2</v>
      </c>
      <c r="D6" s="46">
        <v>742087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742087</v>
      </c>
      <c r="P6" s="47">
        <f>(O6/P$42)</f>
        <v>366.4627160493827</v>
      </c>
      <c r="Q6" s="9"/>
    </row>
    <row r="7" spans="1:17" ht="15">
      <c r="A7" s="12"/>
      <c r="B7" s="25">
        <v>312.41</v>
      </c>
      <c r="C7" s="20" t="s">
        <v>122</v>
      </c>
      <c r="D7" s="46">
        <v>26846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26846</v>
      </c>
      <c r="P7" s="47">
        <f>(O7/P$42)</f>
        <v>13.257283950617284</v>
      </c>
      <c r="Q7" s="9"/>
    </row>
    <row r="8" spans="1:17" ht="15">
      <c r="A8" s="12"/>
      <c r="B8" s="25">
        <v>312.43</v>
      </c>
      <c r="C8" s="20" t="s">
        <v>123</v>
      </c>
      <c r="D8" s="46">
        <v>19740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19740</v>
      </c>
      <c r="P8" s="47">
        <f>(O8/P$42)</f>
        <v>9.748148148148148</v>
      </c>
      <c r="Q8" s="9"/>
    </row>
    <row r="9" spans="1:17" ht="15">
      <c r="A9" s="12"/>
      <c r="B9" s="25">
        <v>314.1</v>
      </c>
      <c r="C9" s="20" t="s">
        <v>12</v>
      </c>
      <c r="D9" s="46">
        <v>178293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178293</v>
      </c>
      <c r="P9" s="47">
        <f>(O9/P$42)</f>
        <v>88.04592592592593</v>
      </c>
      <c r="Q9" s="9"/>
    </row>
    <row r="10" spans="1:17" ht="15">
      <c r="A10" s="12"/>
      <c r="B10" s="25">
        <v>314.8</v>
      </c>
      <c r="C10" s="20" t="s">
        <v>13</v>
      </c>
      <c r="D10" s="46">
        <v>2876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2876</v>
      </c>
      <c r="P10" s="47">
        <f>(O10/P$42)</f>
        <v>1.420246913580247</v>
      </c>
      <c r="Q10" s="9"/>
    </row>
    <row r="11" spans="1:17" ht="15">
      <c r="A11" s="12"/>
      <c r="B11" s="25">
        <v>315.2</v>
      </c>
      <c r="C11" s="20" t="s">
        <v>124</v>
      </c>
      <c r="D11" s="46">
        <v>62746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62746</v>
      </c>
      <c r="P11" s="47">
        <f>(O11/P$42)</f>
        <v>30.985679012345678</v>
      </c>
      <c r="Q11" s="9"/>
    </row>
    <row r="12" spans="1:17" ht="15">
      <c r="A12" s="12"/>
      <c r="B12" s="25">
        <v>316</v>
      </c>
      <c r="C12" s="20" t="s">
        <v>86</v>
      </c>
      <c r="D12" s="46">
        <v>7130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7130</v>
      </c>
      <c r="P12" s="47">
        <f>(O12/P$42)</f>
        <v>3.5209876543209875</v>
      </c>
      <c r="Q12" s="9"/>
    </row>
    <row r="13" spans="1:17" ht="15.75">
      <c r="A13" s="29" t="s">
        <v>16</v>
      </c>
      <c r="B13" s="30"/>
      <c r="C13" s="31"/>
      <c r="D13" s="32">
        <f>SUM(D14:D17)</f>
        <v>185123</v>
      </c>
      <c r="E13" s="32">
        <f>SUM(E14:E17)</f>
        <v>0</v>
      </c>
      <c r="F13" s="32">
        <f>SUM(F14:F17)</f>
        <v>0</v>
      </c>
      <c r="G13" s="32">
        <f>SUM(G14:G17)</f>
        <v>0</v>
      </c>
      <c r="H13" s="32">
        <f>SUM(H14:H17)</f>
        <v>0</v>
      </c>
      <c r="I13" s="32">
        <f>SUM(I14:I17)</f>
        <v>0</v>
      </c>
      <c r="J13" s="32">
        <f>SUM(J14:J17)</f>
        <v>0</v>
      </c>
      <c r="K13" s="32">
        <f>SUM(K14:K17)</f>
        <v>0</v>
      </c>
      <c r="L13" s="32">
        <f>SUM(L14:L17)</f>
        <v>0</v>
      </c>
      <c r="M13" s="32">
        <f>SUM(M14:M17)</f>
        <v>0</v>
      </c>
      <c r="N13" s="32">
        <f>SUM(N14:N17)</f>
        <v>0</v>
      </c>
      <c r="O13" s="44">
        <f>SUM(D13:N13)</f>
        <v>185123</v>
      </c>
      <c r="P13" s="45">
        <f>(O13/P$42)</f>
        <v>91.41876543209877</v>
      </c>
      <c r="Q13" s="10"/>
    </row>
    <row r="14" spans="1:17" ht="15">
      <c r="A14" s="12"/>
      <c r="B14" s="25">
        <v>322</v>
      </c>
      <c r="C14" s="20" t="s">
        <v>125</v>
      </c>
      <c r="D14" s="46">
        <v>37205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37205</v>
      </c>
      <c r="P14" s="47">
        <f>(O14/P$42)</f>
        <v>18.372839506172838</v>
      </c>
      <c r="Q14" s="9"/>
    </row>
    <row r="15" spans="1:17" ht="15">
      <c r="A15" s="12"/>
      <c r="B15" s="25">
        <v>323.1</v>
      </c>
      <c r="C15" s="20" t="s">
        <v>17</v>
      </c>
      <c r="D15" s="46">
        <v>122634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122634</v>
      </c>
      <c r="P15" s="47">
        <f>(O15/P$42)</f>
        <v>60.56</v>
      </c>
      <c r="Q15" s="9"/>
    </row>
    <row r="16" spans="1:17" ht="15">
      <c r="A16" s="12"/>
      <c r="B16" s="25">
        <v>323.7</v>
      </c>
      <c r="C16" s="20" t="s">
        <v>18</v>
      </c>
      <c r="D16" s="46">
        <v>24579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24579</v>
      </c>
      <c r="P16" s="47">
        <f>(O16/P$42)</f>
        <v>12.137777777777778</v>
      </c>
      <c r="Q16" s="9"/>
    </row>
    <row r="17" spans="1:17" ht="15">
      <c r="A17" s="12"/>
      <c r="B17" s="25">
        <v>329.5</v>
      </c>
      <c r="C17" s="20" t="s">
        <v>126</v>
      </c>
      <c r="D17" s="46">
        <v>705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705</v>
      </c>
      <c r="P17" s="47">
        <f>(O17/P$42)</f>
        <v>0.34814814814814815</v>
      </c>
      <c r="Q17" s="9"/>
    </row>
    <row r="18" spans="1:17" ht="15.75">
      <c r="A18" s="29" t="s">
        <v>127</v>
      </c>
      <c r="B18" s="30"/>
      <c r="C18" s="31"/>
      <c r="D18" s="32">
        <f>SUM(D19:D26)</f>
        <v>516267</v>
      </c>
      <c r="E18" s="32">
        <f>SUM(E19:E26)</f>
        <v>0</v>
      </c>
      <c r="F18" s="32">
        <f>SUM(F19:F26)</f>
        <v>0</v>
      </c>
      <c r="G18" s="32">
        <f>SUM(G19:G26)</f>
        <v>0</v>
      </c>
      <c r="H18" s="32">
        <f>SUM(H19:H26)</f>
        <v>0</v>
      </c>
      <c r="I18" s="32">
        <f>SUM(I19:I26)</f>
        <v>0</v>
      </c>
      <c r="J18" s="32">
        <f>SUM(J19:J26)</f>
        <v>0</v>
      </c>
      <c r="K18" s="32">
        <f>SUM(K19:K26)</f>
        <v>0</v>
      </c>
      <c r="L18" s="32">
        <f>SUM(L19:L26)</f>
        <v>0</v>
      </c>
      <c r="M18" s="32">
        <f>SUM(M19:M26)</f>
        <v>0</v>
      </c>
      <c r="N18" s="32">
        <f>SUM(N19:N26)</f>
        <v>0</v>
      </c>
      <c r="O18" s="44">
        <f>SUM(D18:N18)</f>
        <v>516267</v>
      </c>
      <c r="P18" s="45">
        <f>(O18/P$42)</f>
        <v>254.94666666666666</v>
      </c>
      <c r="Q18" s="10"/>
    </row>
    <row r="19" spans="1:17" ht="15">
      <c r="A19" s="12"/>
      <c r="B19" s="25">
        <v>331.5</v>
      </c>
      <c r="C19" s="20" t="s">
        <v>68</v>
      </c>
      <c r="D19" s="46">
        <v>218144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aca="true" t="shared" si="1" ref="O19:O24">SUM(D19:N19)</f>
        <v>218144</v>
      </c>
      <c r="P19" s="47">
        <f>(O19/P$42)</f>
        <v>107.72543209876544</v>
      </c>
      <c r="Q19" s="9"/>
    </row>
    <row r="20" spans="1:17" ht="15">
      <c r="A20" s="12"/>
      <c r="B20" s="25">
        <v>334.1</v>
      </c>
      <c r="C20" s="20" t="s">
        <v>113</v>
      </c>
      <c r="D20" s="46">
        <v>11006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11006</v>
      </c>
      <c r="P20" s="47">
        <f>(O20/P$42)</f>
        <v>5.435061728395062</v>
      </c>
      <c r="Q20" s="9"/>
    </row>
    <row r="21" spans="1:17" ht="15">
      <c r="A21" s="12"/>
      <c r="B21" s="25">
        <v>335.125</v>
      </c>
      <c r="C21" s="20" t="s">
        <v>128</v>
      </c>
      <c r="D21" s="46">
        <v>72826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72826</v>
      </c>
      <c r="P21" s="47">
        <f>(O21/P$42)</f>
        <v>35.96345679012346</v>
      </c>
      <c r="Q21" s="9"/>
    </row>
    <row r="22" spans="1:17" ht="15">
      <c r="A22" s="12"/>
      <c r="B22" s="25">
        <v>335.14</v>
      </c>
      <c r="C22" s="20" t="s">
        <v>88</v>
      </c>
      <c r="D22" s="46">
        <v>1519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1519</v>
      </c>
      <c r="P22" s="47">
        <f>(O22/P$42)</f>
        <v>0.7501234567901235</v>
      </c>
      <c r="Q22" s="9"/>
    </row>
    <row r="23" spans="1:17" ht="15">
      <c r="A23" s="12"/>
      <c r="B23" s="25">
        <v>335.15</v>
      </c>
      <c r="C23" s="20" t="s">
        <v>89</v>
      </c>
      <c r="D23" s="46">
        <v>755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755</v>
      </c>
      <c r="P23" s="47">
        <f>(O23/P$42)</f>
        <v>0.3728395061728395</v>
      </c>
      <c r="Q23" s="9"/>
    </row>
    <row r="24" spans="1:17" ht="15">
      <c r="A24" s="12"/>
      <c r="B24" s="25">
        <v>335.18</v>
      </c>
      <c r="C24" s="20" t="s">
        <v>129</v>
      </c>
      <c r="D24" s="46">
        <v>132591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132591</v>
      </c>
      <c r="P24" s="47">
        <f>(O24/P$42)</f>
        <v>65.47703703703704</v>
      </c>
      <c r="Q24" s="9"/>
    </row>
    <row r="25" spans="1:17" ht="15">
      <c r="A25" s="12"/>
      <c r="B25" s="25">
        <v>337.2</v>
      </c>
      <c r="C25" s="20" t="s">
        <v>130</v>
      </c>
      <c r="D25" s="46">
        <v>77042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77042</v>
      </c>
      <c r="P25" s="47">
        <f>(O25/P$42)</f>
        <v>38.04543209876543</v>
      </c>
      <c r="Q25" s="9"/>
    </row>
    <row r="26" spans="1:17" ht="15">
      <c r="A26" s="12"/>
      <c r="B26" s="25">
        <v>338</v>
      </c>
      <c r="C26" s="20" t="s">
        <v>31</v>
      </c>
      <c r="D26" s="46">
        <v>2384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2384</v>
      </c>
      <c r="P26" s="47">
        <f>(O26/P$42)</f>
        <v>1.1772839506172839</v>
      </c>
      <c r="Q26" s="9"/>
    </row>
    <row r="27" spans="1:17" ht="15.75">
      <c r="A27" s="29" t="s">
        <v>36</v>
      </c>
      <c r="B27" s="30"/>
      <c r="C27" s="31"/>
      <c r="D27" s="32">
        <f>SUM(D28:D32)</f>
        <v>283060</v>
      </c>
      <c r="E27" s="32">
        <f>SUM(E28:E32)</f>
        <v>0</v>
      </c>
      <c r="F27" s="32">
        <f>SUM(F28:F32)</f>
        <v>0</v>
      </c>
      <c r="G27" s="32">
        <f>SUM(G28:G32)</f>
        <v>0</v>
      </c>
      <c r="H27" s="32">
        <f>SUM(H28:H32)</f>
        <v>0</v>
      </c>
      <c r="I27" s="32">
        <f>SUM(I28:I32)</f>
        <v>0</v>
      </c>
      <c r="J27" s="32">
        <f>SUM(J28:J32)</f>
        <v>0</v>
      </c>
      <c r="K27" s="32">
        <f>SUM(K28:K32)</f>
        <v>0</v>
      </c>
      <c r="L27" s="32">
        <f>SUM(L28:L32)</f>
        <v>0</v>
      </c>
      <c r="M27" s="32">
        <f>SUM(M28:M32)</f>
        <v>0</v>
      </c>
      <c r="N27" s="32">
        <f>SUM(N28:N32)</f>
        <v>0</v>
      </c>
      <c r="O27" s="32">
        <f>SUM(D27:N27)</f>
        <v>283060</v>
      </c>
      <c r="P27" s="45">
        <f>(O27/P$42)</f>
        <v>139.7827160493827</v>
      </c>
      <c r="Q27" s="10"/>
    </row>
    <row r="28" spans="1:17" ht="15">
      <c r="A28" s="12"/>
      <c r="B28" s="25">
        <v>341.1</v>
      </c>
      <c r="C28" s="20" t="s">
        <v>114</v>
      </c>
      <c r="D28" s="46">
        <v>975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975</v>
      </c>
      <c r="P28" s="47">
        <f>(O28/P$42)</f>
        <v>0.48148148148148145</v>
      </c>
      <c r="Q28" s="9"/>
    </row>
    <row r="29" spans="1:17" ht="15">
      <c r="A29" s="12"/>
      <c r="B29" s="25">
        <v>341.2</v>
      </c>
      <c r="C29" s="20" t="s">
        <v>115</v>
      </c>
      <c r="D29" s="46">
        <v>55067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55067</v>
      </c>
      <c r="P29" s="47">
        <f>(O29/P$42)</f>
        <v>27.19358024691358</v>
      </c>
      <c r="Q29" s="9"/>
    </row>
    <row r="30" spans="1:17" ht="15">
      <c r="A30" s="12"/>
      <c r="B30" s="25">
        <v>341.3</v>
      </c>
      <c r="C30" s="20" t="s">
        <v>91</v>
      </c>
      <c r="D30" s="46">
        <v>3029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3029</v>
      </c>
      <c r="P30" s="47">
        <f>(O30/P$42)</f>
        <v>1.4958024691358025</v>
      </c>
      <c r="Q30" s="9"/>
    </row>
    <row r="31" spans="1:17" ht="15">
      <c r="A31" s="12"/>
      <c r="B31" s="25">
        <v>343.4</v>
      </c>
      <c r="C31" s="20" t="s">
        <v>43</v>
      </c>
      <c r="D31" s="46">
        <v>223878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223878</v>
      </c>
      <c r="P31" s="47">
        <f>(O31/P$42)</f>
        <v>110.55703703703703</v>
      </c>
      <c r="Q31" s="9"/>
    </row>
    <row r="32" spans="1:17" ht="15">
      <c r="A32" s="12"/>
      <c r="B32" s="25">
        <v>346.4</v>
      </c>
      <c r="C32" s="20" t="s">
        <v>80</v>
      </c>
      <c r="D32" s="46">
        <v>111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111</v>
      </c>
      <c r="P32" s="47">
        <f>(O32/P$42)</f>
        <v>0.054814814814814816</v>
      </c>
      <c r="Q32" s="9"/>
    </row>
    <row r="33" spans="1:17" ht="15.75">
      <c r="A33" s="29" t="s">
        <v>37</v>
      </c>
      <c r="B33" s="30"/>
      <c r="C33" s="31"/>
      <c r="D33" s="32">
        <f>SUM(D34:D34)</f>
        <v>20933</v>
      </c>
      <c r="E33" s="32">
        <f>SUM(E34:E34)</f>
        <v>0</v>
      </c>
      <c r="F33" s="32">
        <f>SUM(F34:F34)</f>
        <v>0</v>
      </c>
      <c r="G33" s="32">
        <f>SUM(G34:G34)</f>
        <v>0</v>
      </c>
      <c r="H33" s="32">
        <f>SUM(H34:H34)</f>
        <v>0</v>
      </c>
      <c r="I33" s="32">
        <f>SUM(I34:I34)</f>
        <v>0</v>
      </c>
      <c r="J33" s="32">
        <f>SUM(J34:J34)</f>
        <v>0</v>
      </c>
      <c r="K33" s="32">
        <f>SUM(K34:K34)</f>
        <v>0</v>
      </c>
      <c r="L33" s="32">
        <f>SUM(L34:L34)</f>
        <v>0</v>
      </c>
      <c r="M33" s="32">
        <f>SUM(M34:M34)</f>
        <v>0</v>
      </c>
      <c r="N33" s="32">
        <f>SUM(N34:N34)</f>
        <v>0</v>
      </c>
      <c r="O33" s="32">
        <f>SUM(D33:N33)</f>
        <v>20933</v>
      </c>
      <c r="P33" s="45">
        <f>(O33/P$42)</f>
        <v>10.337283950617284</v>
      </c>
      <c r="Q33" s="10"/>
    </row>
    <row r="34" spans="1:17" ht="15">
      <c r="A34" s="13"/>
      <c r="B34" s="39">
        <v>351.1</v>
      </c>
      <c r="C34" s="21" t="s">
        <v>81</v>
      </c>
      <c r="D34" s="46">
        <v>20933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20933</v>
      </c>
      <c r="P34" s="47">
        <f>(O34/P$42)</f>
        <v>10.337283950617284</v>
      </c>
      <c r="Q34" s="9"/>
    </row>
    <row r="35" spans="1:17" ht="15.75">
      <c r="A35" s="29" t="s">
        <v>3</v>
      </c>
      <c r="B35" s="30"/>
      <c r="C35" s="31"/>
      <c r="D35" s="32">
        <f>SUM(D36:D37)</f>
        <v>22348</v>
      </c>
      <c r="E35" s="32">
        <f>SUM(E36:E37)</f>
        <v>0</v>
      </c>
      <c r="F35" s="32">
        <f>SUM(F36:F37)</f>
        <v>0</v>
      </c>
      <c r="G35" s="32">
        <f>SUM(G36:G37)</f>
        <v>0</v>
      </c>
      <c r="H35" s="32">
        <f>SUM(H36:H37)</f>
        <v>0</v>
      </c>
      <c r="I35" s="32">
        <f>SUM(I36:I37)</f>
        <v>0</v>
      </c>
      <c r="J35" s="32">
        <f>SUM(J36:J37)</f>
        <v>0</v>
      </c>
      <c r="K35" s="32">
        <f>SUM(K36:K37)</f>
        <v>0</v>
      </c>
      <c r="L35" s="32">
        <f>SUM(L36:L37)</f>
        <v>0</v>
      </c>
      <c r="M35" s="32">
        <f>SUM(M36:M37)</f>
        <v>0</v>
      </c>
      <c r="N35" s="32">
        <f>SUM(N36:N37)</f>
        <v>0</v>
      </c>
      <c r="O35" s="32">
        <f>SUM(D35:N35)</f>
        <v>22348</v>
      </c>
      <c r="P35" s="45">
        <f>(O35/P$42)</f>
        <v>11.03604938271605</v>
      </c>
      <c r="Q35" s="10"/>
    </row>
    <row r="36" spans="1:17" ht="15">
      <c r="A36" s="12"/>
      <c r="B36" s="25">
        <v>361.1</v>
      </c>
      <c r="C36" s="20" t="s">
        <v>48</v>
      </c>
      <c r="D36" s="46">
        <v>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27</v>
      </c>
      <c r="P36" s="47">
        <f>(O36/P$42)</f>
        <v>0.013333333333333334</v>
      </c>
      <c r="Q36" s="9"/>
    </row>
    <row r="37" spans="1:17" ht="15">
      <c r="A37" s="12"/>
      <c r="B37" s="25">
        <v>362</v>
      </c>
      <c r="C37" s="20" t="s">
        <v>49</v>
      </c>
      <c r="D37" s="46">
        <v>22321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22321</v>
      </c>
      <c r="P37" s="47">
        <f>(O37/P$42)</f>
        <v>11.022716049382716</v>
      </c>
      <c r="Q37" s="9"/>
    </row>
    <row r="38" spans="1:17" ht="15.75">
      <c r="A38" s="29" t="s">
        <v>38</v>
      </c>
      <c r="B38" s="30"/>
      <c r="C38" s="31"/>
      <c r="D38" s="32">
        <f>SUM(D39:D39)</f>
        <v>600000</v>
      </c>
      <c r="E38" s="32">
        <f>SUM(E39:E39)</f>
        <v>0</v>
      </c>
      <c r="F38" s="32">
        <f>SUM(F39:F39)</f>
        <v>0</v>
      </c>
      <c r="G38" s="32">
        <f>SUM(G39:G39)</f>
        <v>0</v>
      </c>
      <c r="H38" s="32">
        <f>SUM(H39:H39)</f>
        <v>0</v>
      </c>
      <c r="I38" s="32">
        <f>SUM(I39:I39)</f>
        <v>0</v>
      </c>
      <c r="J38" s="32">
        <f>SUM(J39:J39)</f>
        <v>0</v>
      </c>
      <c r="K38" s="32">
        <f>SUM(K39:K39)</f>
        <v>0</v>
      </c>
      <c r="L38" s="32">
        <f>SUM(L39:L39)</f>
        <v>0</v>
      </c>
      <c r="M38" s="32">
        <f>SUM(M39:M39)</f>
        <v>0</v>
      </c>
      <c r="N38" s="32">
        <f>SUM(N39:N39)</f>
        <v>0</v>
      </c>
      <c r="O38" s="32">
        <f>SUM(D38:N38)</f>
        <v>600000</v>
      </c>
      <c r="P38" s="45">
        <f>(O38/P$42)</f>
        <v>296.2962962962963</v>
      </c>
      <c r="Q38" s="9"/>
    </row>
    <row r="39" spans="1:17" ht="15.75" thickBot="1">
      <c r="A39" s="12"/>
      <c r="B39" s="25">
        <v>384</v>
      </c>
      <c r="C39" s="20" t="s">
        <v>108</v>
      </c>
      <c r="D39" s="46">
        <v>600000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600000</v>
      </c>
      <c r="P39" s="47">
        <f>(O39/P$42)</f>
        <v>296.2962962962963</v>
      </c>
      <c r="Q39" s="9"/>
    </row>
    <row r="40" spans="1:120" ht="16.5" thickBot="1">
      <c r="A40" s="14" t="s">
        <v>45</v>
      </c>
      <c r="B40" s="23"/>
      <c r="C40" s="22"/>
      <c r="D40" s="15">
        <f>SUM(D5,D13,D18,D27,D33,D35,D38)</f>
        <v>2667449</v>
      </c>
      <c r="E40" s="15">
        <f>SUM(E5,E13,E18,E27,E33,E35,E38)</f>
        <v>0</v>
      </c>
      <c r="F40" s="15">
        <f>SUM(F5,F13,F18,F27,F33,F35,F38)</f>
        <v>0</v>
      </c>
      <c r="G40" s="15">
        <f>SUM(G5,G13,G18,G27,G33,G35,G38)</f>
        <v>0</v>
      </c>
      <c r="H40" s="15">
        <f>SUM(H5,H13,H18,H27,H33,H35,H38)</f>
        <v>0</v>
      </c>
      <c r="I40" s="15">
        <f>SUM(I5,I13,I18,I27,I33,I35,I38)</f>
        <v>0</v>
      </c>
      <c r="J40" s="15">
        <f>SUM(J5,J13,J18,J27,J33,J35,J38)</f>
        <v>0</v>
      </c>
      <c r="K40" s="15">
        <f>SUM(K5,K13,K18,K27,K33,K35,K38)</f>
        <v>0</v>
      </c>
      <c r="L40" s="15">
        <f>SUM(L5,L13,L18,L27,L33,L35,L38)</f>
        <v>0</v>
      </c>
      <c r="M40" s="15">
        <f>SUM(M5,M13,M18,M27,M33,M35,M38)</f>
        <v>0</v>
      </c>
      <c r="N40" s="15">
        <f>SUM(N5,N13,N18,N27,N33,N35,N38)</f>
        <v>0</v>
      </c>
      <c r="O40" s="15">
        <f>SUM(D40:N40)</f>
        <v>2667449</v>
      </c>
      <c r="P40" s="38">
        <f>(O40/P$42)</f>
        <v>1317.2587654320987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6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6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131</v>
      </c>
      <c r="N42" s="48"/>
      <c r="O42" s="48"/>
      <c r="P42" s="43">
        <v>2025</v>
      </c>
    </row>
    <row r="43" spans="1:16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6" ht="15.75" customHeight="1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sheetProtection/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653521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653521</v>
      </c>
      <c r="O5" s="33">
        <f aca="true" t="shared" si="1" ref="O5:O37">(N5/O$39)</f>
        <v>365.5039149888143</v>
      </c>
      <c r="P5" s="6"/>
    </row>
    <row r="6" spans="1:16" ht="15">
      <c r="A6" s="12"/>
      <c r="B6" s="25">
        <v>311</v>
      </c>
      <c r="C6" s="20" t="s">
        <v>2</v>
      </c>
      <c r="D6" s="46">
        <v>495411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495411</v>
      </c>
      <c r="O6" s="47">
        <f t="shared" si="1"/>
        <v>277.0755033557047</v>
      </c>
      <c r="P6" s="9"/>
    </row>
    <row r="7" spans="1:16" ht="15">
      <c r="A7" s="12"/>
      <c r="B7" s="25">
        <v>312.41</v>
      </c>
      <c r="C7" s="20" t="s">
        <v>11</v>
      </c>
      <c r="D7" s="46">
        <v>19247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19247</v>
      </c>
      <c r="O7" s="47">
        <f t="shared" si="1"/>
        <v>10.76454138702461</v>
      </c>
      <c r="P7" s="9"/>
    </row>
    <row r="8" spans="1:16" ht="15">
      <c r="A8" s="12"/>
      <c r="B8" s="25">
        <v>312.42</v>
      </c>
      <c r="C8" s="20" t="s">
        <v>10</v>
      </c>
      <c r="D8" s="46">
        <v>14413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14413</v>
      </c>
      <c r="O8" s="47">
        <f t="shared" si="1"/>
        <v>8.06096196868009</v>
      </c>
      <c r="P8" s="9"/>
    </row>
    <row r="9" spans="1:16" ht="15">
      <c r="A9" s="12"/>
      <c r="B9" s="25">
        <v>314.1</v>
      </c>
      <c r="C9" s="20" t="s">
        <v>12</v>
      </c>
      <c r="D9" s="46">
        <v>64431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64431</v>
      </c>
      <c r="O9" s="47">
        <f t="shared" si="1"/>
        <v>36.035234899328856</v>
      </c>
      <c r="P9" s="9"/>
    </row>
    <row r="10" spans="1:16" ht="15">
      <c r="A10" s="12"/>
      <c r="B10" s="25">
        <v>314.8</v>
      </c>
      <c r="C10" s="20" t="s">
        <v>13</v>
      </c>
      <c r="D10" s="46">
        <v>1792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1792</v>
      </c>
      <c r="O10" s="47">
        <f t="shared" si="1"/>
        <v>1.0022371364653244</v>
      </c>
      <c r="P10" s="9"/>
    </row>
    <row r="11" spans="1:16" ht="15">
      <c r="A11" s="12"/>
      <c r="B11" s="25">
        <v>315</v>
      </c>
      <c r="C11" s="20" t="s">
        <v>14</v>
      </c>
      <c r="D11" s="46">
        <v>52473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52473</v>
      </c>
      <c r="O11" s="47">
        <f t="shared" si="1"/>
        <v>29.34731543624161</v>
      </c>
      <c r="P11" s="9"/>
    </row>
    <row r="12" spans="1:16" ht="15">
      <c r="A12" s="12"/>
      <c r="B12" s="25">
        <v>316</v>
      </c>
      <c r="C12" s="20" t="s">
        <v>15</v>
      </c>
      <c r="D12" s="46">
        <v>5754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5754</v>
      </c>
      <c r="O12" s="47">
        <f t="shared" si="1"/>
        <v>3.2181208053691277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109283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7">SUM(D13:M13)</f>
        <v>109283</v>
      </c>
      <c r="O13" s="45">
        <f t="shared" si="1"/>
        <v>61.12024608501119</v>
      </c>
      <c r="P13" s="10"/>
    </row>
    <row r="14" spans="1:16" ht="15">
      <c r="A14" s="12"/>
      <c r="B14" s="25">
        <v>322</v>
      </c>
      <c r="C14" s="20" t="s">
        <v>0</v>
      </c>
      <c r="D14" s="46">
        <v>11093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11093</v>
      </c>
      <c r="O14" s="47">
        <f t="shared" si="1"/>
        <v>6.20413870246085</v>
      </c>
      <c r="P14" s="9"/>
    </row>
    <row r="15" spans="1:16" ht="15">
      <c r="A15" s="12"/>
      <c r="B15" s="25">
        <v>323.1</v>
      </c>
      <c r="C15" s="20" t="s">
        <v>17</v>
      </c>
      <c r="D15" s="46">
        <v>78794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78794</v>
      </c>
      <c r="O15" s="47">
        <f t="shared" si="1"/>
        <v>44.06823266219239</v>
      </c>
      <c r="P15" s="9"/>
    </row>
    <row r="16" spans="1:16" ht="15">
      <c r="A16" s="12"/>
      <c r="B16" s="25">
        <v>323.7</v>
      </c>
      <c r="C16" s="20" t="s">
        <v>18</v>
      </c>
      <c r="D16" s="46">
        <v>19091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19091</v>
      </c>
      <c r="O16" s="47">
        <f t="shared" si="1"/>
        <v>10.677293064876958</v>
      </c>
      <c r="P16" s="9"/>
    </row>
    <row r="17" spans="1:16" ht="15">
      <c r="A17" s="12"/>
      <c r="B17" s="25">
        <v>329</v>
      </c>
      <c r="C17" s="20" t="s">
        <v>19</v>
      </c>
      <c r="D17" s="46">
        <v>305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305</v>
      </c>
      <c r="O17" s="47">
        <f t="shared" si="1"/>
        <v>0.17058165548098433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SUM(D19:D25)</f>
        <v>167929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167929</v>
      </c>
      <c r="O18" s="45">
        <f t="shared" si="1"/>
        <v>93.92002237136465</v>
      </c>
      <c r="P18" s="10"/>
    </row>
    <row r="19" spans="1:16" ht="15">
      <c r="A19" s="12"/>
      <c r="B19" s="25">
        <v>331.5</v>
      </c>
      <c r="C19" s="20" t="s">
        <v>68</v>
      </c>
      <c r="D19" s="46">
        <v>41441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41441</v>
      </c>
      <c r="O19" s="47">
        <f t="shared" si="1"/>
        <v>23.177293064876956</v>
      </c>
      <c r="P19" s="9"/>
    </row>
    <row r="20" spans="1:16" ht="15">
      <c r="A20" s="12"/>
      <c r="B20" s="25">
        <v>335.12</v>
      </c>
      <c r="C20" s="20" t="s">
        <v>24</v>
      </c>
      <c r="D20" s="46">
        <v>44017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44017</v>
      </c>
      <c r="O20" s="47">
        <f t="shared" si="1"/>
        <v>24.61800894854586</v>
      </c>
      <c r="P20" s="9"/>
    </row>
    <row r="21" spans="1:16" ht="15">
      <c r="A21" s="12"/>
      <c r="B21" s="25">
        <v>335.14</v>
      </c>
      <c r="C21" s="20" t="s">
        <v>25</v>
      </c>
      <c r="D21" s="46">
        <v>1375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1375</v>
      </c>
      <c r="O21" s="47">
        <f t="shared" si="1"/>
        <v>0.7690156599552572</v>
      </c>
      <c r="P21" s="9"/>
    </row>
    <row r="22" spans="1:16" ht="15">
      <c r="A22" s="12"/>
      <c r="B22" s="25">
        <v>335.15</v>
      </c>
      <c r="C22" s="20" t="s">
        <v>26</v>
      </c>
      <c r="D22" s="46">
        <v>364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364</v>
      </c>
      <c r="O22" s="47">
        <f t="shared" si="1"/>
        <v>0.203579418344519</v>
      </c>
      <c r="P22" s="9"/>
    </row>
    <row r="23" spans="1:16" ht="15">
      <c r="A23" s="12"/>
      <c r="B23" s="25">
        <v>335.18</v>
      </c>
      <c r="C23" s="20" t="s">
        <v>27</v>
      </c>
      <c r="D23" s="46">
        <v>78441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78441</v>
      </c>
      <c r="O23" s="47">
        <f t="shared" si="1"/>
        <v>43.87080536912752</v>
      </c>
      <c r="P23" s="9"/>
    </row>
    <row r="24" spans="1:16" ht="15">
      <c r="A24" s="12"/>
      <c r="B24" s="25">
        <v>335.49</v>
      </c>
      <c r="C24" s="20" t="s">
        <v>28</v>
      </c>
      <c r="D24" s="46">
        <v>257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257</v>
      </c>
      <c r="O24" s="47">
        <f t="shared" si="1"/>
        <v>0.14373601789709173</v>
      </c>
      <c r="P24" s="9"/>
    </row>
    <row r="25" spans="1:16" ht="15">
      <c r="A25" s="12"/>
      <c r="B25" s="25">
        <v>338</v>
      </c>
      <c r="C25" s="20" t="s">
        <v>31</v>
      </c>
      <c r="D25" s="46">
        <v>2034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2034</v>
      </c>
      <c r="O25" s="47">
        <f t="shared" si="1"/>
        <v>1.1375838926174497</v>
      </c>
      <c r="P25" s="9"/>
    </row>
    <row r="26" spans="1:16" ht="15.75">
      <c r="A26" s="29" t="s">
        <v>36</v>
      </c>
      <c r="B26" s="30"/>
      <c r="C26" s="31"/>
      <c r="D26" s="32">
        <f aca="true" t="shared" si="6" ref="D26:M26">SUM(D27:D30)</f>
        <v>197208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197208</v>
      </c>
      <c r="O26" s="45">
        <f t="shared" si="1"/>
        <v>110.29530201342281</v>
      </c>
      <c r="P26" s="10"/>
    </row>
    <row r="27" spans="1:16" ht="15">
      <c r="A27" s="12"/>
      <c r="B27" s="25">
        <v>341.3</v>
      </c>
      <c r="C27" s="20" t="s">
        <v>39</v>
      </c>
      <c r="D27" s="46">
        <v>909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909</v>
      </c>
      <c r="O27" s="47">
        <f t="shared" si="1"/>
        <v>0.5083892617449665</v>
      </c>
      <c r="P27" s="9"/>
    </row>
    <row r="28" spans="1:16" ht="15">
      <c r="A28" s="12"/>
      <c r="B28" s="25">
        <v>342.1</v>
      </c>
      <c r="C28" s="20" t="s">
        <v>41</v>
      </c>
      <c r="D28" s="46">
        <v>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</v>
      </c>
      <c r="O28" s="47">
        <f t="shared" si="1"/>
        <v>0.01174496644295302</v>
      </c>
      <c r="P28" s="9"/>
    </row>
    <row r="29" spans="1:16" ht="15">
      <c r="A29" s="12"/>
      <c r="B29" s="25">
        <v>343.4</v>
      </c>
      <c r="C29" s="20" t="s">
        <v>43</v>
      </c>
      <c r="D29" s="46">
        <v>153705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153705</v>
      </c>
      <c r="O29" s="47">
        <f t="shared" si="1"/>
        <v>85.96476510067114</v>
      </c>
      <c r="P29" s="9"/>
    </row>
    <row r="30" spans="1:16" ht="15">
      <c r="A30" s="12"/>
      <c r="B30" s="25">
        <v>344.9</v>
      </c>
      <c r="C30" s="20" t="s">
        <v>44</v>
      </c>
      <c r="D30" s="46">
        <v>42573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42573</v>
      </c>
      <c r="O30" s="47">
        <f t="shared" si="1"/>
        <v>23.81040268456376</v>
      </c>
      <c r="P30" s="9"/>
    </row>
    <row r="31" spans="1:16" ht="15.75">
      <c r="A31" s="29" t="s">
        <v>37</v>
      </c>
      <c r="B31" s="30"/>
      <c r="C31" s="31"/>
      <c r="D31" s="32">
        <f aca="true" t="shared" si="7" ref="D31:M31">SUM(D32:D32)</f>
        <v>2296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2296</v>
      </c>
      <c r="O31" s="45">
        <f t="shared" si="1"/>
        <v>1.284116331096197</v>
      </c>
      <c r="P31" s="10"/>
    </row>
    <row r="32" spans="1:16" ht="15">
      <c r="A32" s="13"/>
      <c r="B32" s="39">
        <v>351.2</v>
      </c>
      <c r="C32" s="21" t="s">
        <v>47</v>
      </c>
      <c r="D32" s="46">
        <v>2296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2296</v>
      </c>
      <c r="O32" s="47">
        <f t="shared" si="1"/>
        <v>1.284116331096197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SUM(D34:D36)</f>
        <v>22692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22692</v>
      </c>
      <c r="O33" s="45">
        <f t="shared" si="1"/>
        <v>12.691275167785236</v>
      </c>
      <c r="P33" s="10"/>
    </row>
    <row r="34" spans="1:16" ht="15">
      <c r="A34" s="12"/>
      <c r="B34" s="25">
        <v>361.1</v>
      </c>
      <c r="C34" s="20" t="s">
        <v>48</v>
      </c>
      <c r="D34" s="46">
        <v>458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458</v>
      </c>
      <c r="O34" s="47">
        <f t="shared" si="1"/>
        <v>0.25615212527964204</v>
      </c>
      <c r="P34" s="9"/>
    </row>
    <row r="35" spans="1:16" ht="15">
      <c r="A35" s="12"/>
      <c r="B35" s="25">
        <v>362</v>
      </c>
      <c r="C35" s="20" t="s">
        <v>49</v>
      </c>
      <c r="D35" s="46">
        <v>15870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15870</v>
      </c>
      <c r="O35" s="47">
        <f t="shared" si="1"/>
        <v>8.875838926174497</v>
      </c>
      <c r="P35" s="9"/>
    </row>
    <row r="36" spans="1:16" ht="15.75" thickBot="1">
      <c r="A36" s="12"/>
      <c r="B36" s="25">
        <v>365</v>
      </c>
      <c r="C36" s="20" t="s">
        <v>69</v>
      </c>
      <c r="D36" s="46">
        <v>6364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6364</v>
      </c>
      <c r="O36" s="47">
        <f t="shared" si="1"/>
        <v>3.559284116331096</v>
      </c>
      <c r="P36" s="9"/>
    </row>
    <row r="37" spans="1:119" ht="16.5" thickBot="1">
      <c r="A37" s="14" t="s">
        <v>45</v>
      </c>
      <c r="B37" s="23"/>
      <c r="C37" s="22"/>
      <c r="D37" s="15">
        <f>SUM(D5,D13,D18,D26,D31,D33)</f>
        <v>1152929</v>
      </c>
      <c r="E37" s="15">
        <f aca="true" t="shared" si="9" ref="E37:M37">SUM(E5,E13,E18,E26,E31,E33)</f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1152929</v>
      </c>
      <c r="O37" s="38">
        <f t="shared" si="1"/>
        <v>644.8148769574944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72</v>
      </c>
      <c r="M39" s="48"/>
      <c r="N39" s="48"/>
      <c r="O39" s="43">
        <v>1788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695553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695553</v>
      </c>
      <c r="O5" s="33">
        <f aca="true" t="shared" si="1" ref="O5:O45">(N5/O$47)</f>
        <v>387.7107023411371</v>
      </c>
      <c r="P5" s="6"/>
    </row>
    <row r="6" spans="1:16" ht="15">
      <c r="A6" s="12"/>
      <c r="B6" s="25">
        <v>311</v>
      </c>
      <c r="C6" s="20" t="s">
        <v>2</v>
      </c>
      <c r="D6" s="46">
        <v>532265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532265</v>
      </c>
      <c r="O6" s="47">
        <f t="shared" si="1"/>
        <v>296.6917502787068</v>
      </c>
      <c r="P6" s="9"/>
    </row>
    <row r="7" spans="1:16" ht="15">
      <c r="A7" s="12"/>
      <c r="B7" s="25">
        <v>312.41</v>
      </c>
      <c r="C7" s="20" t="s">
        <v>11</v>
      </c>
      <c r="D7" s="46">
        <v>19093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19093</v>
      </c>
      <c r="O7" s="47">
        <f t="shared" si="1"/>
        <v>10.642697881828317</v>
      </c>
      <c r="P7" s="9"/>
    </row>
    <row r="8" spans="1:16" ht="15">
      <c r="A8" s="12"/>
      <c r="B8" s="25">
        <v>312.42</v>
      </c>
      <c r="C8" s="20" t="s">
        <v>10</v>
      </c>
      <c r="D8" s="46">
        <v>14188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14188</v>
      </c>
      <c r="O8" s="47">
        <f t="shared" si="1"/>
        <v>7.908584169453735</v>
      </c>
      <c r="P8" s="9"/>
    </row>
    <row r="9" spans="1:16" ht="15">
      <c r="A9" s="12"/>
      <c r="B9" s="25">
        <v>314.1</v>
      </c>
      <c r="C9" s="20" t="s">
        <v>12</v>
      </c>
      <c r="D9" s="46">
        <v>66165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66165</v>
      </c>
      <c r="O9" s="47">
        <f t="shared" si="1"/>
        <v>36.881270903010034</v>
      </c>
      <c r="P9" s="9"/>
    </row>
    <row r="10" spans="1:16" ht="15">
      <c r="A10" s="12"/>
      <c r="B10" s="25">
        <v>314.8</v>
      </c>
      <c r="C10" s="20" t="s">
        <v>13</v>
      </c>
      <c r="D10" s="46">
        <v>1340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1340</v>
      </c>
      <c r="O10" s="47">
        <f t="shared" si="1"/>
        <v>0.7469342251950948</v>
      </c>
      <c r="P10" s="9"/>
    </row>
    <row r="11" spans="1:16" ht="15">
      <c r="A11" s="12"/>
      <c r="B11" s="25">
        <v>315</v>
      </c>
      <c r="C11" s="20" t="s">
        <v>14</v>
      </c>
      <c r="D11" s="46">
        <v>55998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55998</v>
      </c>
      <c r="O11" s="47">
        <f t="shared" si="1"/>
        <v>31.214046822742475</v>
      </c>
      <c r="P11" s="9"/>
    </row>
    <row r="12" spans="1:16" ht="15">
      <c r="A12" s="12"/>
      <c r="B12" s="25">
        <v>316</v>
      </c>
      <c r="C12" s="20" t="s">
        <v>15</v>
      </c>
      <c r="D12" s="46">
        <v>6504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6504</v>
      </c>
      <c r="O12" s="47">
        <f t="shared" si="1"/>
        <v>3.6254180602006687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114735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8">SUM(D13:M13)</f>
        <v>114735</v>
      </c>
      <c r="O13" s="45">
        <f t="shared" si="1"/>
        <v>63.95484949832776</v>
      </c>
      <c r="P13" s="10"/>
    </row>
    <row r="14" spans="1:16" ht="15">
      <c r="A14" s="12"/>
      <c r="B14" s="25">
        <v>322</v>
      </c>
      <c r="C14" s="20" t="s">
        <v>0</v>
      </c>
      <c r="D14" s="46">
        <v>10692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10692</v>
      </c>
      <c r="O14" s="47">
        <f t="shared" si="1"/>
        <v>5.959866220735786</v>
      </c>
      <c r="P14" s="9"/>
    </row>
    <row r="15" spans="1:16" ht="15">
      <c r="A15" s="12"/>
      <c r="B15" s="25">
        <v>323.1</v>
      </c>
      <c r="C15" s="20" t="s">
        <v>17</v>
      </c>
      <c r="D15" s="46">
        <v>85189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85189</v>
      </c>
      <c r="O15" s="47">
        <f t="shared" si="1"/>
        <v>47.48550724637681</v>
      </c>
      <c r="P15" s="9"/>
    </row>
    <row r="16" spans="1:16" ht="15">
      <c r="A16" s="12"/>
      <c r="B16" s="25">
        <v>323.7</v>
      </c>
      <c r="C16" s="20" t="s">
        <v>18</v>
      </c>
      <c r="D16" s="46">
        <v>17831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17831</v>
      </c>
      <c r="O16" s="47">
        <f t="shared" si="1"/>
        <v>9.939241917502788</v>
      </c>
      <c r="P16" s="9"/>
    </row>
    <row r="17" spans="1:16" ht="15">
      <c r="A17" s="12"/>
      <c r="B17" s="25">
        <v>329</v>
      </c>
      <c r="C17" s="20" t="s">
        <v>19</v>
      </c>
      <c r="D17" s="46">
        <v>1023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1023</v>
      </c>
      <c r="O17" s="47">
        <f t="shared" si="1"/>
        <v>0.5702341137123745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SUM(D19:D27)</f>
        <v>135307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135307</v>
      </c>
      <c r="O18" s="45">
        <f t="shared" si="1"/>
        <v>75.42196209587514</v>
      </c>
      <c r="P18" s="10"/>
    </row>
    <row r="19" spans="1:16" ht="15">
      <c r="A19" s="12"/>
      <c r="B19" s="25">
        <v>331.2</v>
      </c>
      <c r="C19" s="20" t="s">
        <v>20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0.5574136008918618</v>
      </c>
      <c r="P19" s="9"/>
    </row>
    <row r="20" spans="1:16" ht="15">
      <c r="A20" s="12"/>
      <c r="B20" s="25">
        <v>331.5</v>
      </c>
      <c r="C20" s="20" t="s">
        <v>68</v>
      </c>
      <c r="D20" s="46">
        <v>8906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8906</v>
      </c>
      <c r="O20" s="47">
        <f t="shared" si="1"/>
        <v>4.964325529542921</v>
      </c>
      <c r="P20" s="9"/>
    </row>
    <row r="21" spans="1:16" ht="15">
      <c r="A21" s="12"/>
      <c r="B21" s="25">
        <v>335.12</v>
      </c>
      <c r="C21" s="20" t="s">
        <v>24</v>
      </c>
      <c r="D21" s="46">
        <v>39787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39787</v>
      </c>
      <c r="O21" s="47">
        <f t="shared" si="1"/>
        <v>22.177814938684502</v>
      </c>
      <c r="P21" s="9"/>
    </row>
    <row r="22" spans="1:16" ht="15">
      <c r="A22" s="12"/>
      <c r="B22" s="25">
        <v>335.14</v>
      </c>
      <c r="C22" s="20" t="s">
        <v>25</v>
      </c>
      <c r="D22" s="46">
        <v>1138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1138</v>
      </c>
      <c r="O22" s="47">
        <f t="shared" si="1"/>
        <v>0.6343366778149386</v>
      </c>
      <c r="P22" s="9"/>
    </row>
    <row r="23" spans="1:16" ht="15">
      <c r="A23" s="12"/>
      <c r="B23" s="25">
        <v>335.15</v>
      </c>
      <c r="C23" s="20" t="s">
        <v>26</v>
      </c>
      <c r="D23" s="46">
        <v>364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364</v>
      </c>
      <c r="O23" s="47">
        <f t="shared" si="1"/>
        <v>0.2028985507246377</v>
      </c>
      <c r="P23" s="9"/>
    </row>
    <row r="24" spans="1:16" ht="15">
      <c r="A24" s="12"/>
      <c r="B24" s="25">
        <v>335.18</v>
      </c>
      <c r="C24" s="20" t="s">
        <v>27</v>
      </c>
      <c r="D24" s="46">
        <v>80402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80402</v>
      </c>
      <c r="O24" s="47">
        <f t="shared" si="1"/>
        <v>44.81716833890747</v>
      </c>
      <c r="P24" s="9"/>
    </row>
    <row r="25" spans="1:16" ht="15">
      <c r="A25" s="12"/>
      <c r="B25" s="25">
        <v>335.49</v>
      </c>
      <c r="C25" s="20" t="s">
        <v>28</v>
      </c>
      <c r="D25" s="46">
        <v>1118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1118</v>
      </c>
      <c r="O25" s="47">
        <f t="shared" si="1"/>
        <v>0.6231884057971014</v>
      </c>
      <c r="P25" s="9"/>
    </row>
    <row r="26" spans="1:16" ht="15">
      <c r="A26" s="12"/>
      <c r="B26" s="25">
        <v>337.4</v>
      </c>
      <c r="C26" s="20" t="s">
        <v>63</v>
      </c>
      <c r="D26" s="46">
        <v>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</v>
      </c>
      <c r="O26" s="47">
        <f t="shared" si="1"/>
        <v>0.01282051282051282</v>
      </c>
      <c r="P26" s="9"/>
    </row>
    <row r="27" spans="1:16" ht="15">
      <c r="A27" s="12"/>
      <c r="B27" s="25">
        <v>338</v>
      </c>
      <c r="C27" s="20" t="s">
        <v>31</v>
      </c>
      <c r="D27" s="46">
        <v>2569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2569</v>
      </c>
      <c r="O27" s="47">
        <f t="shared" si="1"/>
        <v>1.4319955406911928</v>
      </c>
      <c r="P27" s="9"/>
    </row>
    <row r="28" spans="1:16" ht="15.75">
      <c r="A28" s="29" t="s">
        <v>36</v>
      </c>
      <c r="B28" s="30"/>
      <c r="C28" s="31"/>
      <c r="D28" s="32">
        <f aca="true" t="shared" si="6" ref="D28:M28">SUM(D29:D34)</f>
        <v>183566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183566</v>
      </c>
      <c r="O28" s="45">
        <f t="shared" si="1"/>
        <v>102.3221850613155</v>
      </c>
      <c r="P28" s="10"/>
    </row>
    <row r="29" spans="1:16" ht="15">
      <c r="A29" s="12"/>
      <c r="B29" s="25">
        <v>341.3</v>
      </c>
      <c r="C29" s="20" t="s">
        <v>39</v>
      </c>
      <c r="D29" s="46">
        <v>535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4">SUM(D29:M29)</f>
        <v>535</v>
      </c>
      <c r="O29" s="47">
        <f t="shared" si="1"/>
        <v>0.29821627647714605</v>
      </c>
      <c r="P29" s="9"/>
    </row>
    <row r="30" spans="1:16" ht="15">
      <c r="A30" s="12"/>
      <c r="B30" s="25">
        <v>341.9</v>
      </c>
      <c r="C30" s="20" t="s">
        <v>40</v>
      </c>
      <c r="D30" s="46">
        <v>479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479</v>
      </c>
      <c r="O30" s="47">
        <f t="shared" si="1"/>
        <v>0.2670011148272018</v>
      </c>
      <c r="P30" s="9"/>
    </row>
    <row r="31" spans="1:16" ht="15">
      <c r="A31" s="12"/>
      <c r="B31" s="25">
        <v>342.1</v>
      </c>
      <c r="C31" s="20" t="s">
        <v>41</v>
      </c>
      <c r="D31" s="46">
        <v>909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909</v>
      </c>
      <c r="O31" s="47">
        <f t="shared" si="1"/>
        <v>0.5066889632107023</v>
      </c>
      <c r="P31" s="9"/>
    </row>
    <row r="32" spans="1:16" ht="15">
      <c r="A32" s="12"/>
      <c r="B32" s="25">
        <v>342.9</v>
      </c>
      <c r="C32" s="20" t="s">
        <v>42</v>
      </c>
      <c r="D32" s="46">
        <v>122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122</v>
      </c>
      <c r="O32" s="47">
        <f t="shared" si="1"/>
        <v>0.06800445930880714</v>
      </c>
      <c r="P32" s="9"/>
    </row>
    <row r="33" spans="1:16" ht="15">
      <c r="A33" s="12"/>
      <c r="B33" s="25">
        <v>343.4</v>
      </c>
      <c r="C33" s="20" t="s">
        <v>43</v>
      </c>
      <c r="D33" s="46">
        <v>146018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146018</v>
      </c>
      <c r="O33" s="47">
        <f t="shared" si="1"/>
        <v>81.39241917502787</v>
      </c>
      <c r="P33" s="9"/>
    </row>
    <row r="34" spans="1:16" ht="15">
      <c r="A34" s="12"/>
      <c r="B34" s="25">
        <v>344.9</v>
      </c>
      <c r="C34" s="20" t="s">
        <v>44</v>
      </c>
      <c r="D34" s="46">
        <v>35503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35503</v>
      </c>
      <c r="O34" s="47">
        <f t="shared" si="1"/>
        <v>19.78985507246377</v>
      </c>
      <c r="P34" s="9"/>
    </row>
    <row r="35" spans="1:16" ht="15.75">
      <c r="A35" s="29" t="s">
        <v>37</v>
      </c>
      <c r="B35" s="30"/>
      <c r="C35" s="31"/>
      <c r="D35" s="32">
        <f aca="true" t="shared" si="8" ref="D35:M35">SUM(D36:D36)</f>
        <v>6865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5">SUM(D35:M35)</f>
        <v>6865</v>
      </c>
      <c r="O35" s="45">
        <f t="shared" si="1"/>
        <v>3.826644370122631</v>
      </c>
      <c r="P35" s="10"/>
    </row>
    <row r="36" spans="1:16" ht="15">
      <c r="A36" s="13"/>
      <c r="B36" s="39">
        <v>351.2</v>
      </c>
      <c r="C36" s="21" t="s">
        <v>47</v>
      </c>
      <c r="D36" s="46">
        <v>6865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6865</v>
      </c>
      <c r="O36" s="47">
        <f t="shared" si="1"/>
        <v>3.826644370122631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SUM(D38:D42)</f>
        <v>39440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39440</v>
      </c>
      <c r="O37" s="45">
        <f t="shared" si="1"/>
        <v>21.984392419175027</v>
      </c>
      <c r="P37" s="10"/>
    </row>
    <row r="38" spans="1:16" ht="15">
      <c r="A38" s="12"/>
      <c r="B38" s="25">
        <v>361.1</v>
      </c>
      <c r="C38" s="20" t="s">
        <v>48</v>
      </c>
      <c r="D38" s="46">
        <v>737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737</v>
      </c>
      <c r="O38" s="47">
        <f t="shared" si="1"/>
        <v>0.41081382385730214</v>
      </c>
      <c r="P38" s="9"/>
    </row>
    <row r="39" spans="1:16" ht="15">
      <c r="A39" s="12"/>
      <c r="B39" s="25">
        <v>362</v>
      </c>
      <c r="C39" s="20" t="s">
        <v>49</v>
      </c>
      <c r="D39" s="46">
        <v>15870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15870</v>
      </c>
      <c r="O39" s="47">
        <f t="shared" si="1"/>
        <v>8.846153846153847</v>
      </c>
      <c r="P39" s="9"/>
    </row>
    <row r="40" spans="1:16" ht="15">
      <c r="A40" s="12"/>
      <c r="B40" s="25">
        <v>365</v>
      </c>
      <c r="C40" s="20" t="s">
        <v>69</v>
      </c>
      <c r="D40" s="46">
        <v>4183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4183</v>
      </c>
      <c r="O40" s="47">
        <f t="shared" si="1"/>
        <v>2.331661092530658</v>
      </c>
      <c r="P40" s="9"/>
    </row>
    <row r="41" spans="1:16" ht="15">
      <c r="A41" s="12"/>
      <c r="B41" s="25">
        <v>366</v>
      </c>
      <c r="C41" s="20" t="s">
        <v>64</v>
      </c>
      <c r="D41" s="46">
        <v>8580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8580</v>
      </c>
      <c r="O41" s="47">
        <f t="shared" si="1"/>
        <v>4.782608695652174</v>
      </c>
      <c r="P41" s="9"/>
    </row>
    <row r="42" spans="1:16" ht="15">
      <c r="A42" s="12"/>
      <c r="B42" s="25">
        <v>369.9</v>
      </c>
      <c r="C42" s="20" t="s">
        <v>51</v>
      </c>
      <c r="D42" s="46">
        <v>10070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10070</v>
      </c>
      <c r="O42" s="47">
        <f t="shared" si="1"/>
        <v>5.613154960981048</v>
      </c>
      <c r="P42" s="9"/>
    </row>
    <row r="43" spans="1:16" ht="15.75">
      <c r="A43" s="29" t="s">
        <v>38</v>
      </c>
      <c r="B43" s="30"/>
      <c r="C43" s="31"/>
      <c r="D43" s="32">
        <f aca="true" t="shared" si="11" ref="D43:M43">SUM(D44:D44)</f>
        <v>22485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22485</v>
      </c>
      <c r="O43" s="45">
        <f t="shared" si="1"/>
        <v>12.533444816053512</v>
      </c>
      <c r="P43" s="9"/>
    </row>
    <row r="44" spans="1:16" ht="15.75" thickBot="1">
      <c r="A44" s="12"/>
      <c r="B44" s="25">
        <v>383</v>
      </c>
      <c r="C44" s="20" t="s">
        <v>52</v>
      </c>
      <c r="D44" s="46">
        <v>22485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22485</v>
      </c>
      <c r="O44" s="47">
        <f t="shared" si="1"/>
        <v>12.533444816053512</v>
      </c>
      <c r="P44" s="9"/>
    </row>
    <row r="45" spans="1:119" ht="16.5" thickBot="1">
      <c r="A45" s="14" t="s">
        <v>45</v>
      </c>
      <c r="B45" s="23"/>
      <c r="C45" s="22"/>
      <c r="D45" s="15">
        <f aca="true" t="shared" si="12" ref="D45:M45">SUM(D5,D13,D18,D28,D35,D37,D43)</f>
        <v>1197951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0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1197951</v>
      </c>
      <c r="O45" s="38">
        <f t="shared" si="1"/>
        <v>667.7541806020067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70</v>
      </c>
      <c r="M47" s="48"/>
      <c r="N47" s="48"/>
      <c r="O47" s="43">
        <v>1794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700451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700451</v>
      </c>
      <c r="O5" s="33">
        <f aca="true" t="shared" si="1" ref="O5:O43">(N5/O$45)</f>
        <v>390.87667410714283</v>
      </c>
      <c r="P5" s="6"/>
    </row>
    <row r="6" spans="1:16" ht="15">
      <c r="A6" s="12"/>
      <c r="B6" s="25">
        <v>311</v>
      </c>
      <c r="C6" s="20" t="s">
        <v>2</v>
      </c>
      <c r="D6" s="46">
        <v>544523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544523</v>
      </c>
      <c r="O6" s="47">
        <f t="shared" si="1"/>
        <v>303.86328125</v>
      </c>
      <c r="P6" s="9"/>
    </row>
    <row r="7" spans="1:16" ht="15">
      <c r="A7" s="12"/>
      <c r="B7" s="25">
        <v>312.41</v>
      </c>
      <c r="C7" s="20" t="s">
        <v>11</v>
      </c>
      <c r="D7" s="46">
        <v>19352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19352</v>
      </c>
      <c r="O7" s="47">
        <f t="shared" si="1"/>
        <v>10.799107142857142</v>
      </c>
      <c r="P7" s="9"/>
    </row>
    <row r="8" spans="1:16" ht="15">
      <c r="A8" s="12"/>
      <c r="B8" s="25">
        <v>312.42</v>
      </c>
      <c r="C8" s="20" t="s">
        <v>10</v>
      </c>
      <c r="D8" s="46">
        <v>14337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14337</v>
      </c>
      <c r="O8" s="47">
        <f t="shared" si="1"/>
        <v>8.000558035714286</v>
      </c>
      <c r="P8" s="9"/>
    </row>
    <row r="9" spans="1:16" ht="15">
      <c r="A9" s="12"/>
      <c r="B9" s="25">
        <v>314.1</v>
      </c>
      <c r="C9" s="20" t="s">
        <v>12</v>
      </c>
      <c r="D9" s="46">
        <v>64873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64873</v>
      </c>
      <c r="O9" s="47">
        <f t="shared" si="1"/>
        <v>36.201450892857146</v>
      </c>
      <c r="P9" s="9"/>
    </row>
    <row r="10" spans="1:16" ht="15">
      <c r="A10" s="12"/>
      <c r="B10" s="25">
        <v>314.8</v>
      </c>
      <c r="C10" s="20" t="s">
        <v>13</v>
      </c>
      <c r="D10" s="46">
        <v>2218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2218</v>
      </c>
      <c r="O10" s="47">
        <f t="shared" si="1"/>
        <v>1.2377232142857142</v>
      </c>
      <c r="P10" s="9"/>
    </row>
    <row r="11" spans="1:16" ht="15">
      <c r="A11" s="12"/>
      <c r="B11" s="25">
        <v>315</v>
      </c>
      <c r="C11" s="20" t="s">
        <v>14</v>
      </c>
      <c r="D11" s="46">
        <v>49335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49335</v>
      </c>
      <c r="O11" s="47">
        <f t="shared" si="1"/>
        <v>27.530691964285715</v>
      </c>
      <c r="P11" s="9"/>
    </row>
    <row r="12" spans="1:16" ht="15">
      <c r="A12" s="12"/>
      <c r="B12" s="25">
        <v>316</v>
      </c>
      <c r="C12" s="20" t="s">
        <v>15</v>
      </c>
      <c r="D12" s="46">
        <v>5813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5813</v>
      </c>
      <c r="O12" s="47">
        <f t="shared" si="1"/>
        <v>3.243861607142857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115611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7">SUM(D13:M13)</f>
        <v>115611</v>
      </c>
      <c r="O13" s="45">
        <f t="shared" si="1"/>
        <v>64.51506696428571</v>
      </c>
      <c r="P13" s="10"/>
    </row>
    <row r="14" spans="1:16" ht="15">
      <c r="A14" s="12"/>
      <c r="B14" s="25">
        <v>322</v>
      </c>
      <c r="C14" s="20" t="s">
        <v>0</v>
      </c>
      <c r="D14" s="46">
        <v>10838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10838</v>
      </c>
      <c r="O14" s="47">
        <f t="shared" si="1"/>
        <v>6.047991071428571</v>
      </c>
      <c r="P14" s="9"/>
    </row>
    <row r="15" spans="1:16" ht="15">
      <c r="A15" s="12"/>
      <c r="B15" s="25">
        <v>323.1</v>
      </c>
      <c r="C15" s="20" t="s">
        <v>17</v>
      </c>
      <c r="D15" s="46">
        <v>87025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87025</v>
      </c>
      <c r="O15" s="47">
        <f t="shared" si="1"/>
        <v>48.563058035714285</v>
      </c>
      <c r="P15" s="9"/>
    </row>
    <row r="16" spans="1:16" ht="15">
      <c r="A16" s="12"/>
      <c r="B16" s="25">
        <v>323.7</v>
      </c>
      <c r="C16" s="20" t="s">
        <v>18</v>
      </c>
      <c r="D16" s="46">
        <v>17173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17173</v>
      </c>
      <c r="O16" s="47">
        <f t="shared" si="1"/>
        <v>9.583147321428571</v>
      </c>
      <c r="P16" s="9"/>
    </row>
    <row r="17" spans="1:16" ht="15">
      <c r="A17" s="12"/>
      <c r="B17" s="25">
        <v>329</v>
      </c>
      <c r="C17" s="20" t="s">
        <v>19</v>
      </c>
      <c r="D17" s="46">
        <v>575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575</v>
      </c>
      <c r="O17" s="47">
        <f t="shared" si="1"/>
        <v>0.3208705357142857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SUM(D19:D26)</f>
        <v>132451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132451</v>
      </c>
      <c r="O18" s="45">
        <f t="shared" si="1"/>
        <v>73.91238839285714</v>
      </c>
      <c r="P18" s="10"/>
    </row>
    <row r="19" spans="1:16" ht="15">
      <c r="A19" s="12"/>
      <c r="B19" s="25">
        <v>331.2</v>
      </c>
      <c r="C19" s="20" t="s">
        <v>20</v>
      </c>
      <c r="D19" s="46">
        <v>1822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1822</v>
      </c>
      <c r="O19" s="47">
        <f t="shared" si="1"/>
        <v>1.0167410714285714</v>
      </c>
      <c r="P19" s="9"/>
    </row>
    <row r="20" spans="1:16" ht="15">
      <c r="A20" s="12"/>
      <c r="B20" s="25">
        <v>335.12</v>
      </c>
      <c r="C20" s="20" t="s">
        <v>24</v>
      </c>
      <c r="D20" s="46">
        <v>44114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44114</v>
      </c>
      <c r="O20" s="47">
        <f t="shared" si="1"/>
        <v>24.6171875</v>
      </c>
      <c r="P20" s="9"/>
    </row>
    <row r="21" spans="1:16" ht="15">
      <c r="A21" s="12"/>
      <c r="B21" s="25">
        <v>335.14</v>
      </c>
      <c r="C21" s="20" t="s">
        <v>25</v>
      </c>
      <c r="D21" s="46">
        <v>1362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1362</v>
      </c>
      <c r="O21" s="47">
        <f t="shared" si="1"/>
        <v>0.7600446428571429</v>
      </c>
      <c r="P21" s="9"/>
    </row>
    <row r="22" spans="1:16" ht="15">
      <c r="A22" s="12"/>
      <c r="B22" s="25">
        <v>335.15</v>
      </c>
      <c r="C22" s="20" t="s">
        <v>26</v>
      </c>
      <c r="D22" s="46">
        <v>633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633</v>
      </c>
      <c r="O22" s="47">
        <f t="shared" si="1"/>
        <v>0.35323660714285715</v>
      </c>
      <c r="P22" s="9"/>
    </row>
    <row r="23" spans="1:16" ht="15">
      <c r="A23" s="12"/>
      <c r="B23" s="25">
        <v>335.19</v>
      </c>
      <c r="C23" s="20" t="s">
        <v>62</v>
      </c>
      <c r="D23" s="46">
        <v>79985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79985</v>
      </c>
      <c r="O23" s="47">
        <f t="shared" si="1"/>
        <v>44.634486607142854</v>
      </c>
      <c r="P23" s="9"/>
    </row>
    <row r="24" spans="1:16" ht="15">
      <c r="A24" s="12"/>
      <c r="B24" s="25">
        <v>335.49</v>
      </c>
      <c r="C24" s="20" t="s">
        <v>28</v>
      </c>
      <c r="D24" s="46">
        <v>856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856</v>
      </c>
      <c r="O24" s="47">
        <f t="shared" si="1"/>
        <v>0.47767857142857145</v>
      </c>
      <c r="P24" s="9"/>
    </row>
    <row r="25" spans="1:16" ht="15">
      <c r="A25" s="12"/>
      <c r="B25" s="25">
        <v>337.4</v>
      </c>
      <c r="C25" s="20" t="s">
        <v>63</v>
      </c>
      <c r="D25" s="46">
        <v>1923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1923</v>
      </c>
      <c r="O25" s="47">
        <f t="shared" si="1"/>
        <v>1.0731026785714286</v>
      </c>
      <c r="P25" s="9"/>
    </row>
    <row r="26" spans="1:16" ht="15">
      <c r="A26" s="12"/>
      <c r="B26" s="25">
        <v>338</v>
      </c>
      <c r="C26" s="20" t="s">
        <v>31</v>
      </c>
      <c r="D26" s="46">
        <v>1756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1756</v>
      </c>
      <c r="O26" s="47">
        <f t="shared" si="1"/>
        <v>0.9799107142857143</v>
      </c>
      <c r="P26" s="9"/>
    </row>
    <row r="27" spans="1:16" ht="15.75">
      <c r="A27" s="29" t="s">
        <v>36</v>
      </c>
      <c r="B27" s="30"/>
      <c r="C27" s="31"/>
      <c r="D27" s="32">
        <f aca="true" t="shared" si="6" ref="D27:M27">SUM(D28:D33)</f>
        <v>181441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181441</v>
      </c>
      <c r="O27" s="45">
        <f t="shared" si="1"/>
        <v>101.25055803571429</v>
      </c>
      <c r="P27" s="10"/>
    </row>
    <row r="28" spans="1:16" ht="15">
      <c r="A28" s="12"/>
      <c r="B28" s="25">
        <v>341.3</v>
      </c>
      <c r="C28" s="20" t="s">
        <v>39</v>
      </c>
      <c r="D28" s="46">
        <v>817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3">SUM(D28:M28)</f>
        <v>817</v>
      </c>
      <c r="O28" s="47">
        <f t="shared" si="1"/>
        <v>0.45591517857142855</v>
      </c>
      <c r="P28" s="9"/>
    </row>
    <row r="29" spans="1:16" ht="15">
      <c r="A29" s="12"/>
      <c r="B29" s="25">
        <v>341.9</v>
      </c>
      <c r="C29" s="20" t="s">
        <v>40</v>
      </c>
      <c r="D29" s="46">
        <v>4546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4546</v>
      </c>
      <c r="O29" s="47">
        <f t="shared" si="1"/>
        <v>2.536830357142857</v>
      </c>
      <c r="P29" s="9"/>
    </row>
    <row r="30" spans="1:16" ht="15">
      <c r="A30" s="12"/>
      <c r="B30" s="25">
        <v>342.1</v>
      </c>
      <c r="C30" s="20" t="s">
        <v>41</v>
      </c>
      <c r="D30" s="46">
        <v>633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633</v>
      </c>
      <c r="O30" s="47">
        <f t="shared" si="1"/>
        <v>0.35323660714285715</v>
      </c>
      <c r="P30" s="9"/>
    </row>
    <row r="31" spans="1:16" ht="15">
      <c r="A31" s="12"/>
      <c r="B31" s="25">
        <v>342.9</v>
      </c>
      <c r="C31" s="20" t="s">
        <v>42</v>
      </c>
      <c r="D31" s="46">
        <v>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</v>
      </c>
      <c r="O31" s="47">
        <f t="shared" si="1"/>
        <v>0.00390625</v>
      </c>
      <c r="P31" s="9"/>
    </row>
    <row r="32" spans="1:16" ht="15">
      <c r="A32" s="12"/>
      <c r="B32" s="25">
        <v>343.4</v>
      </c>
      <c r="C32" s="20" t="s">
        <v>43</v>
      </c>
      <c r="D32" s="46">
        <v>147001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147001</v>
      </c>
      <c r="O32" s="47">
        <f t="shared" si="1"/>
        <v>82.03180803571429</v>
      </c>
      <c r="P32" s="9"/>
    </row>
    <row r="33" spans="1:16" ht="15">
      <c r="A33" s="12"/>
      <c r="B33" s="25">
        <v>344.9</v>
      </c>
      <c r="C33" s="20" t="s">
        <v>44</v>
      </c>
      <c r="D33" s="46">
        <v>28437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28437</v>
      </c>
      <c r="O33" s="47">
        <f t="shared" si="1"/>
        <v>15.868861607142858</v>
      </c>
      <c r="P33" s="9"/>
    </row>
    <row r="34" spans="1:16" ht="15.75">
      <c r="A34" s="29" t="s">
        <v>37</v>
      </c>
      <c r="B34" s="30"/>
      <c r="C34" s="31"/>
      <c r="D34" s="32">
        <f aca="true" t="shared" si="8" ref="D34:M34">SUM(D35:D35)</f>
        <v>7578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3">SUM(D34:M34)</f>
        <v>7578</v>
      </c>
      <c r="O34" s="45">
        <f t="shared" si="1"/>
        <v>4.228794642857143</v>
      </c>
      <c r="P34" s="10"/>
    </row>
    <row r="35" spans="1:16" ht="15">
      <c r="A35" s="13"/>
      <c r="B35" s="39">
        <v>351.2</v>
      </c>
      <c r="C35" s="21" t="s">
        <v>47</v>
      </c>
      <c r="D35" s="46">
        <v>7578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7578</v>
      </c>
      <c r="O35" s="47">
        <f t="shared" si="1"/>
        <v>4.228794642857143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SUM(D37:D40)</f>
        <v>27409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27409</v>
      </c>
      <c r="O36" s="45">
        <f t="shared" si="1"/>
        <v>15.295200892857142</v>
      </c>
      <c r="P36" s="10"/>
    </row>
    <row r="37" spans="1:16" ht="15">
      <c r="A37" s="12"/>
      <c r="B37" s="25">
        <v>361.1</v>
      </c>
      <c r="C37" s="20" t="s">
        <v>48</v>
      </c>
      <c r="D37" s="46">
        <v>980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980</v>
      </c>
      <c r="O37" s="47">
        <f t="shared" si="1"/>
        <v>0.546875</v>
      </c>
      <c r="P37" s="9"/>
    </row>
    <row r="38" spans="1:16" ht="15">
      <c r="A38" s="12"/>
      <c r="B38" s="25">
        <v>362</v>
      </c>
      <c r="C38" s="20" t="s">
        <v>49</v>
      </c>
      <c r="D38" s="46">
        <v>13800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13800</v>
      </c>
      <c r="O38" s="47">
        <f t="shared" si="1"/>
        <v>7.700892857142857</v>
      </c>
      <c r="P38" s="9"/>
    </row>
    <row r="39" spans="1:16" ht="15">
      <c r="A39" s="12"/>
      <c r="B39" s="25">
        <v>366</v>
      </c>
      <c r="C39" s="20" t="s">
        <v>64</v>
      </c>
      <c r="D39" s="46">
        <v>5943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5943</v>
      </c>
      <c r="O39" s="47">
        <f t="shared" si="1"/>
        <v>3.31640625</v>
      </c>
      <c r="P39" s="9"/>
    </row>
    <row r="40" spans="1:16" ht="15">
      <c r="A40" s="12"/>
      <c r="B40" s="25">
        <v>369.9</v>
      </c>
      <c r="C40" s="20" t="s">
        <v>51</v>
      </c>
      <c r="D40" s="46">
        <v>6686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6686</v>
      </c>
      <c r="O40" s="47">
        <f t="shared" si="1"/>
        <v>3.7310267857142856</v>
      </c>
      <c r="P40" s="9"/>
    </row>
    <row r="41" spans="1:16" ht="15.75">
      <c r="A41" s="29" t="s">
        <v>38</v>
      </c>
      <c r="B41" s="30"/>
      <c r="C41" s="31"/>
      <c r="D41" s="32">
        <f aca="true" t="shared" si="11" ref="D41:M41">SUM(D42:D42)</f>
        <v>7667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7667</v>
      </c>
      <c r="O41" s="45">
        <f t="shared" si="1"/>
        <v>4.278459821428571</v>
      </c>
      <c r="P41" s="9"/>
    </row>
    <row r="42" spans="1:16" ht="15.75" thickBot="1">
      <c r="A42" s="12"/>
      <c r="B42" s="25">
        <v>383</v>
      </c>
      <c r="C42" s="20" t="s">
        <v>52</v>
      </c>
      <c r="D42" s="46">
        <v>7667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7667</v>
      </c>
      <c r="O42" s="47">
        <f t="shared" si="1"/>
        <v>4.278459821428571</v>
      </c>
      <c r="P42" s="9"/>
    </row>
    <row r="43" spans="1:119" ht="16.5" thickBot="1">
      <c r="A43" s="14" t="s">
        <v>45</v>
      </c>
      <c r="B43" s="23"/>
      <c r="C43" s="22"/>
      <c r="D43" s="15">
        <f aca="true" t="shared" si="12" ref="D43:M43">SUM(D5,D13,D18,D27,D34,D36,D41)</f>
        <v>1172608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0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1172608</v>
      </c>
      <c r="O43" s="38">
        <f t="shared" si="1"/>
        <v>654.3571428571429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65</v>
      </c>
      <c r="M45" s="48"/>
      <c r="N45" s="48"/>
      <c r="O45" s="43">
        <v>1792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A47:O47"/>
    <mergeCell ref="L45:N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674390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674390</v>
      </c>
      <c r="O5" s="33">
        <f aca="true" t="shared" si="1" ref="O5:O46">(N5/O$48)</f>
        <v>339.914314516129</v>
      </c>
      <c r="P5" s="6"/>
    </row>
    <row r="6" spans="1:16" ht="15">
      <c r="A6" s="12"/>
      <c r="B6" s="25">
        <v>311</v>
      </c>
      <c r="C6" s="20" t="s">
        <v>2</v>
      </c>
      <c r="D6" s="46">
        <v>532111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532111</v>
      </c>
      <c r="O6" s="47">
        <f t="shared" si="1"/>
        <v>268.20110887096774</v>
      </c>
      <c r="P6" s="9"/>
    </row>
    <row r="7" spans="1:16" ht="15">
      <c r="A7" s="12"/>
      <c r="B7" s="25">
        <v>312.41</v>
      </c>
      <c r="C7" s="20" t="s">
        <v>11</v>
      </c>
      <c r="D7" s="46">
        <v>19432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19432</v>
      </c>
      <c r="O7" s="47">
        <f t="shared" si="1"/>
        <v>9.794354838709678</v>
      </c>
      <c r="P7" s="9"/>
    </row>
    <row r="8" spans="1:16" ht="15">
      <c r="A8" s="12"/>
      <c r="B8" s="25">
        <v>312.42</v>
      </c>
      <c r="C8" s="20" t="s">
        <v>10</v>
      </c>
      <c r="D8" s="46">
        <v>14646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14646</v>
      </c>
      <c r="O8" s="47">
        <f t="shared" si="1"/>
        <v>7.382056451612903</v>
      </c>
      <c r="P8" s="9"/>
    </row>
    <row r="9" spans="1:16" ht="15">
      <c r="A9" s="12"/>
      <c r="B9" s="25">
        <v>314.1</v>
      </c>
      <c r="C9" s="20" t="s">
        <v>12</v>
      </c>
      <c r="D9" s="46">
        <v>59310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59310</v>
      </c>
      <c r="O9" s="47">
        <f t="shared" si="1"/>
        <v>29.894153225806452</v>
      </c>
      <c r="P9" s="9"/>
    </row>
    <row r="10" spans="1:16" ht="15">
      <c r="A10" s="12"/>
      <c r="B10" s="25">
        <v>314.8</v>
      </c>
      <c r="C10" s="20" t="s">
        <v>13</v>
      </c>
      <c r="D10" s="46">
        <v>2173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2173</v>
      </c>
      <c r="O10" s="47">
        <f t="shared" si="1"/>
        <v>1.0952620967741935</v>
      </c>
      <c r="P10" s="9"/>
    </row>
    <row r="11" spans="1:16" ht="15">
      <c r="A11" s="12"/>
      <c r="B11" s="25">
        <v>315</v>
      </c>
      <c r="C11" s="20" t="s">
        <v>14</v>
      </c>
      <c r="D11" s="46">
        <v>41957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41957</v>
      </c>
      <c r="O11" s="47">
        <f t="shared" si="1"/>
        <v>21.147681451612904</v>
      </c>
      <c r="P11" s="9"/>
    </row>
    <row r="12" spans="1:16" ht="15">
      <c r="A12" s="12"/>
      <c r="B12" s="25">
        <v>316</v>
      </c>
      <c r="C12" s="20" t="s">
        <v>15</v>
      </c>
      <c r="D12" s="46">
        <v>4761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4761</v>
      </c>
      <c r="O12" s="47">
        <f t="shared" si="1"/>
        <v>2.3996975806451615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122741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122741</v>
      </c>
      <c r="O13" s="45">
        <f t="shared" si="1"/>
        <v>61.865423387096776</v>
      </c>
      <c r="P13" s="10"/>
    </row>
    <row r="14" spans="1:16" ht="15">
      <c r="A14" s="12"/>
      <c r="B14" s="25">
        <v>322</v>
      </c>
      <c r="C14" s="20" t="s">
        <v>0</v>
      </c>
      <c r="D14" s="46">
        <v>11206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11206</v>
      </c>
      <c r="O14" s="47">
        <f t="shared" si="1"/>
        <v>5.648185483870968</v>
      </c>
      <c r="P14" s="9"/>
    </row>
    <row r="15" spans="1:16" ht="15">
      <c r="A15" s="12"/>
      <c r="B15" s="25">
        <v>323.1</v>
      </c>
      <c r="C15" s="20" t="s">
        <v>17</v>
      </c>
      <c r="D15" s="46">
        <v>93479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93479</v>
      </c>
      <c r="O15" s="47">
        <f t="shared" si="1"/>
        <v>47.116431451612904</v>
      </c>
      <c r="P15" s="9"/>
    </row>
    <row r="16" spans="1:16" ht="15">
      <c r="A16" s="12"/>
      <c r="B16" s="25">
        <v>323.7</v>
      </c>
      <c r="C16" s="20" t="s">
        <v>18</v>
      </c>
      <c r="D16" s="46">
        <v>17643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17643</v>
      </c>
      <c r="O16" s="47">
        <f t="shared" si="1"/>
        <v>8.892641129032258</v>
      </c>
      <c r="P16" s="9"/>
    </row>
    <row r="17" spans="1:16" ht="15">
      <c r="A17" s="12"/>
      <c r="B17" s="25">
        <v>329</v>
      </c>
      <c r="C17" s="20" t="s">
        <v>19</v>
      </c>
      <c r="D17" s="46">
        <v>413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413</v>
      </c>
      <c r="O17" s="47">
        <f t="shared" si="1"/>
        <v>0.20816532258064516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SUM(D19:D29)</f>
        <v>318483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318483</v>
      </c>
      <c r="O18" s="45">
        <f t="shared" si="1"/>
        <v>160.52570564516128</v>
      </c>
      <c r="P18" s="10"/>
    </row>
    <row r="19" spans="1:16" ht="15">
      <c r="A19" s="12"/>
      <c r="B19" s="25">
        <v>331.2</v>
      </c>
      <c r="C19" s="20" t="s">
        <v>20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6">SUM(D19:M19)</f>
        <v>1000</v>
      </c>
      <c r="O19" s="47">
        <f t="shared" si="1"/>
        <v>0.5040322580645161</v>
      </c>
      <c r="P19" s="9"/>
    </row>
    <row r="20" spans="1:16" ht="15">
      <c r="A20" s="12"/>
      <c r="B20" s="25">
        <v>331.49</v>
      </c>
      <c r="C20" s="20" t="s">
        <v>22</v>
      </c>
      <c r="D20" s="46">
        <v>27326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27326</v>
      </c>
      <c r="O20" s="47">
        <f t="shared" si="1"/>
        <v>13.773185483870968</v>
      </c>
      <c r="P20" s="9"/>
    </row>
    <row r="21" spans="1:16" ht="15">
      <c r="A21" s="12"/>
      <c r="B21" s="25">
        <v>334.49</v>
      </c>
      <c r="C21" s="20" t="s">
        <v>23</v>
      </c>
      <c r="D21" s="46">
        <v>3125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3125</v>
      </c>
      <c r="O21" s="47">
        <f t="shared" si="1"/>
        <v>1.575100806451613</v>
      </c>
      <c r="P21" s="9"/>
    </row>
    <row r="22" spans="1:16" ht="15">
      <c r="A22" s="12"/>
      <c r="B22" s="25">
        <v>335.12</v>
      </c>
      <c r="C22" s="20" t="s">
        <v>24</v>
      </c>
      <c r="D22" s="46">
        <v>45591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45591</v>
      </c>
      <c r="O22" s="47">
        <f t="shared" si="1"/>
        <v>22.979334677419356</v>
      </c>
      <c r="P22" s="9"/>
    </row>
    <row r="23" spans="1:16" ht="15">
      <c r="A23" s="12"/>
      <c r="B23" s="25">
        <v>335.14</v>
      </c>
      <c r="C23" s="20" t="s">
        <v>25</v>
      </c>
      <c r="D23" s="46">
        <v>1365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1365</v>
      </c>
      <c r="O23" s="47">
        <f t="shared" si="1"/>
        <v>0.6880040322580645</v>
      </c>
      <c r="P23" s="9"/>
    </row>
    <row r="24" spans="1:16" ht="15">
      <c r="A24" s="12"/>
      <c r="B24" s="25">
        <v>335.15</v>
      </c>
      <c r="C24" s="20" t="s">
        <v>26</v>
      </c>
      <c r="D24" s="46">
        <v>169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169</v>
      </c>
      <c r="O24" s="47">
        <f t="shared" si="1"/>
        <v>0.08518145161290322</v>
      </c>
      <c r="P24" s="9"/>
    </row>
    <row r="25" spans="1:16" ht="15">
      <c r="A25" s="12"/>
      <c r="B25" s="25">
        <v>335.18</v>
      </c>
      <c r="C25" s="20" t="s">
        <v>27</v>
      </c>
      <c r="D25" s="46">
        <v>83375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83375</v>
      </c>
      <c r="O25" s="47">
        <f t="shared" si="1"/>
        <v>42.02368951612903</v>
      </c>
      <c r="P25" s="9"/>
    </row>
    <row r="26" spans="1:16" ht="15">
      <c r="A26" s="12"/>
      <c r="B26" s="25">
        <v>335.49</v>
      </c>
      <c r="C26" s="20" t="s">
        <v>28</v>
      </c>
      <c r="D26" s="46">
        <v>1310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1310</v>
      </c>
      <c r="O26" s="47">
        <f t="shared" si="1"/>
        <v>0.6602822580645161</v>
      </c>
      <c r="P26" s="9"/>
    </row>
    <row r="27" spans="1:16" ht="15">
      <c r="A27" s="12"/>
      <c r="B27" s="25">
        <v>337.1</v>
      </c>
      <c r="C27" s="20" t="s">
        <v>29</v>
      </c>
      <c r="D27" s="46">
        <v>3710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3710</v>
      </c>
      <c r="O27" s="47">
        <f t="shared" si="1"/>
        <v>1.8699596774193548</v>
      </c>
      <c r="P27" s="9"/>
    </row>
    <row r="28" spans="1:16" ht="15">
      <c r="A28" s="12"/>
      <c r="B28" s="25">
        <v>337.7</v>
      </c>
      <c r="C28" s="20" t="s">
        <v>30</v>
      </c>
      <c r="D28" s="46">
        <v>149240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149240</v>
      </c>
      <c r="O28" s="47">
        <f t="shared" si="1"/>
        <v>75.22177419354838</v>
      </c>
      <c r="P28" s="9"/>
    </row>
    <row r="29" spans="1:16" ht="15">
      <c r="A29" s="12"/>
      <c r="B29" s="25">
        <v>338</v>
      </c>
      <c r="C29" s="20" t="s">
        <v>31</v>
      </c>
      <c r="D29" s="46">
        <v>2272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2272</v>
      </c>
      <c r="O29" s="47">
        <f t="shared" si="1"/>
        <v>1.1451612903225807</v>
      </c>
      <c r="P29" s="9"/>
    </row>
    <row r="30" spans="1:16" ht="15.75">
      <c r="A30" s="29" t="s">
        <v>36</v>
      </c>
      <c r="B30" s="30"/>
      <c r="C30" s="31"/>
      <c r="D30" s="32">
        <f aca="true" t="shared" si="7" ref="D30:M30">SUM(D31:D36)</f>
        <v>162322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162322</v>
      </c>
      <c r="O30" s="45">
        <f t="shared" si="1"/>
        <v>81.81552419354838</v>
      </c>
      <c r="P30" s="10"/>
    </row>
    <row r="31" spans="1:16" ht="15">
      <c r="A31" s="12"/>
      <c r="B31" s="25">
        <v>341.3</v>
      </c>
      <c r="C31" s="20" t="s">
        <v>39</v>
      </c>
      <c r="D31" s="46">
        <v>760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6">SUM(D31:M31)</f>
        <v>760</v>
      </c>
      <c r="O31" s="47">
        <f t="shared" si="1"/>
        <v>0.38306451612903225</v>
      </c>
      <c r="P31" s="9"/>
    </row>
    <row r="32" spans="1:16" ht="15">
      <c r="A32" s="12"/>
      <c r="B32" s="25">
        <v>341.9</v>
      </c>
      <c r="C32" s="20" t="s">
        <v>40</v>
      </c>
      <c r="D32" s="46">
        <v>3359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3359</v>
      </c>
      <c r="O32" s="47">
        <f t="shared" si="1"/>
        <v>1.6930443548387097</v>
      </c>
      <c r="P32" s="9"/>
    </row>
    <row r="33" spans="1:16" ht="15">
      <c r="A33" s="12"/>
      <c r="B33" s="25">
        <v>342.1</v>
      </c>
      <c r="C33" s="20" t="s">
        <v>41</v>
      </c>
      <c r="D33" s="46">
        <v>498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498</v>
      </c>
      <c r="O33" s="47">
        <f t="shared" si="1"/>
        <v>0.25100806451612906</v>
      </c>
      <c r="P33" s="9"/>
    </row>
    <row r="34" spans="1:16" ht="15">
      <c r="A34" s="12"/>
      <c r="B34" s="25">
        <v>342.9</v>
      </c>
      <c r="C34" s="20" t="s">
        <v>42</v>
      </c>
      <c r="D34" s="46">
        <v>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</v>
      </c>
      <c r="O34" s="47">
        <f t="shared" si="1"/>
        <v>0.007056451612903226</v>
      </c>
      <c r="P34" s="9"/>
    </row>
    <row r="35" spans="1:16" ht="15">
      <c r="A35" s="12"/>
      <c r="B35" s="25">
        <v>343.4</v>
      </c>
      <c r="C35" s="20" t="s">
        <v>43</v>
      </c>
      <c r="D35" s="46">
        <v>129327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129327</v>
      </c>
      <c r="O35" s="47">
        <f t="shared" si="1"/>
        <v>65.18497983870968</v>
      </c>
      <c r="P35" s="9"/>
    </row>
    <row r="36" spans="1:16" ht="15">
      <c r="A36" s="12"/>
      <c r="B36" s="25">
        <v>344.9</v>
      </c>
      <c r="C36" s="20" t="s">
        <v>44</v>
      </c>
      <c r="D36" s="46">
        <v>28364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28364</v>
      </c>
      <c r="O36" s="47">
        <f t="shared" si="1"/>
        <v>14.296370967741936</v>
      </c>
      <c r="P36" s="9"/>
    </row>
    <row r="37" spans="1:16" ht="15.75">
      <c r="A37" s="29" t="s">
        <v>37</v>
      </c>
      <c r="B37" s="30"/>
      <c r="C37" s="31"/>
      <c r="D37" s="32">
        <f aca="true" t="shared" si="9" ref="D37:M37">SUM(D38:D38)</f>
        <v>17866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aca="true" t="shared" si="10" ref="N37:N46">SUM(D37:M37)</f>
        <v>17866</v>
      </c>
      <c r="O37" s="45">
        <f t="shared" si="1"/>
        <v>9.005040322580646</v>
      </c>
      <c r="P37" s="10"/>
    </row>
    <row r="38" spans="1:16" ht="15">
      <c r="A38" s="13"/>
      <c r="B38" s="39">
        <v>351.2</v>
      </c>
      <c r="C38" s="21" t="s">
        <v>47</v>
      </c>
      <c r="D38" s="46">
        <v>17866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17866</v>
      </c>
      <c r="O38" s="47">
        <f t="shared" si="1"/>
        <v>9.005040322580646</v>
      </c>
      <c r="P38" s="9"/>
    </row>
    <row r="39" spans="1:16" ht="15.75">
      <c r="A39" s="29" t="s">
        <v>3</v>
      </c>
      <c r="B39" s="30"/>
      <c r="C39" s="31"/>
      <c r="D39" s="32">
        <f aca="true" t="shared" si="11" ref="D39:M39">SUM(D40:D43)</f>
        <v>28314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28314</v>
      </c>
      <c r="O39" s="45">
        <f t="shared" si="1"/>
        <v>14.27116935483871</v>
      </c>
      <c r="P39" s="10"/>
    </row>
    <row r="40" spans="1:16" ht="15">
      <c r="A40" s="12"/>
      <c r="B40" s="25">
        <v>361.1</v>
      </c>
      <c r="C40" s="20" t="s">
        <v>48</v>
      </c>
      <c r="D40" s="46">
        <v>2522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2522</v>
      </c>
      <c r="O40" s="47">
        <f t="shared" si="1"/>
        <v>1.2711693548387097</v>
      </c>
      <c r="P40" s="9"/>
    </row>
    <row r="41" spans="1:16" ht="15">
      <c r="A41" s="12"/>
      <c r="B41" s="25">
        <v>362</v>
      </c>
      <c r="C41" s="20" t="s">
        <v>49</v>
      </c>
      <c r="D41" s="46">
        <v>13800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13800</v>
      </c>
      <c r="O41" s="47">
        <f t="shared" si="1"/>
        <v>6.955645161290323</v>
      </c>
      <c r="P41" s="9"/>
    </row>
    <row r="42" spans="1:16" ht="15">
      <c r="A42" s="12"/>
      <c r="B42" s="25">
        <v>364</v>
      </c>
      <c r="C42" s="20" t="s">
        <v>50</v>
      </c>
      <c r="D42" s="46">
        <v>5984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5984</v>
      </c>
      <c r="O42" s="47">
        <f t="shared" si="1"/>
        <v>3.0161290322580645</v>
      </c>
      <c r="P42" s="9"/>
    </row>
    <row r="43" spans="1:16" ht="15">
      <c r="A43" s="12"/>
      <c r="B43" s="25">
        <v>369.9</v>
      </c>
      <c r="C43" s="20" t="s">
        <v>51</v>
      </c>
      <c r="D43" s="46">
        <v>6008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6008</v>
      </c>
      <c r="O43" s="47">
        <f t="shared" si="1"/>
        <v>3.028225806451613</v>
      </c>
      <c r="P43" s="9"/>
    </row>
    <row r="44" spans="1:16" ht="15.75">
      <c r="A44" s="29" t="s">
        <v>38</v>
      </c>
      <c r="B44" s="30"/>
      <c r="C44" s="31"/>
      <c r="D44" s="32">
        <f aca="true" t="shared" si="12" ref="D44:M44">SUM(D45:D45)</f>
        <v>19671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19671</v>
      </c>
      <c r="O44" s="45">
        <f t="shared" si="1"/>
        <v>9.914818548387096</v>
      </c>
      <c r="P44" s="9"/>
    </row>
    <row r="45" spans="1:16" ht="15.75" thickBot="1">
      <c r="A45" s="12"/>
      <c r="B45" s="25">
        <v>383</v>
      </c>
      <c r="C45" s="20" t="s">
        <v>52</v>
      </c>
      <c r="D45" s="46">
        <v>19671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19671</v>
      </c>
      <c r="O45" s="47">
        <f t="shared" si="1"/>
        <v>9.914818548387096</v>
      </c>
      <c r="P45" s="9"/>
    </row>
    <row r="46" spans="1:119" ht="16.5" thickBot="1">
      <c r="A46" s="14" t="s">
        <v>45</v>
      </c>
      <c r="B46" s="23"/>
      <c r="C46" s="22"/>
      <c r="D46" s="15">
        <f aca="true" t="shared" si="13" ref="D46:M46">SUM(D5,D13,D18,D30,D37,D39,D44)</f>
        <v>1343787</v>
      </c>
      <c r="E46" s="15">
        <f t="shared" si="13"/>
        <v>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0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0</v>
      </c>
      <c r="N46" s="15">
        <f t="shared" si="10"/>
        <v>1343787</v>
      </c>
      <c r="O46" s="38">
        <f t="shared" si="1"/>
        <v>677.311995967742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59</v>
      </c>
      <c r="M48" s="48"/>
      <c r="N48" s="48"/>
      <c r="O48" s="43">
        <v>1984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A50:O50"/>
    <mergeCell ref="A49:O49"/>
    <mergeCell ref="L48:N4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770161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770161</v>
      </c>
      <c r="O5" s="33">
        <f aca="true" t="shared" si="1" ref="O5:O45">(N5/O$47)</f>
        <v>389.3634984833165</v>
      </c>
      <c r="P5" s="6"/>
    </row>
    <row r="6" spans="1:16" ht="15">
      <c r="A6" s="12"/>
      <c r="B6" s="25">
        <v>311</v>
      </c>
      <c r="C6" s="20" t="s">
        <v>2</v>
      </c>
      <c r="D6" s="46">
        <v>634382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634382</v>
      </c>
      <c r="O6" s="47">
        <f t="shared" si="1"/>
        <v>320.71890798786654</v>
      </c>
      <c r="P6" s="9"/>
    </row>
    <row r="7" spans="1:16" ht="15">
      <c r="A7" s="12"/>
      <c r="B7" s="25">
        <v>312.41</v>
      </c>
      <c r="C7" s="20" t="s">
        <v>11</v>
      </c>
      <c r="D7" s="46">
        <v>19513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19513</v>
      </c>
      <c r="O7" s="47">
        <f t="shared" si="1"/>
        <v>9.865015166835187</v>
      </c>
      <c r="P7" s="9"/>
    </row>
    <row r="8" spans="1:16" ht="15">
      <c r="A8" s="12"/>
      <c r="B8" s="25">
        <v>312.42</v>
      </c>
      <c r="C8" s="20" t="s">
        <v>10</v>
      </c>
      <c r="D8" s="46">
        <v>14563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14563</v>
      </c>
      <c r="O8" s="47">
        <f t="shared" si="1"/>
        <v>7.362487360970677</v>
      </c>
      <c r="P8" s="9"/>
    </row>
    <row r="9" spans="1:16" ht="15">
      <c r="A9" s="12"/>
      <c r="B9" s="25">
        <v>314.1</v>
      </c>
      <c r="C9" s="20" t="s">
        <v>12</v>
      </c>
      <c r="D9" s="46">
        <v>58420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58420</v>
      </c>
      <c r="O9" s="47">
        <f t="shared" si="1"/>
        <v>29.53488372093023</v>
      </c>
      <c r="P9" s="9"/>
    </row>
    <row r="10" spans="1:16" ht="15">
      <c r="A10" s="12"/>
      <c r="B10" s="25">
        <v>314.2</v>
      </c>
      <c r="C10" s="20" t="s">
        <v>74</v>
      </c>
      <c r="D10" s="46">
        <v>37615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37615</v>
      </c>
      <c r="O10" s="47">
        <f t="shared" si="1"/>
        <v>19.016683518705765</v>
      </c>
      <c r="P10" s="9"/>
    </row>
    <row r="11" spans="1:16" ht="15">
      <c r="A11" s="12"/>
      <c r="B11" s="25">
        <v>314.8</v>
      </c>
      <c r="C11" s="20" t="s">
        <v>13</v>
      </c>
      <c r="D11" s="46">
        <v>1229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1229</v>
      </c>
      <c r="O11" s="47">
        <f t="shared" si="1"/>
        <v>0.6213346814964611</v>
      </c>
      <c r="P11" s="9"/>
    </row>
    <row r="12" spans="1:16" ht="15">
      <c r="A12" s="12"/>
      <c r="B12" s="25">
        <v>316</v>
      </c>
      <c r="C12" s="20" t="s">
        <v>15</v>
      </c>
      <c r="D12" s="46">
        <v>4439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4439</v>
      </c>
      <c r="O12" s="47">
        <f t="shared" si="1"/>
        <v>2.244186046511628</v>
      </c>
      <c r="P12" s="9"/>
    </row>
    <row r="13" spans="1:16" ht="15.75">
      <c r="A13" s="29" t="s">
        <v>75</v>
      </c>
      <c r="B13" s="30"/>
      <c r="C13" s="31"/>
      <c r="D13" s="32">
        <f aca="true" t="shared" si="3" ref="D13:M13">SUM(D14:D17)</f>
        <v>129612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129612</v>
      </c>
      <c r="O13" s="45">
        <f t="shared" si="1"/>
        <v>65.5267947421638</v>
      </c>
      <c r="P13" s="10"/>
    </row>
    <row r="14" spans="1:16" ht="15">
      <c r="A14" s="12"/>
      <c r="B14" s="25">
        <v>322</v>
      </c>
      <c r="C14" s="20" t="s">
        <v>0</v>
      </c>
      <c r="D14" s="46">
        <v>20979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20979</v>
      </c>
      <c r="O14" s="47">
        <f t="shared" si="1"/>
        <v>10.606167846309404</v>
      </c>
      <c r="P14" s="9"/>
    </row>
    <row r="15" spans="1:16" ht="15">
      <c r="A15" s="12"/>
      <c r="B15" s="25">
        <v>323.1</v>
      </c>
      <c r="C15" s="20" t="s">
        <v>17</v>
      </c>
      <c r="D15" s="46">
        <v>92653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92653</v>
      </c>
      <c r="O15" s="47">
        <f t="shared" si="1"/>
        <v>46.8417593528817</v>
      </c>
      <c r="P15" s="9"/>
    </row>
    <row r="16" spans="1:16" ht="15">
      <c r="A16" s="12"/>
      <c r="B16" s="25">
        <v>323.7</v>
      </c>
      <c r="C16" s="20" t="s">
        <v>18</v>
      </c>
      <c r="D16" s="46">
        <v>15055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15055</v>
      </c>
      <c r="O16" s="47">
        <f t="shared" si="1"/>
        <v>7.611223458038423</v>
      </c>
      <c r="P16" s="9"/>
    </row>
    <row r="17" spans="1:16" ht="15">
      <c r="A17" s="12"/>
      <c r="B17" s="25">
        <v>329</v>
      </c>
      <c r="C17" s="20" t="s">
        <v>76</v>
      </c>
      <c r="D17" s="46">
        <v>925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925</v>
      </c>
      <c r="O17" s="47">
        <f t="shared" si="1"/>
        <v>0.46764408493427706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SUM(D19:D27)</f>
        <v>518294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518294</v>
      </c>
      <c r="O18" s="45">
        <f t="shared" si="1"/>
        <v>262.0293225480283</v>
      </c>
      <c r="P18" s="10"/>
    </row>
    <row r="19" spans="1:16" ht="15">
      <c r="A19" s="12"/>
      <c r="B19" s="25">
        <v>331.2</v>
      </c>
      <c r="C19" s="20" t="s">
        <v>20</v>
      </c>
      <c r="D19" s="46">
        <v>1130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6">SUM(D19:M19)</f>
        <v>1130</v>
      </c>
      <c r="O19" s="47">
        <f t="shared" si="1"/>
        <v>0.5712841253791708</v>
      </c>
      <c r="P19" s="9"/>
    </row>
    <row r="20" spans="1:16" ht="15">
      <c r="A20" s="12"/>
      <c r="B20" s="25">
        <v>331.9</v>
      </c>
      <c r="C20" s="20" t="s">
        <v>77</v>
      </c>
      <c r="D20" s="46">
        <v>366074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366074</v>
      </c>
      <c r="O20" s="47">
        <f t="shared" si="1"/>
        <v>185.07280080889788</v>
      </c>
      <c r="P20" s="9"/>
    </row>
    <row r="21" spans="1:16" ht="15">
      <c r="A21" s="12"/>
      <c r="B21" s="25">
        <v>334.2</v>
      </c>
      <c r="C21" s="20" t="s">
        <v>78</v>
      </c>
      <c r="D21" s="46">
        <v>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1000</v>
      </c>
      <c r="O21" s="47">
        <f t="shared" si="1"/>
        <v>0.5055611729019212</v>
      </c>
      <c r="P21" s="9"/>
    </row>
    <row r="22" spans="1:16" ht="15">
      <c r="A22" s="12"/>
      <c r="B22" s="25">
        <v>335.12</v>
      </c>
      <c r="C22" s="20" t="s">
        <v>24</v>
      </c>
      <c r="D22" s="46">
        <v>50614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50614</v>
      </c>
      <c r="O22" s="47">
        <f t="shared" si="1"/>
        <v>25.588473205257838</v>
      </c>
      <c r="P22" s="9"/>
    </row>
    <row r="23" spans="1:16" ht="15">
      <c r="A23" s="12"/>
      <c r="B23" s="25">
        <v>335.14</v>
      </c>
      <c r="C23" s="20" t="s">
        <v>25</v>
      </c>
      <c r="D23" s="46">
        <v>1187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1187</v>
      </c>
      <c r="O23" s="47">
        <f t="shared" si="1"/>
        <v>0.6001011122345804</v>
      </c>
      <c r="P23" s="9"/>
    </row>
    <row r="24" spans="1:16" ht="15">
      <c r="A24" s="12"/>
      <c r="B24" s="25">
        <v>335.15</v>
      </c>
      <c r="C24" s="20" t="s">
        <v>26</v>
      </c>
      <c r="D24" s="46">
        <v>169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169</v>
      </c>
      <c r="O24" s="47">
        <f t="shared" si="1"/>
        <v>0.08543983822042467</v>
      </c>
      <c r="P24" s="9"/>
    </row>
    <row r="25" spans="1:16" ht="15">
      <c r="A25" s="12"/>
      <c r="B25" s="25">
        <v>335.18</v>
      </c>
      <c r="C25" s="20" t="s">
        <v>27</v>
      </c>
      <c r="D25" s="46">
        <v>94099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94099</v>
      </c>
      <c r="O25" s="47">
        <f t="shared" si="1"/>
        <v>47.572800808897874</v>
      </c>
      <c r="P25" s="9"/>
    </row>
    <row r="26" spans="1:16" ht="15">
      <c r="A26" s="12"/>
      <c r="B26" s="25">
        <v>335.9</v>
      </c>
      <c r="C26" s="20" t="s">
        <v>79</v>
      </c>
      <c r="D26" s="46">
        <v>1754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1754</v>
      </c>
      <c r="O26" s="47">
        <f t="shared" si="1"/>
        <v>0.8867542972699697</v>
      </c>
      <c r="P26" s="9"/>
    </row>
    <row r="27" spans="1:16" ht="15">
      <c r="A27" s="12"/>
      <c r="B27" s="25">
        <v>338</v>
      </c>
      <c r="C27" s="20" t="s">
        <v>31</v>
      </c>
      <c r="D27" s="46">
        <v>2267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2267</v>
      </c>
      <c r="O27" s="47">
        <f t="shared" si="1"/>
        <v>1.1461071789686552</v>
      </c>
      <c r="P27" s="9"/>
    </row>
    <row r="28" spans="1:16" ht="15.75">
      <c r="A28" s="29" t="s">
        <v>36</v>
      </c>
      <c r="B28" s="30"/>
      <c r="C28" s="31"/>
      <c r="D28" s="32">
        <f aca="true" t="shared" si="7" ref="D28:M28">SUM(D29:D33)</f>
        <v>153441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153441</v>
      </c>
      <c r="O28" s="45">
        <f t="shared" si="1"/>
        <v>77.57381193124368</v>
      </c>
      <c r="P28" s="10"/>
    </row>
    <row r="29" spans="1:16" ht="15">
      <c r="A29" s="12"/>
      <c r="B29" s="25">
        <v>341.3</v>
      </c>
      <c r="C29" s="20" t="s">
        <v>39</v>
      </c>
      <c r="D29" s="46">
        <v>3060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5">SUM(D29:M29)</f>
        <v>3060</v>
      </c>
      <c r="O29" s="47">
        <f t="shared" si="1"/>
        <v>1.5470171890798787</v>
      </c>
      <c r="P29" s="9"/>
    </row>
    <row r="30" spans="1:16" ht="15">
      <c r="A30" s="12"/>
      <c r="B30" s="25">
        <v>342.1</v>
      </c>
      <c r="C30" s="20" t="s">
        <v>41</v>
      </c>
      <c r="D30" s="46">
        <v>612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612</v>
      </c>
      <c r="O30" s="47">
        <f t="shared" si="1"/>
        <v>0.30940343781597573</v>
      </c>
      <c r="P30" s="9"/>
    </row>
    <row r="31" spans="1:16" ht="15">
      <c r="A31" s="12"/>
      <c r="B31" s="25">
        <v>343.4</v>
      </c>
      <c r="C31" s="20" t="s">
        <v>43</v>
      </c>
      <c r="D31" s="46">
        <v>121407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121407</v>
      </c>
      <c r="O31" s="47">
        <f t="shared" si="1"/>
        <v>61.378665318503536</v>
      </c>
      <c r="P31" s="9"/>
    </row>
    <row r="32" spans="1:16" ht="15">
      <c r="A32" s="12"/>
      <c r="B32" s="25">
        <v>344.9</v>
      </c>
      <c r="C32" s="20" t="s">
        <v>44</v>
      </c>
      <c r="D32" s="46">
        <v>28294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28294</v>
      </c>
      <c r="O32" s="47">
        <f t="shared" si="1"/>
        <v>14.304347826086957</v>
      </c>
      <c r="P32" s="9"/>
    </row>
    <row r="33" spans="1:16" ht="15">
      <c r="A33" s="12"/>
      <c r="B33" s="25">
        <v>346.4</v>
      </c>
      <c r="C33" s="20" t="s">
        <v>80</v>
      </c>
      <c r="D33" s="46">
        <v>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68</v>
      </c>
      <c r="O33" s="47">
        <f t="shared" si="1"/>
        <v>0.034378159757330634</v>
      </c>
      <c r="P33" s="9"/>
    </row>
    <row r="34" spans="1:16" ht="15.75">
      <c r="A34" s="29" t="s">
        <v>37</v>
      </c>
      <c r="B34" s="30"/>
      <c r="C34" s="31"/>
      <c r="D34" s="32">
        <f aca="true" t="shared" si="9" ref="D34:M34">SUM(D35:D36)</f>
        <v>22653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22653</v>
      </c>
      <c r="O34" s="45">
        <f t="shared" si="1"/>
        <v>11.45247724974722</v>
      </c>
      <c r="P34" s="10"/>
    </row>
    <row r="35" spans="1:16" ht="15">
      <c r="A35" s="13"/>
      <c r="B35" s="39">
        <v>351.1</v>
      </c>
      <c r="C35" s="21" t="s">
        <v>81</v>
      </c>
      <c r="D35" s="46">
        <v>22645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22645</v>
      </c>
      <c r="O35" s="47">
        <f t="shared" si="1"/>
        <v>11.448432760364003</v>
      </c>
      <c r="P35" s="9"/>
    </row>
    <row r="36" spans="1:16" ht="15">
      <c r="A36" s="13"/>
      <c r="B36" s="39">
        <v>359</v>
      </c>
      <c r="C36" s="21" t="s">
        <v>82</v>
      </c>
      <c r="D36" s="46">
        <v>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5">SUM(D36:M36)</f>
        <v>8</v>
      </c>
      <c r="O36" s="47">
        <f t="shared" si="1"/>
        <v>0.004044489383215369</v>
      </c>
      <c r="P36" s="9"/>
    </row>
    <row r="37" spans="1:16" ht="15.75">
      <c r="A37" s="29" t="s">
        <v>3</v>
      </c>
      <c r="B37" s="30"/>
      <c r="C37" s="31"/>
      <c r="D37" s="32">
        <f aca="true" t="shared" si="11" ref="D37:M37">SUM(D38:D42)</f>
        <v>48489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0"/>
        <v>48489</v>
      </c>
      <c r="O37" s="45">
        <f t="shared" si="1"/>
        <v>24.514155712841255</v>
      </c>
      <c r="P37" s="10"/>
    </row>
    <row r="38" spans="1:16" ht="15">
      <c r="A38" s="12"/>
      <c r="B38" s="25">
        <v>361.1</v>
      </c>
      <c r="C38" s="20" t="s">
        <v>48</v>
      </c>
      <c r="D38" s="46">
        <v>3877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3877</v>
      </c>
      <c r="O38" s="47">
        <f t="shared" si="1"/>
        <v>1.9600606673407481</v>
      </c>
      <c r="P38" s="9"/>
    </row>
    <row r="39" spans="1:16" ht="15">
      <c r="A39" s="12"/>
      <c r="B39" s="25">
        <v>362</v>
      </c>
      <c r="C39" s="20" t="s">
        <v>49</v>
      </c>
      <c r="D39" s="46">
        <v>13800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13800</v>
      </c>
      <c r="O39" s="47">
        <f t="shared" si="1"/>
        <v>6.976744186046512</v>
      </c>
      <c r="P39" s="9"/>
    </row>
    <row r="40" spans="1:16" ht="15">
      <c r="A40" s="12"/>
      <c r="B40" s="25">
        <v>365</v>
      </c>
      <c r="C40" s="20" t="s">
        <v>69</v>
      </c>
      <c r="D40" s="46">
        <v>2070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2070</v>
      </c>
      <c r="O40" s="47">
        <f t="shared" si="1"/>
        <v>1.0465116279069768</v>
      </c>
      <c r="P40" s="9"/>
    </row>
    <row r="41" spans="1:16" ht="15">
      <c r="A41" s="12"/>
      <c r="B41" s="25">
        <v>366</v>
      </c>
      <c r="C41" s="20" t="s">
        <v>64</v>
      </c>
      <c r="D41" s="46">
        <v>10000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10000</v>
      </c>
      <c r="O41" s="47">
        <f t="shared" si="1"/>
        <v>5.055611729019211</v>
      </c>
      <c r="P41" s="9"/>
    </row>
    <row r="42" spans="1:16" ht="15">
      <c r="A42" s="12"/>
      <c r="B42" s="25">
        <v>369.9</v>
      </c>
      <c r="C42" s="20" t="s">
        <v>51</v>
      </c>
      <c r="D42" s="46">
        <v>18742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18742</v>
      </c>
      <c r="O42" s="47">
        <f t="shared" si="1"/>
        <v>9.475227502527806</v>
      </c>
      <c r="P42" s="9"/>
    </row>
    <row r="43" spans="1:16" ht="15.75">
      <c r="A43" s="29" t="s">
        <v>38</v>
      </c>
      <c r="B43" s="30"/>
      <c r="C43" s="31"/>
      <c r="D43" s="32">
        <f aca="true" t="shared" si="12" ref="D43:M43">SUM(D44:D44)</f>
        <v>86932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0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0"/>
        <v>86932</v>
      </c>
      <c r="O43" s="45">
        <f t="shared" si="1"/>
        <v>43.94944388270981</v>
      </c>
      <c r="P43" s="9"/>
    </row>
    <row r="44" spans="1:16" ht="15.75" thickBot="1">
      <c r="A44" s="12"/>
      <c r="B44" s="25">
        <v>383</v>
      </c>
      <c r="C44" s="20" t="s">
        <v>52</v>
      </c>
      <c r="D44" s="46">
        <v>86932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86932</v>
      </c>
      <c r="O44" s="47">
        <f t="shared" si="1"/>
        <v>43.94944388270981</v>
      </c>
      <c r="P44" s="9"/>
    </row>
    <row r="45" spans="1:119" ht="16.5" thickBot="1">
      <c r="A45" s="14" t="s">
        <v>45</v>
      </c>
      <c r="B45" s="23"/>
      <c r="C45" s="22"/>
      <c r="D45" s="15">
        <f aca="true" t="shared" si="13" ref="D45:M45">SUM(D5,D13,D18,D28,D34,D37,D43)</f>
        <v>1729582</v>
      </c>
      <c r="E45" s="15">
        <f t="shared" si="13"/>
        <v>0</v>
      </c>
      <c r="F45" s="15">
        <f t="shared" si="13"/>
        <v>0</v>
      </c>
      <c r="G45" s="15">
        <f t="shared" si="13"/>
        <v>0</v>
      </c>
      <c r="H45" s="15">
        <f t="shared" si="13"/>
        <v>0</v>
      </c>
      <c r="I45" s="15">
        <f t="shared" si="13"/>
        <v>0</v>
      </c>
      <c r="J45" s="15">
        <f t="shared" si="13"/>
        <v>0</v>
      </c>
      <c r="K45" s="15">
        <f t="shared" si="13"/>
        <v>0</v>
      </c>
      <c r="L45" s="15">
        <f t="shared" si="13"/>
        <v>0</v>
      </c>
      <c r="M45" s="15">
        <f t="shared" si="13"/>
        <v>0</v>
      </c>
      <c r="N45" s="15">
        <f t="shared" si="10"/>
        <v>1729582</v>
      </c>
      <c r="O45" s="38">
        <f t="shared" si="1"/>
        <v>874.4095045500505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83</v>
      </c>
      <c r="M47" s="48"/>
      <c r="N47" s="48"/>
      <c r="O47" s="43">
        <v>1978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952223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6">SUM(D5:M5)</f>
        <v>952223</v>
      </c>
      <c r="O5" s="33">
        <f aca="true" t="shared" si="2" ref="O5:O36">(N5/O$38)</f>
        <v>451.29052132701423</v>
      </c>
      <c r="P5" s="6"/>
    </row>
    <row r="6" spans="1:16" ht="15">
      <c r="A6" s="12"/>
      <c r="B6" s="25">
        <v>311</v>
      </c>
      <c r="C6" s="20" t="s">
        <v>2</v>
      </c>
      <c r="D6" s="46">
        <v>671294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671294</v>
      </c>
      <c r="O6" s="47">
        <f t="shared" si="2"/>
        <v>318.1488151658768</v>
      </c>
      <c r="P6" s="9"/>
    </row>
    <row r="7" spans="1:16" ht="15">
      <c r="A7" s="12"/>
      <c r="B7" s="25">
        <v>312.41</v>
      </c>
      <c r="C7" s="20" t="s">
        <v>11</v>
      </c>
      <c r="D7" s="46">
        <v>53989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53989</v>
      </c>
      <c r="O7" s="47">
        <f t="shared" si="2"/>
        <v>25.587203791469193</v>
      </c>
      <c r="P7" s="9"/>
    </row>
    <row r="8" spans="1:16" ht="15">
      <c r="A8" s="12"/>
      <c r="B8" s="25">
        <v>314.1</v>
      </c>
      <c r="C8" s="20" t="s">
        <v>12</v>
      </c>
      <c r="D8" s="46">
        <v>166596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166596</v>
      </c>
      <c r="O8" s="47">
        <f t="shared" si="2"/>
        <v>78.95545023696683</v>
      </c>
      <c r="P8" s="9"/>
    </row>
    <row r="9" spans="1:16" ht="15">
      <c r="A9" s="12"/>
      <c r="B9" s="25">
        <v>314.8</v>
      </c>
      <c r="C9" s="20" t="s">
        <v>13</v>
      </c>
      <c r="D9" s="46">
        <v>1715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1715</v>
      </c>
      <c r="O9" s="47">
        <f t="shared" si="2"/>
        <v>0.8127962085308057</v>
      </c>
      <c r="P9" s="9"/>
    </row>
    <row r="10" spans="1:16" ht="15">
      <c r="A10" s="12"/>
      <c r="B10" s="25">
        <v>315</v>
      </c>
      <c r="C10" s="20" t="s">
        <v>85</v>
      </c>
      <c r="D10" s="46">
        <v>51007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51007</v>
      </c>
      <c r="O10" s="47">
        <f t="shared" si="2"/>
        <v>24.1739336492891</v>
      </c>
      <c r="P10" s="9"/>
    </row>
    <row r="11" spans="1:16" ht="15">
      <c r="A11" s="12"/>
      <c r="B11" s="25">
        <v>316</v>
      </c>
      <c r="C11" s="20" t="s">
        <v>86</v>
      </c>
      <c r="D11" s="46">
        <v>7622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7622</v>
      </c>
      <c r="O11" s="47">
        <f t="shared" si="2"/>
        <v>3.6123222748815165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SUM(D13:D16)</f>
        <v>177610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177610</v>
      </c>
      <c r="O12" s="45">
        <f t="shared" si="2"/>
        <v>84.17535545023696</v>
      </c>
      <c r="P12" s="10"/>
    </row>
    <row r="13" spans="1:16" ht="15">
      <c r="A13" s="12"/>
      <c r="B13" s="25">
        <v>322</v>
      </c>
      <c r="C13" s="20" t="s">
        <v>0</v>
      </c>
      <c r="D13" s="46">
        <v>42482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42482</v>
      </c>
      <c r="O13" s="47">
        <f t="shared" si="2"/>
        <v>20.133649289099527</v>
      </c>
      <c r="P13" s="9"/>
    </row>
    <row r="14" spans="1:16" ht="15">
      <c r="A14" s="12"/>
      <c r="B14" s="25">
        <v>323.1</v>
      </c>
      <c r="C14" s="20" t="s">
        <v>17</v>
      </c>
      <c r="D14" s="46">
        <v>111663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111663</v>
      </c>
      <c r="O14" s="47">
        <f t="shared" si="2"/>
        <v>52.92085308056872</v>
      </c>
      <c r="P14" s="9"/>
    </row>
    <row r="15" spans="1:16" ht="15">
      <c r="A15" s="12"/>
      <c r="B15" s="25">
        <v>323.7</v>
      </c>
      <c r="C15" s="20" t="s">
        <v>18</v>
      </c>
      <c r="D15" s="46">
        <v>22205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22205</v>
      </c>
      <c r="O15" s="47">
        <f t="shared" si="2"/>
        <v>10.523696682464456</v>
      </c>
      <c r="P15" s="9"/>
    </row>
    <row r="16" spans="1:16" ht="15">
      <c r="A16" s="12"/>
      <c r="B16" s="25">
        <v>329</v>
      </c>
      <c r="C16" s="20" t="s">
        <v>19</v>
      </c>
      <c r="D16" s="46">
        <v>1260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1260</v>
      </c>
      <c r="O16" s="47">
        <f t="shared" si="2"/>
        <v>0.5971563981042654</v>
      </c>
      <c r="P16" s="9"/>
    </row>
    <row r="17" spans="1:16" ht="15.75">
      <c r="A17" s="29" t="s">
        <v>21</v>
      </c>
      <c r="B17" s="30"/>
      <c r="C17" s="31"/>
      <c r="D17" s="32">
        <f aca="true" t="shared" si="4" ref="D17:M17">SUM(D18:D24)</f>
        <v>743705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743705</v>
      </c>
      <c r="O17" s="45">
        <f t="shared" si="2"/>
        <v>352.4668246445498</v>
      </c>
      <c r="P17" s="10"/>
    </row>
    <row r="18" spans="1:16" ht="15">
      <c r="A18" s="12"/>
      <c r="B18" s="25">
        <v>334.1</v>
      </c>
      <c r="C18" s="20" t="s">
        <v>113</v>
      </c>
      <c r="D18" s="46">
        <v>392798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392798</v>
      </c>
      <c r="O18" s="47">
        <f t="shared" si="2"/>
        <v>186.16018957345972</v>
      </c>
      <c r="P18" s="9"/>
    </row>
    <row r="19" spans="1:16" ht="15">
      <c r="A19" s="12"/>
      <c r="B19" s="25">
        <v>335.12</v>
      </c>
      <c r="C19" s="20" t="s">
        <v>87</v>
      </c>
      <c r="D19" s="46">
        <v>61911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61911</v>
      </c>
      <c r="O19" s="47">
        <f t="shared" si="2"/>
        <v>29.34170616113744</v>
      </c>
      <c r="P19" s="9"/>
    </row>
    <row r="20" spans="1:16" ht="15">
      <c r="A20" s="12"/>
      <c r="B20" s="25">
        <v>335.14</v>
      </c>
      <c r="C20" s="20" t="s">
        <v>88</v>
      </c>
      <c r="D20" s="46">
        <v>1280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1280</v>
      </c>
      <c r="O20" s="47">
        <f t="shared" si="2"/>
        <v>0.6066350710900474</v>
      </c>
      <c r="P20" s="9"/>
    </row>
    <row r="21" spans="1:16" ht="15">
      <c r="A21" s="12"/>
      <c r="B21" s="25">
        <v>335.15</v>
      </c>
      <c r="C21" s="20" t="s">
        <v>89</v>
      </c>
      <c r="D21" s="46">
        <v>804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804</v>
      </c>
      <c r="O21" s="47">
        <f t="shared" si="2"/>
        <v>0.381042654028436</v>
      </c>
      <c r="P21" s="9"/>
    </row>
    <row r="22" spans="1:16" ht="15">
      <c r="A22" s="12"/>
      <c r="B22" s="25">
        <v>335.18</v>
      </c>
      <c r="C22" s="20" t="s">
        <v>90</v>
      </c>
      <c r="D22" s="46">
        <v>112605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112605</v>
      </c>
      <c r="O22" s="47">
        <f t="shared" si="2"/>
        <v>53.367298578199055</v>
      </c>
      <c r="P22" s="9"/>
    </row>
    <row r="23" spans="1:16" ht="15">
      <c r="A23" s="12"/>
      <c r="B23" s="25">
        <v>337.1</v>
      </c>
      <c r="C23" s="20" t="s">
        <v>29</v>
      </c>
      <c r="D23" s="46">
        <v>172315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172315</v>
      </c>
      <c r="O23" s="47">
        <f t="shared" si="2"/>
        <v>81.66587677725119</v>
      </c>
      <c r="P23" s="9"/>
    </row>
    <row r="24" spans="1:16" ht="15">
      <c r="A24" s="12"/>
      <c r="B24" s="25">
        <v>338</v>
      </c>
      <c r="C24" s="20" t="s">
        <v>31</v>
      </c>
      <c r="D24" s="46">
        <v>1992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1992</v>
      </c>
      <c r="O24" s="47">
        <f t="shared" si="2"/>
        <v>0.9440758293838862</v>
      </c>
      <c r="P24" s="9"/>
    </row>
    <row r="25" spans="1:16" ht="15.75">
      <c r="A25" s="29" t="s">
        <v>36</v>
      </c>
      <c r="B25" s="30"/>
      <c r="C25" s="31"/>
      <c r="D25" s="32">
        <f aca="true" t="shared" si="5" ref="D25:M25">SUM(D26:D30)</f>
        <v>278232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278232</v>
      </c>
      <c r="O25" s="45">
        <f t="shared" si="2"/>
        <v>131.86350710900473</v>
      </c>
      <c r="P25" s="10"/>
    </row>
    <row r="26" spans="1:16" ht="15">
      <c r="A26" s="12"/>
      <c r="B26" s="25">
        <v>341.1</v>
      </c>
      <c r="C26" s="20" t="s">
        <v>114</v>
      </c>
      <c r="D26" s="46">
        <v>925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925</v>
      </c>
      <c r="O26" s="47">
        <f t="shared" si="2"/>
        <v>0.43838862559241704</v>
      </c>
      <c r="P26" s="9"/>
    </row>
    <row r="27" spans="1:16" ht="15">
      <c r="A27" s="12"/>
      <c r="B27" s="25">
        <v>341.2</v>
      </c>
      <c r="C27" s="20" t="s">
        <v>115</v>
      </c>
      <c r="D27" s="46">
        <v>52809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52809</v>
      </c>
      <c r="O27" s="47">
        <f t="shared" si="2"/>
        <v>25.027962085308058</v>
      </c>
      <c r="P27" s="9"/>
    </row>
    <row r="28" spans="1:16" ht="15">
      <c r="A28" s="12"/>
      <c r="B28" s="25">
        <v>341.3</v>
      </c>
      <c r="C28" s="20" t="s">
        <v>91</v>
      </c>
      <c r="D28" s="46">
        <v>2244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2244</v>
      </c>
      <c r="O28" s="47">
        <f t="shared" si="2"/>
        <v>1.0635071090047394</v>
      </c>
      <c r="P28" s="9"/>
    </row>
    <row r="29" spans="1:16" ht="15">
      <c r="A29" s="12"/>
      <c r="B29" s="25">
        <v>343.4</v>
      </c>
      <c r="C29" s="20" t="s">
        <v>43</v>
      </c>
      <c r="D29" s="46">
        <v>222159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222159</v>
      </c>
      <c r="O29" s="47">
        <f t="shared" si="2"/>
        <v>105.28862559241706</v>
      </c>
      <c r="P29" s="9"/>
    </row>
    <row r="30" spans="1:16" ht="15">
      <c r="A30" s="12"/>
      <c r="B30" s="25">
        <v>346.4</v>
      </c>
      <c r="C30" s="20" t="s">
        <v>80</v>
      </c>
      <c r="D30" s="46">
        <v>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95</v>
      </c>
      <c r="O30" s="47">
        <f t="shared" si="2"/>
        <v>0.045023696682464455</v>
      </c>
      <c r="P30" s="9"/>
    </row>
    <row r="31" spans="1:16" ht="15.75">
      <c r="A31" s="29" t="s">
        <v>37</v>
      </c>
      <c r="B31" s="30"/>
      <c r="C31" s="31"/>
      <c r="D31" s="32">
        <f aca="true" t="shared" si="6" ref="D31:M31">SUM(D32:D32)</f>
        <v>16031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16031</v>
      </c>
      <c r="O31" s="45">
        <f t="shared" si="2"/>
        <v>7.597630331753554</v>
      </c>
      <c r="P31" s="10"/>
    </row>
    <row r="32" spans="1:16" ht="15">
      <c r="A32" s="13"/>
      <c r="B32" s="39">
        <v>351.1</v>
      </c>
      <c r="C32" s="21" t="s">
        <v>81</v>
      </c>
      <c r="D32" s="46">
        <v>16031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16031</v>
      </c>
      <c r="O32" s="47">
        <f t="shared" si="2"/>
        <v>7.597630331753554</v>
      </c>
      <c r="P32" s="9"/>
    </row>
    <row r="33" spans="1:16" ht="15.75">
      <c r="A33" s="29" t="s">
        <v>3</v>
      </c>
      <c r="B33" s="30"/>
      <c r="C33" s="31"/>
      <c r="D33" s="32">
        <f aca="true" t="shared" si="7" ref="D33:M33">SUM(D34:D35)</f>
        <v>18295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18295</v>
      </c>
      <c r="O33" s="45">
        <f t="shared" si="2"/>
        <v>8.670616113744076</v>
      </c>
      <c r="P33" s="10"/>
    </row>
    <row r="34" spans="1:16" ht="15">
      <c r="A34" s="12"/>
      <c r="B34" s="25">
        <v>361.1</v>
      </c>
      <c r="C34" s="20" t="s">
        <v>48</v>
      </c>
      <c r="D34" s="46">
        <v>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45</v>
      </c>
      <c r="O34" s="47">
        <f t="shared" si="2"/>
        <v>0.02132701421800948</v>
      </c>
      <c r="P34" s="9"/>
    </row>
    <row r="35" spans="1:16" ht="15.75" thickBot="1">
      <c r="A35" s="12"/>
      <c r="B35" s="25">
        <v>362</v>
      </c>
      <c r="C35" s="20" t="s">
        <v>49</v>
      </c>
      <c r="D35" s="46">
        <v>18250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18250</v>
      </c>
      <c r="O35" s="47">
        <f t="shared" si="2"/>
        <v>8.649289099526067</v>
      </c>
      <c r="P35" s="9"/>
    </row>
    <row r="36" spans="1:119" ht="16.5" thickBot="1">
      <c r="A36" s="14" t="s">
        <v>45</v>
      </c>
      <c r="B36" s="23"/>
      <c r="C36" s="22"/>
      <c r="D36" s="15">
        <f>SUM(D5,D12,D17,D25,D31,D33)</f>
        <v>2186096</v>
      </c>
      <c r="E36" s="15">
        <f aca="true" t="shared" si="8" ref="E36:M36">SUM(E5,E12,E17,E25,E31,E33)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  <c r="K36" s="15">
        <f t="shared" si="8"/>
        <v>0</v>
      </c>
      <c r="L36" s="15">
        <f t="shared" si="8"/>
        <v>0</v>
      </c>
      <c r="M36" s="15">
        <f t="shared" si="8"/>
        <v>0</v>
      </c>
      <c r="N36" s="15">
        <f t="shared" si="1"/>
        <v>2186096</v>
      </c>
      <c r="O36" s="38">
        <f t="shared" si="2"/>
        <v>1036.0644549763033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116</v>
      </c>
      <c r="M38" s="48"/>
      <c r="N38" s="48"/>
      <c r="O38" s="43">
        <v>2110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66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866607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866607</v>
      </c>
      <c r="O5" s="33">
        <f aca="true" t="shared" si="1" ref="O5:O37">(N5/O$39)</f>
        <v>424.59921607055367</v>
      </c>
      <c r="P5" s="6"/>
    </row>
    <row r="6" spans="1:16" ht="15">
      <c r="A6" s="12"/>
      <c r="B6" s="25">
        <v>311</v>
      </c>
      <c r="C6" s="20" t="s">
        <v>2</v>
      </c>
      <c r="D6" s="46">
        <v>609331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609331</v>
      </c>
      <c r="O6" s="47">
        <f t="shared" si="1"/>
        <v>298.5453209211171</v>
      </c>
      <c r="P6" s="9"/>
    </row>
    <row r="7" spans="1:16" ht="15">
      <c r="A7" s="12"/>
      <c r="B7" s="25">
        <v>312.41</v>
      </c>
      <c r="C7" s="20" t="s">
        <v>11</v>
      </c>
      <c r="D7" s="46">
        <v>24411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24411</v>
      </c>
      <c r="O7" s="47">
        <f t="shared" si="1"/>
        <v>11.96031357177854</v>
      </c>
      <c r="P7" s="9"/>
    </row>
    <row r="8" spans="1:16" ht="15">
      <c r="A8" s="12"/>
      <c r="B8" s="25">
        <v>312.42</v>
      </c>
      <c r="C8" s="20" t="s">
        <v>10</v>
      </c>
      <c r="D8" s="46">
        <v>18410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18410</v>
      </c>
      <c r="O8" s="47">
        <f t="shared" si="1"/>
        <v>9.020088192062714</v>
      </c>
      <c r="P8" s="9"/>
    </row>
    <row r="9" spans="1:16" ht="15">
      <c r="A9" s="12"/>
      <c r="B9" s="25">
        <v>314.1</v>
      </c>
      <c r="C9" s="20" t="s">
        <v>12</v>
      </c>
      <c r="D9" s="46">
        <v>162235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162235</v>
      </c>
      <c r="O9" s="47">
        <f t="shared" si="1"/>
        <v>79.48799608035277</v>
      </c>
      <c r="P9" s="9"/>
    </row>
    <row r="10" spans="1:16" ht="15">
      <c r="A10" s="12"/>
      <c r="B10" s="25">
        <v>314.8</v>
      </c>
      <c r="C10" s="20" t="s">
        <v>13</v>
      </c>
      <c r="D10" s="46">
        <v>2553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2553</v>
      </c>
      <c r="O10" s="47">
        <f t="shared" si="1"/>
        <v>1.2508574228319451</v>
      </c>
      <c r="P10" s="9"/>
    </row>
    <row r="11" spans="1:16" ht="15">
      <c r="A11" s="12"/>
      <c r="B11" s="25">
        <v>315</v>
      </c>
      <c r="C11" s="20" t="s">
        <v>85</v>
      </c>
      <c r="D11" s="46">
        <v>43558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43558</v>
      </c>
      <c r="O11" s="47">
        <f t="shared" si="1"/>
        <v>21.341499265066144</v>
      </c>
      <c r="P11" s="9"/>
    </row>
    <row r="12" spans="1:16" ht="15">
      <c r="A12" s="12"/>
      <c r="B12" s="25">
        <v>316</v>
      </c>
      <c r="C12" s="20" t="s">
        <v>86</v>
      </c>
      <c r="D12" s="46">
        <v>6109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6109</v>
      </c>
      <c r="O12" s="47">
        <f t="shared" si="1"/>
        <v>2.993140617344439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187059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7">SUM(D13:M13)</f>
        <v>187059</v>
      </c>
      <c r="O13" s="45">
        <f t="shared" si="1"/>
        <v>91.65066144047036</v>
      </c>
      <c r="P13" s="10"/>
    </row>
    <row r="14" spans="1:16" ht="15">
      <c r="A14" s="12"/>
      <c r="B14" s="25">
        <v>322</v>
      </c>
      <c r="C14" s="20" t="s">
        <v>0</v>
      </c>
      <c r="D14" s="46">
        <v>51710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51710</v>
      </c>
      <c r="O14" s="47">
        <f t="shared" si="1"/>
        <v>25.33561979421852</v>
      </c>
      <c r="P14" s="9"/>
    </row>
    <row r="15" spans="1:16" ht="15">
      <c r="A15" s="12"/>
      <c r="B15" s="25">
        <v>323.1</v>
      </c>
      <c r="C15" s="20" t="s">
        <v>17</v>
      </c>
      <c r="D15" s="46">
        <v>112869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112869</v>
      </c>
      <c r="O15" s="47">
        <f t="shared" si="1"/>
        <v>55.300832925036744</v>
      </c>
      <c r="P15" s="9"/>
    </row>
    <row r="16" spans="1:16" ht="15">
      <c r="A16" s="12"/>
      <c r="B16" s="25">
        <v>323.7</v>
      </c>
      <c r="C16" s="20" t="s">
        <v>18</v>
      </c>
      <c r="D16" s="46">
        <v>21720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21720</v>
      </c>
      <c r="O16" s="47">
        <f t="shared" si="1"/>
        <v>10.641842234198922</v>
      </c>
      <c r="P16" s="9"/>
    </row>
    <row r="17" spans="1:16" ht="15">
      <c r="A17" s="12"/>
      <c r="B17" s="25">
        <v>329</v>
      </c>
      <c r="C17" s="20" t="s">
        <v>19</v>
      </c>
      <c r="D17" s="46">
        <v>760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760</v>
      </c>
      <c r="O17" s="47">
        <f t="shared" si="1"/>
        <v>0.37236648701616853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SUM(D19:D26)</f>
        <v>298963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298963</v>
      </c>
      <c r="O18" s="45">
        <f t="shared" si="1"/>
        <v>146.47868691817737</v>
      </c>
      <c r="P18" s="10"/>
    </row>
    <row r="19" spans="1:16" ht="15">
      <c r="A19" s="12"/>
      <c r="B19" s="25">
        <v>331.2</v>
      </c>
      <c r="C19" s="20" t="s">
        <v>20</v>
      </c>
      <c r="D19" s="46">
        <v>69450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69450</v>
      </c>
      <c r="O19" s="47">
        <f t="shared" si="1"/>
        <v>34.027437530622244</v>
      </c>
      <c r="P19" s="9"/>
    </row>
    <row r="20" spans="1:16" ht="15">
      <c r="A20" s="12"/>
      <c r="B20" s="25">
        <v>334.2</v>
      </c>
      <c r="C20" s="20" t="s">
        <v>78</v>
      </c>
      <c r="D20" s="46">
        <v>8681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8681</v>
      </c>
      <c r="O20" s="47">
        <f t="shared" si="1"/>
        <v>4.253307202351788</v>
      </c>
      <c r="P20" s="9"/>
    </row>
    <row r="21" spans="1:16" ht="15">
      <c r="A21" s="12"/>
      <c r="B21" s="25">
        <v>335.12</v>
      </c>
      <c r="C21" s="20" t="s">
        <v>87</v>
      </c>
      <c r="D21" s="46">
        <v>66543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66543</v>
      </c>
      <c r="O21" s="47">
        <f t="shared" si="1"/>
        <v>32.6031357177854</v>
      </c>
      <c r="P21" s="9"/>
    </row>
    <row r="22" spans="1:16" ht="15">
      <c r="A22" s="12"/>
      <c r="B22" s="25">
        <v>335.14</v>
      </c>
      <c r="C22" s="20" t="s">
        <v>88</v>
      </c>
      <c r="D22" s="46">
        <v>1479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1479</v>
      </c>
      <c r="O22" s="47">
        <f t="shared" si="1"/>
        <v>0.7246447819696228</v>
      </c>
      <c r="P22" s="9"/>
    </row>
    <row r="23" spans="1:16" ht="15">
      <c r="A23" s="12"/>
      <c r="B23" s="25">
        <v>335.15</v>
      </c>
      <c r="C23" s="20" t="s">
        <v>89</v>
      </c>
      <c r="D23" s="46">
        <v>804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804</v>
      </c>
      <c r="O23" s="47">
        <f t="shared" si="1"/>
        <v>0.3939245467907888</v>
      </c>
      <c r="P23" s="9"/>
    </row>
    <row r="24" spans="1:16" ht="15">
      <c r="A24" s="12"/>
      <c r="B24" s="25">
        <v>335.18</v>
      </c>
      <c r="C24" s="20" t="s">
        <v>90</v>
      </c>
      <c r="D24" s="46">
        <v>116376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116376</v>
      </c>
      <c r="O24" s="47">
        <f t="shared" si="1"/>
        <v>57.01910828025478</v>
      </c>
      <c r="P24" s="9"/>
    </row>
    <row r="25" spans="1:16" ht="15">
      <c r="A25" s="12"/>
      <c r="B25" s="25">
        <v>337.1</v>
      </c>
      <c r="C25" s="20" t="s">
        <v>29</v>
      </c>
      <c r="D25" s="46">
        <v>32403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32403</v>
      </c>
      <c r="O25" s="47">
        <f t="shared" si="1"/>
        <v>15.876041156295933</v>
      </c>
      <c r="P25" s="9"/>
    </row>
    <row r="26" spans="1:16" ht="15">
      <c r="A26" s="12"/>
      <c r="B26" s="25">
        <v>338</v>
      </c>
      <c r="C26" s="20" t="s">
        <v>31</v>
      </c>
      <c r="D26" s="46">
        <v>3227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3227</v>
      </c>
      <c r="O26" s="47">
        <f t="shared" si="1"/>
        <v>1.5810877021068104</v>
      </c>
      <c r="P26" s="9"/>
    </row>
    <row r="27" spans="1:16" ht="15.75">
      <c r="A27" s="29" t="s">
        <v>36</v>
      </c>
      <c r="B27" s="30"/>
      <c r="C27" s="31"/>
      <c r="D27" s="32">
        <f aca="true" t="shared" si="6" ref="D27:M27">SUM(D28:D31)</f>
        <v>250734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250734</v>
      </c>
      <c r="O27" s="45">
        <f t="shared" si="1"/>
        <v>122.84860362567369</v>
      </c>
      <c r="P27" s="10"/>
    </row>
    <row r="28" spans="1:16" ht="15">
      <c r="A28" s="12"/>
      <c r="B28" s="25">
        <v>341.3</v>
      </c>
      <c r="C28" s="20" t="s">
        <v>91</v>
      </c>
      <c r="D28" s="46">
        <v>3806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3806</v>
      </c>
      <c r="O28" s="47">
        <f t="shared" si="1"/>
        <v>1.8647721705046545</v>
      </c>
      <c r="P28" s="9"/>
    </row>
    <row r="29" spans="1:16" ht="15">
      <c r="A29" s="12"/>
      <c r="B29" s="25">
        <v>343.4</v>
      </c>
      <c r="C29" s="20" t="s">
        <v>43</v>
      </c>
      <c r="D29" s="46">
        <v>198810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198810</v>
      </c>
      <c r="O29" s="47">
        <f t="shared" si="1"/>
        <v>97.40813326800588</v>
      </c>
      <c r="P29" s="9"/>
    </row>
    <row r="30" spans="1:16" ht="15">
      <c r="A30" s="12"/>
      <c r="B30" s="25">
        <v>344.9</v>
      </c>
      <c r="C30" s="20" t="s">
        <v>92</v>
      </c>
      <c r="D30" s="46">
        <v>48043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48043</v>
      </c>
      <c r="O30" s="47">
        <f t="shared" si="1"/>
        <v>23.538951494365506</v>
      </c>
      <c r="P30" s="9"/>
    </row>
    <row r="31" spans="1:16" ht="15">
      <c r="A31" s="12"/>
      <c r="B31" s="25">
        <v>346.4</v>
      </c>
      <c r="C31" s="20" t="s">
        <v>80</v>
      </c>
      <c r="D31" s="46">
        <v>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75</v>
      </c>
      <c r="O31" s="47">
        <f t="shared" si="1"/>
        <v>0.03674669279764821</v>
      </c>
      <c r="P31" s="9"/>
    </row>
    <row r="32" spans="1:16" ht="15.75">
      <c r="A32" s="29" t="s">
        <v>37</v>
      </c>
      <c r="B32" s="30"/>
      <c r="C32" s="31"/>
      <c r="D32" s="32">
        <f aca="true" t="shared" si="7" ref="D32:M32">SUM(D33:D33)</f>
        <v>2813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2813</v>
      </c>
      <c r="O32" s="45">
        <f t="shared" si="1"/>
        <v>1.3782459578637922</v>
      </c>
      <c r="P32" s="10"/>
    </row>
    <row r="33" spans="1:16" ht="15">
      <c r="A33" s="13"/>
      <c r="B33" s="39">
        <v>351.2</v>
      </c>
      <c r="C33" s="21" t="s">
        <v>47</v>
      </c>
      <c r="D33" s="46">
        <v>2813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2813</v>
      </c>
      <c r="O33" s="47">
        <f t="shared" si="1"/>
        <v>1.3782459578637922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SUM(D35:D36)</f>
        <v>18312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18312</v>
      </c>
      <c r="O34" s="45">
        <f t="shared" si="1"/>
        <v>8.972072513473787</v>
      </c>
      <c r="P34" s="10"/>
    </row>
    <row r="35" spans="1:16" ht="15">
      <c r="A35" s="12"/>
      <c r="B35" s="25">
        <v>361.1</v>
      </c>
      <c r="C35" s="20" t="s">
        <v>48</v>
      </c>
      <c r="D35" s="46">
        <v>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61</v>
      </c>
      <c r="O35" s="47">
        <f t="shared" si="1"/>
        <v>0.029887310142087214</v>
      </c>
      <c r="P35" s="9"/>
    </row>
    <row r="36" spans="1:16" ht="15.75" thickBot="1">
      <c r="A36" s="12"/>
      <c r="B36" s="25">
        <v>362</v>
      </c>
      <c r="C36" s="20" t="s">
        <v>49</v>
      </c>
      <c r="D36" s="46">
        <v>18251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18251</v>
      </c>
      <c r="O36" s="47">
        <f t="shared" si="1"/>
        <v>8.9421852033317</v>
      </c>
      <c r="P36" s="9"/>
    </row>
    <row r="37" spans="1:119" ht="16.5" thickBot="1">
      <c r="A37" s="14" t="s">
        <v>45</v>
      </c>
      <c r="B37" s="23"/>
      <c r="C37" s="22"/>
      <c r="D37" s="15">
        <f>SUM(D5,D13,D18,D27,D32,D34)</f>
        <v>1624488</v>
      </c>
      <c r="E37" s="15">
        <f aca="true" t="shared" si="9" ref="E37:M37">SUM(E5,E13,E18,E27,E32,E34)</f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1624488</v>
      </c>
      <c r="O37" s="38">
        <f t="shared" si="1"/>
        <v>795.9274865262126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111</v>
      </c>
      <c r="M39" s="48"/>
      <c r="N39" s="48"/>
      <c r="O39" s="43">
        <v>2041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819947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819947</v>
      </c>
      <c r="O5" s="33">
        <f aca="true" t="shared" si="1" ref="O5:O40">(N5/O$42)</f>
        <v>410.5893840761142</v>
      </c>
      <c r="P5" s="6"/>
    </row>
    <row r="6" spans="1:16" ht="15">
      <c r="A6" s="12"/>
      <c r="B6" s="25">
        <v>311</v>
      </c>
      <c r="C6" s="20" t="s">
        <v>2</v>
      </c>
      <c r="D6" s="46">
        <v>565279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565279</v>
      </c>
      <c r="O6" s="47">
        <f t="shared" si="1"/>
        <v>283.0640961442163</v>
      </c>
      <c r="P6" s="9"/>
    </row>
    <row r="7" spans="1:16" ht="15">
      <c r="A7" s="12"/>
      <c r="B7" s="25">
        <v>312.41</v>
      </c>
      <c r="C7" s="20" t="s">
        <v>11</v>
      </c>
      <c r="D7" s="46">
        <v>24774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24774</v>
      </c>
      <c r="O7" s="47">
        <f t="shared" si="1"/>
        <v>12.405608412618928</v>
      </c>
      <c r="P7" s="9"/>
    </row>
    <row r="8" spans="1:16" ht="15">
      <c r="A8" s="12"/>
      <c r="B8" s="25">
        <v>312.42</v>
      </c>
      <c r="C8" s="20" t="s">
        <v>10</v>
      </c>
      <c r="D8" s="46">
        <v>19407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19407</v>
      </c>
      <c r="O8" s="47">
        <f t="shared" si="1"/>
        <v>9.71807711567351</v>
      </c>
      <c r="P8" s="9"/>
    </row>
    <row r="9" spans="1:16" ht="15">
      <c r="A9" s="12"/>
      <c r="B9" s="25">
        <v>314.1</v>
      </c>
      <c r="C9" s="20" t="s">
        <v>12</v>
      </c>
      <c r="D9" s="46">
        <v>155660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155660</v>
      </c>
      <c r="O9" s="47">
        <f t="shared" si="1"/>
        <v>77.94692038057086</v>
      </c>
      <c r="P9" s="9"/>
    </row>
    <row r="10" spans="1:16" ht="15">
      <c r="A10" s="12"/>
      <c r="B10" s="25">
        <v>314.8</v>
      </c>
      <c r="C10" s="20" t="s">
        <v>13</v>
      </c>
      <c r="D10" s="46">
        <v>2896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2896</v>
      </c>
      <c r="O10" s="47">
        <f t="shared" si="1"/>
        <v>1.4501752628943416</v>
      </c>
      <c r="P10" s="9"/>
    </row>
    <row r="11" spans="1:16" ht="15">
      <c r="A11" s="12"/>
      <c r="B11" s="25">
        <v>315</v>
      </c>
      <c r="C11" s="20" t="s">
        <v>85</v>
      </c>
      <c r="D11" s="46">
        <v>44928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44928</v>
      </c>
      <c r="O11" s="47">
        <f t="shared" si="1"/>
        <v>22.497746619929895</v>
      </c>
      <c r="P11" s="9"/>
    </row>
    <row r="12" spans="1:16" ht="15">
      <c r="A12" s="12"/>
      <c r="B12" s="25">
        <v>316</v>
      </c>
      <c r="C12" s="20" t="s">
        <v>86</v>
      </c>
      <c r="D12" s="46">
        <v>7003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7003</v>
      </c>
      <c r="O12" s="47">
        <f t="shared" si="1"/>
        <v>3.5067601402103157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182004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0">SUM(D13:M13)</f>
        <v>182004</v>
      </c>
      <c r="O13" s="45">
        <f t="shared" si="1"/>
        <v>91.13870806209314</v>
      </c>
      <c r="P13" s="10"/>
    </row>
    <row r="14" spans="1:16" ht="15">
      <c r="A14" s="12"/>
      <c r="B14" s="25">
        <v>322</v>
      </c>
      <c r="C14" s="20" t="s">
        <v>0</v>
      </c>
      <c r="D14" s="46">
        <v>53664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53664</v>
      </c>
      <c r="O14" s="47">
        <f t="shared" si="1"/>
        <v>26.87230846269404</v>
      </c>
      <c r="P14" s="9"/>
    </row>
    <row r="15" spans="1:16" ht="15">
      <c r="A15" s="12"/>
      <c r="B15" s="25">
        <v>323.1</v>
      </c>
      <c r="C15" s="20" t="s">
        <v>17</v>
      </c>
      <c r="D15" s="46">
        <v>107075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107075</v>
      </c>
      <c r="O15" s="47">
        <f t="shared" si="1"/>
        <v>53.617926890335504</v>
      </c>
      <c r="P15" s="9"/>
    </row>
    <row r="16" spans="1:16" ht="15">
      <c r="A16" s="12"/>
      <c r="B16" s="25">
        <v>323.7</v>
      </c>
      <c r="C16" s="20" t="s">
        <v>18</v>
      </c>
      <c r="D16" s="46">
        <v>20447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20447</v>
      </c>
      <c r="O16" s="47">
        <f t="shared" si="1"/>
        <v>10.238858287431146</v>
      </c>
      <c r="P16" s="9"/>
    </row>
    <row r="17" spans="1:16" ht="15">
      <c r="A17" s="12"/>
      <c r="B17" s="25">
        <v>329</v>
      </c>
      <c r="C17" s="20" t="s">
        <v>19</v>
      </c>
      <c r="D17" s="46">
        <v>818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818</v>
      </c>
      <c r="O17" s="47">
        <f t="shared" si="1"/>
        <v>0.40961442163244866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SUM(D19:D27)</f>
        <v>522059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522059</v>
      </c>
      <c r="O18" s="45">
        <f t="shared" si="1"/>
        <v>261.421632448673</v>
      </c>
      <c r="P18" s="10"/>
    </row>
    <row r="19" spans="1:16" ht="15">
      <c r="A19" s="12"/>
      <c r="B19" s="25">
        <v>331.2</v>
      </c>
      <c r="C19" s="20" t="s">
        <v>20</v>
      </c>
      <c r="D19" s="46">
        <v>265801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265801</v>
      </c>
      <c r="O19" s="47">
        <f t="shared" si="1"/>
        <v>133.100150225338</v>
      </c>
      <c r="P19" s="9"/>
    </row>
    <row r="20" spans="1:16" ht="15">
      <c r="A20" s="12"/>
      <c r="B20" s="25">
        <v>334.2</v>
      </c>
      <c r="C20" s="20" t="s">
        <v>78</v>
      </c>
      <c r="D20" s="46">
        <v>33205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33205</v>
      </c>
      <c r="O20" s="47">
        <f t="shared" si="1"/>
        <v>16.627441161742613</v>
      </c>
      <c r="P20" s="9"/>
    </row>
    <row r="21" spans="1:16" ht="15">
      <c r="A21" s="12"/>
      <c r="B21" s="25">
        <v>334.7</v>
      </c>
      <c r="C21" s="20" t="s">
        <v>107</v>
      </c>
      <c r="D21" s="46">
        <v>40500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40500</v>
      </c>
      <c r="O21" s="47">
        <f t="shared" si="1"/>
        <v>20.28042063094642</v>
      </c>
      <c r="P21" s="9"/>
    </row>
    <row r="22" spans="1:16" ht="15">
      <c r="A22" s="12"/>
      <c r="B22" s="25">
        <v>335.12</v>
      </c>
      <c r="C22" s="20" t="s">
        <v>87</v>
      </c>
      <c r="D22" s="46">
        <v>63230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63230</v>
      </c>
      <c r="O22" s="47">
        <f t="shared" si="1"/>
        <v>31.662493740610916</v>
      </c>
      <c r="P22" s="9"/>
    </row>
    <row r="23" spans="1:16" ht="15">
      <c r="A23" s="12"/>
      <c r="B23" s="25">
        <v>335.14</v>
      </c>
      <c r="C23" s="20" t="s">
        <v>88</v>
      </c>
      <c r="D23" s="46">
        <v>1530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1530</v>
      </c>
      <c r="O23" s="47">
        <f t="shared" si="1"/>
        <v>0.7661492238357537</v>
      </c>
      <c r="P23" s="9"/>
    </row>
    <row r="24" spans="1:16" ht="15">
      <c r="A24" s="12"/>
      <c r="B24" s="25">
        <v>335.15</v>
      </c>
      <c r="C24" s="20" t="s">
        <v>89</v>
      </c>
      <c r="D24" s="46">
        <v>804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804</v>
      </c>
      <c r="O24" s="47">
        <f t="shared" si="1"/>
        <v>0.4026039058587882</v>
      </c>
      <c r="P24" s="9"/>
    </row>
    <row r="25" spans="1:16" ht="15">
      <c r="A25" s="12"/>
      <c r="B25" s="25">
        <v>335.18</v>
      </c>
      <c r="C25" s="20" t="s">
        <v>90</v>
      </c>
      <c r="D25" s="46">
        <v>114180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114180</v>
      </c>
      <c r="O25" s="47">
        <f t="shared" si="1"/>
        <v>57.1757636454682</v>
      </c>
      <c r="P25" s="9"/>
    </row>
    <row r="26" spans="1:16" ht="15">
      <c r="A26" s="12"/>
      <c r="B26" s="25">
        <v>337.7</v>
      </c>
      <c r="C26" s="20" t="s">
        <v>30</v>
      </c>
      <c r="D26" s="46">
        <v>1183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1183</v>
      </c>
      <c r="O26" s="47">
        <f t="shared" si="1"/>
        <v>0.5923885828743115</v>
      </c>
      <c r="P26" s="9"/>
    </row>
    <row r="27" spans="1:16" ht="15">
      <c r="A27" s="12"/>
      <c r="B27" s="25">
        <v>338</v>
      </c>
      <c r="C27" s="20" t="s">
        <v>31</v>
      </c>
      <c r="D27" s="46">
        <v>1626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1626</v>
      </c>
      <c r="O27" s="47">
        <f t="shared" si="1"/>
        <v>0.814221331997997</v>
      </c>
      <c r="P27" s="9"/>
    </row>
    <row r="28" spans="1:16" ht="15.75">
      <c r="A28" s="29" t="s">
        <v>36</v>
      </c>
      <c r="B28" s="30"/>
      <c r="C28" s="31"/>
      <c r="D28" s="32">
        <f aca="true" t="shared" si="6" ref="D28:M28">SUM(D29:D32)</f>
        <v>247883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247883</v>
      </c>
      <c r="O28" s="45">
        <f t="shared" si="1"/>
        <v>124.12769153730596</v>
      </c>
      <c r="P28" s="10"/>
    </row>
    <row r="29" spans="1:16" ht="15">
      <c r="A29" s="12"/>
      <c r="B29" s="25">
        <v>341.3</v>
      </c>
      <c r="C29" s="20" t="s">
        <v>91</v>
      </c>
      <c r="D29" s="46">
        <v>4216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4216</v>
      </c>
      <c r="O29" s="47">
        <f t="shared" si="1"/>
        <v>2.1111667501251876</v>
      </c>
      <c r="P29" s="9"/>
    </row>
    <row r="30" spans="1:16" ht="15">
      <c r="A30" s="12"/>
      <c r="B30" s="25">
        <v>343.4</v>
      </c>
      <c r="C30" s="20" t="s">
        <v>43</v>
      </c>
      <c r="D30" s="46">
        <v>195576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195576</v>
      </c>
      <c r="O30" s="47">
        <f t="shared" si="1"/>
        <v>97.93490235353029</v>
      </c>
      <c r="P30" s="9"/>
    </row>
    <row r="31" spans="1:16" ht="15">
      <c r="A31" s="12"/>
      <c r="B31" s="25">
        <v>344.9</v>
      </c>
      <c r="C31" s="20" t="s">
        <v>92</v>
      </c>
      <c r="D31" s="46">
        <v>47931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47931</v>
      </c>
      <c r="O31" s="47">
        <f t="shared" si="1"/>
        <v>24.00150225338007</v>
      </c>
      <c r="P31" s="9"/>
    </row>
    <row r="32" spans="1:16" ht="15">
      <c r="A32" s="12"/>
      <c r="B32" s="25">
        <v>346.4</v>
      </c>
      <c r="C32" s="20" t="s">
        <v>80</v>
      </c>
      <c r="D32" s="46">
        <v>160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160</v>
      </c>
      <c r="O32" s="47">
        <f t="shared" si="1"/>
        <v>0.08012018027040561</v>
      </c>
      <c r="P32" s="9"/>
    </row>
    <row r="33" spans="1:16" ht="15.75">
      <c r="A33" s="29" t="s">
        <v>37</v>
      </c>
      <c r="B33" s="30"/>
      <c r="C33" s="31"/>
      <c r="D33" s="32">
        <f aca="true" t="shared" si="7" ref="D33:M33">SUM(D34:D34)</f>
        <v>2524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2524</v>
      </c>
      <c r="O33" s="45">
        <f t="shared" si="1"/>
        <v>1.2638958437656485</v>
      </c>
      <c r="P33" s="10"/>
    </row>
    <row r="34" spans="1:16" ht="15">
      <c r="A34" s="13"/>
      <c r="B34" s="39">
        <v>351.2</v>
      </c>
      <c r="C34" s="21" t="s">
        <v>47</v>
      </c>
      <c r="D34" s="46">
        <v>2524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2524</v>
      </c>
      <c r="O34" s="47">
        <f t="shared" si="1"/>
        <v>1.2638958437656485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SUM(D36:D37)</f>
        <v>19734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19734</v>
      </c>
      <c r="O35" s="45">
        <f t="shared" si="1"/>
        <v>9.881822734101151</v>
      </c>
      <c r="P35" s="10"/>
    </row>
    <row r="36" spans="1:16" ht="15">
      <c r="A36" s="12"/>
      <c r="B36" s="25">
        <v>361.1</v>
      </c>
      <c r="C36" s="20" t="s">
        <v>48</v>
      </c>
      <c r="D36" s="46">
        <v>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43</v>
      </c>
      <c r="O36" s="47">
        <f t="shared" si="1"/>
        <v>0.021532298447671506</v>
      </c>
      <c r="P36" s="9"/>
    </row>
    <row r="37" spans="1:16" ht="15">
      <c r="A37" s="12"/>
      <c r="B37" s="25">
        <v>362</v>
      </c>
      <c r="C37" s="20" t="s">
        <v>49</v>
      </c>
      <c r="D37" s="46">
        <v>19691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19691</v>
      </c>
      <c r="O37" s="47">
        <f t="shared" si="1"/>
        <v>9.86029043565348</v>
      </c>
      <c r="P37" s="9"/>
    </row>
    <row r="38" spans="1:16" ht="15.75">
      <c r="A38" s="29" t="s">
        <v>38</v>
      </c>
      <c r="B38" s="30"/>
      <c r="C38" s="31"/>
      <c r="D38" s="32">
        <f aca="true" t="shared" si="9" ref="D38:M38">SUM(D39:D39)</f>
        <v>197500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197500</v>
      </c>
      <c r="O38" s="45">
        <f t="shared" si="1"/>
        <v>98.89834752128192</v>
      </c>
      <c r="P38" s="9"/>
    </row>
    <row r="39" spans="1:16" ht="15.75" thickBot="1">
      <c r="A39" s="12"/>
      <c r="B39" s="25">
        <v>384</v>
      </c>
      <c r="C39" s="20" t="s">
        <v>108</v>
      </c>
      <c r="D39" s="46">
        <v>197500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197500</v>
      </c>
      <c r="O39" s="47">
        <f t="shared" si="1"/>
        <v>98.89834752128192</v>
      </c>
      <c r="P39" s="9"/>
    </row>
    <row r="40" spans="1:119" ht="16.5" thickBot="1">
      <c r="A40" s="14" t="s">
        <v>45</v>
      </c>
      <c r="B40" s="23"/>
      <c r="C40" s="22"/>
      <c r="D40" s="15">
        <f aca="true" t="shared" si="10" ref="D40:M40">SUM(D5,D13,D18,D28,D33,D35,D38)</f>
        <v>1991651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1991651</v>
      </c>
      <c r="O40" s="38">
        <f t="shared" si="1"/>
        <v>997.321482223335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109</v>
      </c>
      <c r="M42" s="48"/>
      <c r="N42" s="48"/>
      <c r="O42" s="43">
        <v>1997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766627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766627</v>
      </c>
      <c r="O5" s="33">
        <f aca="true" t="shared" si="1" ref="O5:O38">(N5/O$40)</f>
        <v>384.46690070210633</v>
      </c>
      <c r="P5" s="6"/>
    </row>
    <row r="6" spans="1:16" ht="15">
      <c r="A6" s="12"/>
      <c r="B6" s="25">
        <v>311</v>
      </c>
      <c r="C6" s="20" t="s">
        <v>2</v>
      </c>
      <c r="D6" s="46">
        <v>524908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524908</v>
      </c>
      <c r="O6" s="47">
        <f t="shared" si="1"/>
        <v>263.24373119358074</v>
      </c>
      <c r="P6" s="9"/>
    </row>
    <row r="7" spans="1:16" ht="15">
      <c r="A7" s="12"/>
      <c r="B7" s="25">
        <v>312.41</v>
      </c>
      <c r="C7" s="20" t="s">
        <v>11</v>
      </c>
      <c r="D7" s="46">
        <v>23763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23763</v>
      </c>
      <c r="O7" s="47">
        <f t="shared" si="1"/>
        <v>11.917251755265797</v>
      </c>
      <c r="P7" s="9"/>
    </row>
    <row r="8" spans="1:16" ht="15">
      <c r="A8" s="12"/>
      <c r="B8" s="25">
        <v>312.42</v>
      </c>
      <c r="C8" s="20" t="s">
        <v>10</v>
      </c>
      <c r="D8" s="46">
        <v>18672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18672</v>
      </c>
      <c r="O8" s="47">
        <f t="shared" si="1"/>
        <v>9.364092276830492</v>
      </c>
      <c r="P8" s="9"/>
    </row>
    <row r="9" spans="1:16" ht="15">
      <c r="A9" s="12"/>
      <c r="B9" s="25">
        <v>314.1</v>
      </c>
      <c r="C9" s="20" t="s">
        <v>12</v>
      </c>
      <c r="D9" s="46">
        <v>147609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147609</v>
      </c>
      <c r="O9" s="47">
        <f t="shared" si="1"/>
        <v>74.02657973921765</v>
      </c>
      <c r="P9" s="9"/>
    </row>
    <row r="10" spans="1:16" ht="15">
      <c r="A10" s="12"/>
      <c r="B10" s="25">
        <v>314.8</v>
      </c>
      <c r="C10" s="20" t="s">
        <v>13</v>
      </c>
      <c r="D10" s="46">
        <v>2618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2618</v>
      </c>
      <c r="O10" s="47">
        <f t="shared" si="1"/>
        <v>1.312938816449348</v>
      </c>
      <c r="P10" s="9"/>
    </row>
    <row r="11" spans="1:16" ht="15">
      <c r="A11" s="12"/>
      <c r="B11" s="25">
        <v>315</v>
      </c>
      <c r="C11" s="20" t="s">
        <v>85</v>
      </c>
      <c r="D11" s="46">
        <v>41570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41570</v>
      </c>
      <c r="O11" s="47">
        <f t="shared" si="1"/>
        <v>20.84754262788365</v>
      </c>
      <c r="P11" s="9"/>
    </row>
    <row r="12" spans="1:16" ht="15">
      <c r="A12" s="12"/>
      <c r="B12" s="25">
        <v>316</v>
      </c>
      <c r="C12" s="20" t="s">
        <v>86</v>
      </c>
      <c r="D12" s="46">
        <v>7487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7487</v>
      </c>
      <c r="O12" s="47">
        <f t="shared" si="1"/>
        <v>3.754764292878636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153911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8">SUM(D13:M13)</f>
        <v>153911</v>
      </c>
      <c r="O13" s="45">
        <f t="shared" si="1"/>
        <v>77.18706118355065</v>
      </c>
      <c r="P13" s="10"/>
    </row>
    <row r="14" spans="1:16" ht="15">
      <c r="A14" s="12"/>
      <c r="B14" s="25">
        <v>322</v>
      </c>
      <c r="C14" s="20" t="s">
        <v>0</v>
      </c>
      <c r="D14" s="46">
        <v>33756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33756</v>
      </c>
      <c r="O14" s="47">
        <f t="shared" si="1"/>
        <v>16.928786359077233</v>
      </c>
      <c r="P14" s="9"/>
    </row>
    <row r="15" spans="1:16" ht="15">
      <c r="A15" s="12"/>
      <c r="B15" s="25">
        <v>323.1</v>
      </c>
      <c r="C15" s="20" t="s">
        <v>17</v>
      </c>
      <c r="D15" s="46">
        <v>99574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99574</v>
      </c>
      <c r="O15" s="47">
        <f t="shared" si="1"/>
        <v>49.93681043129388</v>
      </c>
      <c r="P15" s="9"/>
    </row>
    <row r="16" spans="1:16" ht="15">
      <c r="A16" s="12"/>
      <c r="B16" s="25">
        <v>323.7</v>
      </c>
      <c r="C16" s="20" t="s">
        <v>18</v>
      </c>
      <c r="D16" s="46">
        <v>19991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19991</v>
      </c>
      <c r="O16" s="47">
        <f t="shared" si="1"/>
        <v>10.025576730190572</v>
      </c>
      <c r="P16" s="9"/>
    </row>
    <row r="17" spans="1:16" ht="15">
      <c r="A17" s="12"/>
      <c r="B17" s="25">
        <v>329</v>
      </c>
      <c r="C17" s="20" t="s">
        <v>19</v>
      </c>
      <c r="D17" s="46">
        <v>590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590</v>
      </c>
      <c r="O17" s="47">
        <f t="shared" si="1"/>
        <v>0.2958876629889669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SUM(D19:D25)</f>
        <v>170378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170378</v>
      </c>
      <c r="O18" s="45">
        <f t="shared" si="1"/>
        <v>85.44533600802407</v>
      </c>
      <c r="P18" s="10"/>
    </row>
    <row r="19" spans="1:16" ht="15">
      <c r="A19" s="12"/>
      <c r="B19" s="25">
        <v>331.5</v>
      </c>
      <c r="C19" s="20" t="s">
        <v>68</v>
      </c>
      <c r="D19" s="46">
        <v>1819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1819</v>
      </c>
      <c r="O19" s="47">
        <f t="shared" si="1"/>
        <v>0.9122367101303912</v>
      </c>
      <c r="P19" s="9"/>
    </row>
    <row r="20" spans="1:16" ht="15">
      <c r="A20" s="12"/>
      <c r="B20" s="25">
        <v>334.5</v>
      </c>
      <c r="C20" s="20" t="s">
        <v>104</v>
      </c>
      <c r="D20" s="46">
        <v>160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</v>
      </c>
      <c r="O20" s="47">
        <f t="shared" si="1"/>
        <v>0.0802407221664995</v>
      </c>
      <c r="P20" s="9"/>
    </row>
    <row r="21" spans="1:16" ht="15">
      <c r="A21" s="12"/>
      <c r="B21" s="25">
        <v>335.12</v>
      </c>
      <c r="C21" s="20" t="s">
        <v>87</v>
      </c>
      <c r="D21" s="46">
        <v>58971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58971</v>
      </c>
      <c r="O21" s="47">
        <f t="shared" si="1"/>
        <v>29.574222668004012</v>
      </c>
      <c r="P21" s="9"/>
    </row>
    <row r="22" spans="1:16" ht="15">
      <c r="A22" s="12"/>
      <c r="B22" s="25">
        <v>335.14</v>
      </c>
      <c r="C22" s="20" t="s">
        <v>88</v>
      </c>
      <c r="D22" s="46">
        <v>1780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1780</v>
      </c>
      <c r="O22" s="47">
        <f t="shared" si="1"/>
        <v>0.892678034102307</v>
      </c>
      <c r="P22" s="9"/>
    </row>
    <row r="23" spans="1:16" ht="15">
      <c r="A23" s="12"/>
      <c r="B23" s="25">
        <v>335.15</v>
      </c>
      <c r="C23" s="20" t="s">
        <v>89</v>
      </c>
      <c r="D23" s="46">
        <v>829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829</v>
      </c>
      <c r="O23" s="47">
        <f t="shared" si="1"/>
        <v>0.4157472417251755</v>
      </c>
      <c r="P23" s="9"/>
    </row>
    <row r="24" spans="1:16" ht="15">
      <c r="A24" s="12"/>
      <c r="B24" s="25">
        <v>335.18</v>
      </c>
      <c r="C24" s="20" t="s">
        <v>90</v>
      </c>
      <c r="D24" s="46">
        <v>105022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105022</v>
      </c>
      <c r="O24" s="47">
        <f t="shared" si="1"/>
        <v>52.66900702106319</v>
      </c>
      <c r="P24" s="9"/>
    </row>
    <row r="25" spans="1:16" ht="15">
      <c r="A25" s="12"/>
      <c r="B25" s="25">
        <v>338</v>
      </c>
      <c r="C25" s="20" t="s">
        <v>31</v>
      </c>
      <c r="D25" s="46">
        <v>1797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1797</v>
      </c>
      <c r="O25" s="47">
        <f t="shared" si="1"/>
        <v>0.9012036108324974</v>
      </c>
      <c r="P25" s="9"/>
    </row>
    <row r="26" spans="1:16" ht="15.75">
      <c r="A26" s="29" t="s">
        <v>36</v>
      </c>
      <c r="B26" s="30"/>
      <c r="C26" s="31"/>
      <c r="D26" s="32">
        <f aca="true" t="shared" si="6" ref="D26:M26">SUM(D27:D30)</f>
        <v>247013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247013</v>
      </c>
      <c r="O26" s="45">
        <f t="shared" si="1"/>
        <v>123.87813440320963</v>
      </c>
      <c r="P26" s="10"/>
    </row>
    <row r="27" spans="1:16" ht="15">
      <c r="A27" s="12"/>
      <c r="B27" s="25">
        <v>341.3</v>
      </c>
      <c r="C27" s="20" t="s">
        <v>91</v>
      </c>
      <c r="D27" s="46">
        <v>2217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2217</v>
      </c>
      <c r="O27" s="47">
        <f t="shared" si="1"/>
        <v>1.1118355065195586</v>
      </c>
      <c r="P27" s="9"/>
    </row>
    <row r="28" spans="1:16" ht="15">
      <c r="A28" s="12"/>
      <c r="B28" s="25">
        <v>343.4</v>
      </c>
      <c r="C28" s="20" t="s">
        <v>43</v>
      </c>
      <c r="D28" s="46">
        <v>196965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196965</v>
      </c>
      <c r="O28" s="47">
        <f t="shared" si="1"/>
        <v>98.77883650952859</v>
      </c>
      <c r="P28" s="9"/>
    </row>
    <row r="29" spans="1:16" ht="15">
      <c r="A29" s="12"/>
      <c r="B29" s="25">
        <v>344.9</v>
      </c>
      <c r="C29" s="20" t="s">
        <v>92</v>
      </c>
      <c r="D29" s="46">
        <v>47824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47824</v>
      </c>
      <c r="O29" s="47">
        <f t="shared" si="1"/>
        <v>23.9839518555667</v>
      </c>
      <c r="P29" s="9"/>
    </row>
    <row r="30" spans="1:16" ht="15">
      <c r="A30" s="12"/>
      <c r="B30" s="25">
        <v>346.4</v>
      </c>
      <c r="C30" s="20" t="s">
        <v>80</v>
      </c>
      <c r="D30" s="46">
        <v>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</v>
      </c>
      <c r="O30" s="47">
        <f t="shared" si="1"/>
        <v>0.003510531594784353</v>
      </c>
      <c r="P30" s="9"/>
    </row>
    <row r="31" spans="1:16" ht="15.75">
      <c r="A31" s="29" t="s">
        <v>37</v>
      </c>
      <c r="B31" s="30"/>
      <c r="C31" s="31"/>
      <c r="D31" s="32">
        <f aca="true" t="shared" si="7" ref="D31:M31">SUM(D32:D33)</f>
        <v>1347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1347</v>
      </c>
      <c r="O31" s="45">
        <f t="shared" si="1"/>
        <v>0.6755265797392177</v>
      </c>
      <c r="P31" s="10"/>
    </row>
    <row r="32" spans="1:16" ht="15">
      <c r="A32" s="13"/>
      <c r="B32" s="39">
        <v>351.2</v>
      </c>
      <c r="C32" s="21" t="s">
        <v>47</v>
      </c>
      <c r="D32" s="46">
        <v>947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947</v>
      </c>
      <c r="O32" s="47">
        <f t="shared" si="1"/>
        <v>0.4749247743229689</v>
      </c>
      <c r="P32" s="9"/>
    </row>
    <row r="33" spans="1:16" ht="15">
      <c r="A33" s="13"/>
      <c r="B33" s="39">
        <v>354</v>
      </c>
      <c r="C33" s="21" t="s">
        <v>101</v>
      </c>
      <c r="D33" s="46">
        <v>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400</v>
      </c>
      <c r="O33" s="47">
        <f t="shared" si="1"/>
        <v>0.20060180541624875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SUM(D35:D37)</f>
        <v>38678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38678</v>
      </c>
      <c r="O34" s="45">
        <f t="shared" si="1"/>
        <v>19.39719157472417</v>
      </c>
      <c r="P34" s="10"/>
    </row>
    <row r="35" spans="1:16" ht="15">
      <c r="A35" s="12"/>
      <c r="B35" s="25">
        <v>361.1</v>
      </c>
      <c r="C35" s="20" t="s">
        <v>48</v>
      </c>
      <c r="D35" s="46">
        <v>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61</v>
      </c>
      <c r="O35" s="47">
        <f t="shared" si="1"/>
        <v>0.030591775325977934</v>
      </c>
      <c r="P35" s="9"/>
    </row>
    <row r="36" spans="1:16" ht="15">
      <c r="A36" s="12"/>
      <c r="B36" s="25">
        <v>362</v>
      </c>
      <c r="C36" s="20" t="s">
        <v>49</v>
      </c>
      <c r="D36" s="46">
        <v>38251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38251</v>
      </c>
      <c r="O36" s="47">
        <f t="shared" si="1"/>
        <v>19.183049147442325</v>
      </c>
      <c r="P36" s="9"/>
    </row>
    <row r="37" spans="1:16" ht="15.75" thickBot="1">
      <c r="A37" s="12"/>
      <c r="B37" s="25">
        <v>369.9</v>
      </c>
      <c r="C37" s="20" t="s">
        <v>51</v>
      </c>
      <c r="D37" s="46">
        <v>366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366</v>
      </c>
      <c r="O37" s="47">
        <f t="shared" si="1"/>
        <v>0.18355065195586762</v>
      </c>
      <c r="P37" s="9"/>
    </row>
    <row r="38" spans="1:119" ht="16.5" thickBot="1">
      <c r="A38" s="14" t="s">
        <v>45</v>
      </c>
      <c r="B38" s="23"/>
      <c r="C38" s="22"/>
      <c r="D38" s="15">
        <f>SUM(D5,D13,D18,D26,D31,D34)</f>
        <v>1377954</v>
      </c>
      <c r="E38" s="15">
        <f aca="true" t="shared" si="9" ref="E38:M38">SUM(E5,E13,E18,E26,E31,E34)</f>
        <v>0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4"/>
        <v>1377954</v>
      </c>
      <c r="O38" s="38">
        <f t="shared" si="1"/>
        <v>691.050150451354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105</v>
      </c>
      <c r="M40" s="48"/>
      <c r="N40" s="48"/>
      <c r="O40" s="43">
        <v>1994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66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742038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742038</v>
      </c>
      <c r="O5" s="33">
        <f aca="true" t="shared" si="1" ref="O5:O35">(N5/O$37)</f>
        <v>376.2870182555781</v>
      </c>
      <c r="P5" s="6"/>
    </row>
    <row r="6" spans="1:16" ht="15">
      <c r="A6" s="12"/>
      <c r="B6" s="25">
        <v>311</v>
      </c>
      <c r="C6" s="20" t="s">
        <v>2</v>
      </c>
      <c r="D6" s="46">
        <v>504716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504716</v>
      </c>
      <c r="O6" s="47">
        <f t="shared" si="1"/>
        <v>255.94117647058823</v>
      </c>
      <c r="P6" s="9"/>
    </row>
    <row r="7" spans="1:16" ht="15">
      <c r="A7" s="12"/>
      <c r="B7" s="25">
        <v>312.41</v>
      </c>
      <c r="C7" s="20" t="s">
        <v>11</v>
      </c>
      <c r="D7" s="46">
        <v>22740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22740</v>
      </c>
      <c r="O7" s="47">
        <f t="shared" si="1"/>
        <v>11.531440162271805</v>
      </c>
      <c r="P7" s="9"/>
    </row>
    <row r="8" spans="1:16" ht="15">
      <c r="A8" s="12"/>
      <c r="B8" s="25">
        <v>312.42</v>
      </c>
      <c r="C8" s="20" t="s">
        <v>10</v>
      </c>
      <c r="D8" s="46">
        <v>16905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16905</v>
      </c>
      <c r="O8" s="47">
        <f t="shared" si="1"/>
        <v>8.572515212981745</v>
      </c>
      <c r="P8" s="9"/>
    </row>
    <row r="9" spans="1:16" ht="15">
      <c r="A9" s="12"/>
      <c r="B9" s="25">
        <v>314.1</v>
      </c>
      <c r="C9" s="20" t="s">
        <v>12</v>
      </c>
      <c r="D9" s="46">
        <v>146199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146199</v>
      </c>
      <c r="O9" s="47">
        <f t="shared" si="1"/>
        <v>74.13742393509128</v>
      </c>
      <c r="P9" s="9"/>
    </row>
    <row r="10" spans="1:16" ht="15">
      <c r="A10" s="12"/>
      <c r="B10" s="25">
        <v>314.8</v>
      </c>
      <c r="C10" s="20" t="s">
        <v>13</v>
      </c>
      <c r="D10" s="46">
        <v>2507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2507</v>
      </c>
      <c r="O10" s="47">
        <f t="shared" si="1"/>
        <v>1.2712981744421907</v>
      </c>
      <c r="P10" s="9"/>
    </row>
    <row r="11" spans="1:16" ht="15">
      <c r="A11" s="12"/>
      <c r="B11" s="25">
        <v>315</v>
      </c>
      <c r="C11" s="20" t="s">
        <v>85</v>
      </c>
      <c r="D11" s="46">
        <v>42073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42073</v>
      </c>
      <c r="O11" s="47">
        <f t="shared" si="1"/>
        <v>21.33519269776876</v>
      </c>
      <c r="P11" s="9"/>
    </row>
    <row r="12" spans="1:16" ht="15">
      <c r="A12" s="12"/>
      <c r="B12" s="25">
        <v>316</v>
      </c>
      <c r="C12" s="20" t="s">
        <v>86</v>
      </c>
      <c r="D12" s="46">
        <v>6898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6898</v>
      </c>
      <c r="O12" s="47">
        <f t="shared" si="1"/>
        <v>3.497971602434077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150739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5">SUM(D13:M13)</f>
        <v>150739</v>
      </c>
      <c r="O13" s="45">
        <f t="shared" si="1"/>
        <v>76.4396551724138</v>
      </c>
      <c r="P13" s="10"/>
    </row>
    <row r="14" spans="1:16" ht="15">
      <c r="A14" s="12"/>
      <c r="B14" s="25">
        <v>322</v>
      </c>
      <c r="C14" s="20" t="s">
        <v>0</v>
      </c>
      <c r="D14" s="46">
        <v>32853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32853</v>
      </c>
      <c r="O14" s="47">
        <f t="shared" si="1"/>
        <v>16.65973630831643</v>
      </c>
      <c r="P14" s="9"/>
    </row>
    <row r="15" spans="1:16" ht="15">
      <c r="A15" s="12"/>
      <c r="B15" s="25">
        <v>323.1</v>
      </c>
      <c r="C15" s="20" t="s">
        <v>17</v>
      </c>
      <c r="D15" s="46">
        <v>96720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96720</v>
      </c>
      <c r="O15" s="47">
        <f t="shared" si="1"/>
        <v>49.046653144016226</v>
      </c>
      <c r="P15" s="9"/>
    </row>
    <row r="16" spans="1:16" ht="15">
      <c r="A16" s="12"/>
      <c r="B16" s="25">
        <v>323.7</v>
      </c>
      <c r="C16" s="20" t="s">
        <v>18</v>
      </c>
      <c r="D16" s="46">
        <v>19991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19991</v>
      </c>
      <c r="O16" s="47">
        <f t="shared" si="1"/>
        <v>10.137423935091277</v>
      </c>
      <c r="P16" s="9"/>
    </row>
    <row r="17" spans="1:16" ht="15">
      <c r="A17" s="12"/>
      <c r="B17" s="25">
        <v>329</v>
      </c>
      <c r="C17" s="20" t="s">
        <v>19</v>
      </c>
      <c r="D17" s="46">
        <v>1175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1175</v>
      </c>
      <c r="O17" s="47">
        <f t="shared" si="1"/>
        <v>0.595841784989858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SUM(D19:D23)</f>
        <v>160716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160716</v>
      </c>
      <c r="O18" s="45">
        <f t="shared" si="1"/>
        <v>81.49898580121703</v>
      </c>
      <c r="P18" s="10"/>
    </row>
    <row r="19" spans="1:16" ht="15">
      <c r="A19" s="12"/>
      <c r="B19" s="25">
        <v>335.12</v>
      </c>
      <c r="C19" s="20" t="s">
        <v>87</v>
      </c>
      <c r="D19" s="46">
        <v>54475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54475</v>
      </c>
      <c r="O19" s="47">
        <f t="shared" si="1"/>
        <v>27.624239350912777</v>
      </c>
      <c r="P19" s="9"/>
    </row>
    <row r="20" spans="1:16" ht="15">
      <c r="A20" s="12"/>
      <c r="B20" s="25">
        <v>335.14</v>
      </c>
      <c r="C20" s="20" t="s">
        <v>88</v>
      </c>
      <c r="D20" s="46">
        <v>1415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1415</v>
      </c>
      <c r="O20" s="47">
        <f t="shared" si="1"/>
        <v>0.7175456389452333</v>
      </c>
      <c r="P20" s="9"/>
    </row>
    <row r="21" spans="1:16" ht="15">
      <c r="A21" s="12"/>
      <c r="B21" s="25">
        <v>335.15</v>
      </c>
      <c r="C21" s="20" t="s">
        <v>89</v>
      </c>
      <c r="D21" s="46">
        <v>755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755</v>
      </c>
      <c r="O21" s="47">
        <f t="shared" si="1"/>
        <v>0.3828600405679513</v>
      </c>
      <c r="P21" s="9"/>
    </row>
    <row r="22" spans="1:16" ht="15">
      <c r="A22" s="12"/>
      <c r="B22" s="25">
        <v>335.18</v>
      </c>
      <c r="C22" s="20" t="s">
        <v>90</v>
      </c>
      <c r="D22" s="46">
        <v>100452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100452</v>
      </c>
      <c r="O22" s="47">
        <f t="shared" si="1"/>
        <v>50.93914807302231</v>
      </c>
      <c r="P22" s="9"/>
    </row>
    <row r="23" spans="1:16" ht="15">
      <c r="A23" s="12"/>
      <c r="B23" s="25">
        <v>338</v>
      </c>
      <c r="C23" s="20" t="s">
        <v>31</v>
      </c>
      <c r="D23" s="46">
        <v>3619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3619</v>
      </c>
      <c r="O23" s="47">
        <f t="shared" si="1"/>
        <v>1.8351926977687627</v>
      </c>
      <c r="P23" s="9"/>
    </row>
    <row r="24" spans="1:16" ht="15.75">
      <c r="A24" s="29" t="s">
        <v>36</v>
      </c>
      <c r="B24" s="30"/>
      <c r="C24" s="31"/>
      <c r="D24" s="32">
        <f aca="true" t="shared" si="6" ref="D24:M24">SUM(D25:D27)</f>
        <v>253305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253305</v>
      </c>
      <c r="O24" s="45">
        <f t="shared" si="1"/>
        <v>128.45081135902637</v>
      </c>
      <c r="P24" s="10"/>
    </row>
    <row r="25" spans="1:16" ht="15">
      <c r="A25" s="12"/>
      <c r="B25" s="25">
        <v>341.3</v>
      </c>
      <c r="C25" s="20" t="s">
        <v>91</v>
      </c>
      <c r="D25" s="46">
        <v>14905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14905</v>
      </c>
      <c r="O25" s="47">
        <f t="shared" si="1"/>
        <v>7.558316430020284</v>
      </c>
      <c r="P25" s="9"/>
    </row>
    <row r="26" spans="1:16" ht="15">
      <c r="A26" s="12"/>
      <c r="B26" s="25">
        <v>343.4</v>
      </c>
      <c r="C26" s="20" t="s">
        <v>43</v>
      </c>
      <c r="D26" s="46">
        <v>190681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190681</v>
      </c>
      <c r="O26" s="47">
        <f t="shared" si="1"/>
        <v>96.69421906693712</v>
      </c>
      <c r="P26" s="9"/>
    </row>
    <row r="27" spans="1:16" ht="15">
      <c r="A27" s="12"/>
      <c r="B27" s="25">
        <v>344.9</v>
      </c>
      <c r="C27" s="20" t="s">
        <v>92</v>
      </c>
      <c r="D27" s="46">
        <v>47719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47719</v>
      </c>
      <c r="O27" s="47">
        <f t="shared" si="1"/>
        <v>24.198275862068964</v>
      </c>
      <c r="P27" s="9"/>
    </row>
    <row r="28" spans="1:16" ht="15.75">
      <c r="A28" s="29" t="s">
        <v>37</v>
      </c>
      <c r="B28" s="30"/>
      <c r="C28" s="31"/>
      <c r="D28" s="32">
        <f aca="true" t="shared" si="7" ref="D28:M28">SUM(D29:D30)</f>
        <v>4542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4542</v>
      </c>
      <c r="O28" s="45">
        <f t="shared" si="1"/>
        <v>2.3032454361054766</v>
      </c>
      <c r="P28" s="10"/>
    </row>
    <row r="29" spans="1:16" ht="15">
      <c r="A29" s="13"/>
      <c r="B29" s="39">
        <v>351.2</v>
      </c>
      <c r="C29" s="21" t="s">
        <v>47</v>
      </c>
      <c r="D29" s="46">
        <v>692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692</v>
      </c>
      <c r="O29" s="47">
        <f t="shared" si="1"/>
        <v>0.3509127789046653</v>
      </c>
      <c r="P29" s="9"/>
    </row>
    <row r="30" spans="1:16" ht="15">
      <c r="A30" s="13"/>
      <c r="B30" s="39">
        <v>354</v>
      </c>
      <c r="C30" s="21" t="s">
        <v>101</v>
      </c>
      <c r="D30" s="46">
        <v>3850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3850</v>
      </c>
      <c r="O30" s="47">
        <f t="shared" si="1"/>
        <v>1.9523326572008113</v>
      </c>
      <c r="P30" s="9"/>
    </row>
    <row r="31" spans="1:16" ht="15.75">
      <c r="A31" s="29" t="s">
        <v>3</v>
      </c>
      <c r="B31" s="30"/>
      <c r="C31" s="31"/>
      <c r="D31" s="32">
        <f aca="true" t="shared" si="8" ref="D31:M31">SUM(D32:D34)</f>
        <v>18578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18578</v>
      </c>
      <c r="O31" s="45">
        <f t="shared" si="1"/>
        <v>9.420892494929006</v>
      </c>
      <c r="P31" s="10"/>
    </row>
    <row r="32" spans="1:16" ht="15">
      <c r="A32" s="12"/>
      <c r="B32" s="25">
        <v>361.1</v>
      </c>
      <c r="C32" s="20" t="s">
        <v>48</v>
      </c>
      <c r="D32" s="46">
        <v>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73</v>
      </c>
      <c r="O32" s="47">
        <f t="shared" si="1"/>
        <v>0.03701825557809331</v>
      </c>
      <c r="P32" s="9"/>
    </row>
    <row r="33" spans="1:16" ht="15">
      <c r="A33" s="12"/>
      <c r="B33" s="25">
        <v>362</v>
      </c>
      <c r="C33" s="20" t="s">
        <v>49</v>
      </c>
      <c r="D33" s="46">
        <v>18250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18250</v>
      </c>
      <c r="O33" s="47">
        <f t="shared" si="1"/>
        <v>9.254563894523326</v>
      </c>
      <c r="P33" s="9"/>
    </row>
    <row r="34" spans="1:16" ht="15.75" thickBot="1">
      <c r="A34" s="12"/>
      <c r="B34" s="25">
        <v>369.9</v>
      </c>
      <c r="C34" s="20" t="s">
        <v>51</v>
      </c>
      <c r="D34" s="46">
        <v>255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255</v>
      </c>
      <c r="O34" s="47">
        <f t="shared" si="1"/>
        <v>0.12931034482758622</v>
      </c>
      <c r="P34" s="9"/>
    </row>
    <row r="35" spans="1:119" ht="16.5" thickBot="1">
      <c r="A35" s="14" t="s">
        <v>45</v>
      </c>
      <c r="B35" s="23"/>
      <c r="C35" s="22"/>
      <c r="D35" s="15">
        <f>SUM(D5,D13,D18,D24,D28,D31)</f>
        <v>1329918</v>
      </c>
      <c r="E35" s="15">
        <f aca="true" t="shared" si="9" ref="E35:M35">SUM(E5,E13,E18,E24,E28,E31)</f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1329918</v>
      </c>
      <c r="O35" s="38">
        <f t="shared" si="1"/>
        <v>674.4006085192698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102</v>
      </c>
      <c r="M37" s="48"/>
      <c r="N37" s="48"/>
      <c r="O37" s="43">
        <v>1972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710501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710501</v>
      </c>
      <c r="O5" s="33">
        <f aca="true" t="shared" si="1" ref="O5:O37">(N5/O$39)</f>
        <v>380.1503477795613</v>
      </c>
      <c r="P5" s="6"/>
    </row>
    <row r="6" spans="1:16" ht="15">
      <c r="A6" s="12"/>
      <c r="B6" s="25">
        <v>311</v>
      </c>
      <c r="C6" s="20" t="s">
        <v>2</v>
      </c>
      <c r="D6" s="46">
        <v>486993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486993</v>
      </c>
      <c r="O6" s="47">
        <f t="shared" si="1"/>
        <v>260.5634028892456</v>
      </c>
      <c r="P6" s="9"/>
    </row>
    <row r="7" spans="1:16" ht="15">
      <c r="A7" s="12"/>
      <c r="B7" s="25">
        <v>312.41</v>
      </c>
      <c r="C7" s="20" t="s">
        <v>11</v>
      </c>
      <c r="D7" s="46">
        <v>20013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20013</v>
      </c>
      <c r="O7" s="47">
        <f t="shared" si="1"/>
        <v>10.707865168539326</v>
      </c>
      <c r="P7" s="9"/>
    </row>
    <row r="8" spans="1:16" ht="15">
      <c r="A8" s="12"/>
      <c r="B8" s="25">
        <v>312.42</v>
      </c>
      <c r="C8" s="20" t="s">
        <v>10</v>
      </c>
      <c r="D8" s="46">
        <v>14834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14834</v>
      </c>
      <c r="O8" s="47">
        <f t="shared" si="1"/>
        <v>7.936864633493847</v>
      </c>
      <c r="P8" s="9"/>
    </row>
    <row r="9" spans="1:16" ht="15">
      <c r="A9" s="12"/>
      <c r="B9" s="25">
        <v>314.1</v>
      </c>
      <c r="C9" s="20" t="s">
        <v>12</v>
      </c>
      <c r="D9" s="46">
        <v>136944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136944</v>
      </c>
      <c r="O9" s="47">
        <f t="shared" si="1"/>
        <v>73.27126805778491</v>
      </c>
      <c r="P9" s="9"/>
    </row>
    <row r="10" spans="1:16" ht="15">
      <c r="A10" s="12"/>
      <c r="B10" s="25">
        <v>314.8</v>
      </c>
      <c r="C10" s="20" t="s">
        <v>13</v>
      </c>
      <c r="D10" s="46">
        <v>2758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2758</v>
      </c>
      <c r="O10" s="47">
        <f t="shared" si="1"/>
        <v>1.4756554307116105</v>
      </c>
      <c r="P10" s="9"/>
    </row>
    <row r="11" spans="1:16" ht="15">
      <c r="A11" s="12"/>
      <c r="B11" s="25">
        <v>315</v>
      </c>
      <c r="C11" s="20" t="s">
        <v>85</v>
      </c>
      <c r="D11" s="46">
        <v>44223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44223</v>
      </c>
      <c r="O11" s="47">
        <f t="shared" si="1"/>
        <v>23.66131621187801</v>
      </c>
      <c r="P11" s="9"/>
    </row>
    <row r="12" spans="1:16" ht="15">
      <c r="A12" s="12"/>
      <c r="B12" s="25">
        <v>316</v>
      </c>
      <c r="C12" s="20" t="s">
        <v>86</v>
      </c>
      <c r="D12" s="46">
        <v>4736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4736</v>
      </c>
      <c r="O12" s="47">
        <f t="shared" si="1"/>
        <v>2.5339753879079723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141002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7">SUM(D13:M13)</f>
        <v>141002</v>
      </c>
      <c r="O13" s="45">
        <f t="shared" si="1"/>
        <v>75.44248261102193</v>
      </c>
      <c r="P13" s="10"/>
    </row>
    <row r="14" spans="1:16" ht="15">
      <c r="A14" s="12"/>
      <c r="B14" s="25">
        <v>322</v>
      </c>
      <c r="C14" s="20" t="s">
        <v>0</v>
      </c>
      <c r="D14" s="46">
        <v>25645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25645</v>
      </c>
      <c r="O14" s="47">
        <f t="shared" si="1"/>
        <v>13.721241305510969</v>
      </c>
      <c r="P14" s="9"/>
    </row>
    <row r="15" spans="1:16" ht="15">
      <c r="A15" s="12"/>
      <c r="B15" s="25">
        <v>323.1</v>
      </c>
      <c r="C15" s="20" t="s">
        <v>17</v>
      </c>
      <c r="D15" s="46">
        <v>94402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94402</v>
      </c>
      <c r="O15" s="47">
        <f t="shared" si="1"/>
        <v>50.50936329588015</v>
      </c>
      <c r="P15" s="9"/>
    </row>
    <row r="16" spans="1:16" ht="15">
      <c r="A16" s="12"/>
      <c r="B16" s="25">
        <v>323.7</v>
      </c>
      <c r="C16" s="20" t="s">
        <v>18</v>
      </c>
      <c r="D16" s="46">
        <v>19626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19626</v>
      </c>
      <c r="O16" s="47">
        <f t="shared" si="1"/>
        <v>10.5008025682183</v>
      </c>
      <c r="P16" s="9"/>
    </row>
    <row r="17" spans="1:16" ht="15">
      <c r="A17" s="12"/>
      <c r="B17" s="25">
        <v>329</v>
      </c>
      <c r="C17" s="20" t="s">
        <v>19</v>
      </c>
      <c r="D17" s="46">
        <v>1329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1329</v>
      </c>
      <c r="O17" s="47">
        <f t="shared" si="1"/>
        <v>0.7110754414125201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SUM(D19:D25)</f>
        <v>225057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225057</v>
      </c>
      <c r="O18" s="45">
        <f t="shared" si="1"/>
        <v>120.41573033707866</v>
      </c>
      <c r="P18" s="10"/>
    </row>
    <row r="19" spans="1:16" ht="15">
      <c r="A19" s="12"/>
      <c r="B19" s="25">
        <v>331.7</v>
      </c>
      <c r="C19" s="20" t="s">
        <v>98</v>
      </c>
      <c r="D19" s="46">
        <v>10000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10000</v>
      </c>
      <c r="O19" s="47">
        <f t="shared" si="1"/>
        <v>5.350454788657036</v>
      </c>
      <c r="P19" s="9"/>
    </row>
    <row r="20" spans="1:16" ht="15">
      <c r="A20" s="12"/>
      <c r="B20" s="25">
        <v>335.12</v>
      </c>
      <c r="C20" s="20" t="s">
        <v>87</v>
      </c>
      <c r="D20" s="46">
        <v>52282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52282</v>
      </c>
      <c r="O20" s="47">
        <f t="shared" si="1"/>
        <v>27.973247726056716</v>
      </c>
      <c r="P20" s="9"/>
    </row>
    <row r="21" spans="1:16" ht="15">
      <c r="A21" s="12"/>
      <c r="B21" s="25">
        <v>335.14</v>
      </c>
      <c r="C21" s="20" t="s">
        <v>88</v>
      </c>
      <c r="D21" s="46">
        <v>1793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1793</v>
      </c>
      <c r="O21" s="47">
        <f t="shared" si="1"/>
        <v>0.9593365436062066</v>
      </c>
      <c r="P21" s="9"/>
    </row>
    <row r="22" spans="1:16" ht="15">
      <c r="A22" s="12"/>
      <c r="B22" s="25">
        <v>335.15</v>
      </c>
      <c r="C22" s="20" t="s">
        <v>89</v>
      </c>
      <c r="D22" s="46">
        <v>583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583</v>
      </c>
      <c r="O22" s="47">
        <f t="shared" si="1"/>
        <v>0.3119315141787052</v>
      </c>
      <c r="P22" s="9"/>
    </row>
    <row r="23" spans="1:16" ht="15">
      <c r="A23" s="12"/>
      <c r="B23" s="25">
        <v>335.18</v>
      </c>
      <c r="C23" s="20" t="s">
        <v>90</v>
      </c>
      <c r="D23" s="46">
        <v>94823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94823</v>
      </c>
      <c r="O23" s="47">
        <f t="shared" si="1"/>
        <v>50.73461744248261</v>
      </c>
      <c r="P23" s="9"/>
    </row>
    <row r="24" spans="1:16" ht="15">
      <c r="A24" s="12"/>
      <c r="B24" s="25">
        <v>337.7</v>
      </c>
      <c r="C24" s="20" t="s">
        <v>30</v>
      </c>
      <c r="D24" s="46">
        <v>63750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63750</v>
      </c>
      <c r="O24" s="47">
        <f t="shared" si="1"/>
        <v>34.1091492776886</v>
      </c>
      <c r="P24" s="9"/>
    </row>
    <row r="25" spans="1:16" ht="15">
      <c r="A25" s="12"/>
      <c r="B25" s="25">
        <v>338</v>
      </c>
      <c r="C25" s="20" t="s">
        <v>31</v>
      </c>
      <c r="D25" s="46">
        <v>1826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1826</v>
      </c>
      <c r="O25" s="47">
        <f t="shared" si="1"/>
        <v>0.9769930444087748</v>
      </c>
      <c r="P25" s="9"/>
    </row>
    <row r="26" spans="1:16" ht="15.75">
      <c r="A26" s="29" t="s">
        <v>36</v>
      </c>
      <c r="B26" s="30"/>
      <c r="C26" s="31"/>
      <c r="D26" s="32">
        <f aca="true" t="shared" si="6" ref="D26:M26">SUM(D27:D30)</f>
        <v>242513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242513</v>
      </c>
      <c r="O26" s="45">
        <f t="shared" si="1"/>
        <v>129.75548421615838</v>
      </c>
      <c r="P26" s="10"/>
    </row>
    <row r="27" spans="1:16" ht="15">
      <c r="A27" s="12"/>
      <c r="B27" s="25">
        <v>341.3</v>
      </c>
      <c r="C27" s="20" t="s">
        <v>91</v>
      </c>
      <c r="D27" s="46">
        <v>5177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5177</v>
      </c>
      <c r="O27" s="47">
        <f t="shared" si="1"/>
        <v>2.7699304440877475</v>
      </c>
      <c r="P27" s="9"/>
    </row>
    <row r="28" spans="1:16" ht="15">
      <c r="A28" s="12"/>
      <c r="B28" s="25">
        <v>342.1</v>
      </c>
      <c r="C28" s="20" t="s">
        <v>41</v>
      </c>
      <c r="D28" s="46">
        <v>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</v>
      </c>
      <c r="O28" s="47">
        <f t="shared" si="1"/>
        <v>0.003745318352059925</v>
      </c>
      <c r="P28" s="9"/>
    </row>
    <row r="29" spans="1:16" ht="15">
      <c r="A29" s="12"/>
      <c r="B29" s="25">
        <v>343.4</v>
      </c>
      <c r="C29" s="20" t="s">
        <v>43</v>
      </c>
      <c r="D29" s="46">
        <v>189712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189712</v>
      </c>
      <c r="O29" s="47">
        <f t="shared" si="1"/>
        <v>101.50454788657036</v>
      </c>
      <c r="P29" s="9"/>
    </row>
    <row r="30" spans="1:16" ht="15">
      <c r="A30" s="12"/>
      <c r="B30" s="25">
        <v>344.9</v>
      </c>
      <c r="C30" s="20" t="s">
        <v>92</v>
      </c>
      <c r="D30" s="46">
        <v>47617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47617</v>
      </c>
      <c r="O30" s="47">
        <f t="shared" si="1"/>
        <v>25.477260567148207</v>
      </c>
      <c r="P30" s="9"/>
    </row>
    <row r="31" spans="1:16" ht="15.75">
      <c r="A31" s="29" t="s">
        <v>37</v>
      </c>
      <c r="B31" s="30"/>
      <c r="C31" s="31"/>
      <c r="D31" s="32">
        <f aca="true" t="shared" si="7" ref="D31:M31">SUM(D32:D32)</f>
        <v>901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901</v>
      </c>
      <c r="O31" s="45">
        <f t="shared" si="1"/>
        <v>0.48207597645799893</v>
      </c>
      <c r="P31" s="10"/>
    </row>
    <row r="32" spans="1:16" ht="15">
      <c r="A32" s="13"/>
      <c r="B32" s="39">
        <v>351.2</v>
      </c>
      <c r="C32" s="21" t="s">
        <v>47</v>
      </c>
      <c r="D32" s="46">
        <v>901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901</v>
      </c>
      <c r="O32" s="47">
        <f t="shared" si="1"/>
        <v>0.48207597645799893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SUM(D34:D36)</f>
        <v>16101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16101</v>
      </c>
      <c r="O33" s="45">
        <f t="shared" si="1"/>
        <v>8.614767255216693</v>
      </c>
      <c r="P33" s="10"/>
    </row>
    <row r="34" spans="1:16" ht="15">
      <c r="A34" s="12"/>
      <c r="B34" s="25">
        <v>361.1</v>
      </c>
      <c r="C34" s="20" t="s">
        <v>48</v>
      </c>
      <c r="D34" s="46">
        <v>162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162</v>
      </c>
      <c r="O34" s="47">
        <f t="shared" si="1"/>
        <v>0.08667736757624397</v>
      </c>
      <c r="P34" s="9"/>
    </row>
    <row r="35" spans="1:16" ht="15">
      <c r="A35" s="12"/>
      <c r="B35" s="25">
        <v>362</v>
      </c>
      <c r="C35" s="20" t="s">
        <v>49</v>
      </c>
      <c r="D35" s="46">
        <v>15870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15870</v>
      </c>
      <c r="O35" s="47">
        <f t="shared" si="1"/>
        <v>8.491171749598715</v>
      </c>
      <c r="P35" s="9"/>
    </row>
    <row r="36" spans="1:16" ht="15.75" thickBot="1">
      <c r="A36" s="12"/>
      <c r="B36" s="25">
        <v>369.9</v>
      </c>
      <c r="C36" s="20" t="s">
        <v>51</v>
      </c>
      <c r="D36" s="46">
        <v>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69</v>
      </c>
      <c r="O36" s="47">
        <f t="shared" si="1"/>
        <v>0.03691813804173355</v>
      </c>
      <c r="P36" s="9"/>
    </row>
    <row r="37" spans="1:119" ht="16.5" thickBot="1">
      <c r="A37" s="14" t="s">
        <v>45</v>
      </c>
      <c r="B37" s="23"/>
      <c r="C37" s="22"/>
      <c r="D37" s="15">
        <f>SUM(D5,D13,D18,D26,D31,D33)</f>
        <v>1336075</v>
      </c>
      <c r="E37" s="15">
        <f aca="true" t="shared" si="9" ref="E37:M37">SUM(E5,E13,E18,E26,E31,E33)</f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1336075</v>
      </c>
      <c r="O37" s="38">
        <f t="shared" si="1"/>
        <v>714.8608881754949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99</v>
      </c>
      <c r="M39" s="48"/>
      <c r="N39" s="48"/>
      <c r="O39" s="43">
        <v>1869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671883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671883</v>
      </c>
      <c r="O5" s="33">
        <f aca="true" t="shared" si="1" ref="O5:O37">(N5/O$39)</f>
        <v>362.2010781671159</v>
      </c>
      <c r="P5" s="6"/>
    </row>
    <row r="6" spans="1:16" ht="15">
      <c r="A6" s="12"/>
      <c r="B6" s="25">
        <v>311</v>
      </c>
      <c r="C6" s="20" t="s">
        <v>2</v>
      </c>
      <c r="D6" s="46">
        <v>484410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484410</v>
      </c>
      <c r="O6" s="47">
        <f t="shared" si="1"/>
        <v>261.13746630727763</v>
      </c>
      <c r="P6" s="9"/>
    </row>
    <row r="7" spans="1:16" ht="15">
      <c r="A7" s="12"/>
      <c r="B7" s="25">
        <v>312.41</v>
      </c>
      <c r="C7" s="20" t="s">
        <v>11</v>
      </c>
      <c r="D7" s="46">
        <v>19196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19196</v>
      </c>
      <c r="O7" s="47">
        <f t="shared" si="1"/>
        <v>10.348247978436659</v>
      </c>
      <c r="P7" s="9"/>
    </row>
    <row r="8" spans="1:16" ht="15">
      <c r="A8" s="12"/>
      <c r="B8" s="25">
        <v>312.42</v>
      </c>
      <c r="C8" s="20" t="s">
        <v>10</v>
      </c>
      <c r="D8" s="46">
        <v>14328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14328</v>
      </c>
      <c r="O8" s="47">
        <f t="shared" si="1"/>
        <v>7.723989218328841</v>
      </c>
      <c r="P8" s="9"/>
    </row>
    <row r="9" spans="1:16" ht="15">
      <c r="A9" s="12"/>
      <c r="B9" s="25">
        <v>314.1</v>
      </c>
      <c r="C9" s="20" t="s">
        <v>12</v>
      </c>
      <c r="D9" s="46">
        <v>98390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98390</v>
      </c>
      <c r="O9" s="47">
        <f t="shared" si="1"/>
        <v>53.04043126684636</v>
      </c>
      <c r="P9" s="9"/>
    </row>
    <row r="10" spans="1:16" ht="15">
      <c r="A10" s="12"/>
      <c r="B10" s="25">
        <v>314.8</v>
      </c>
      <c r="C10" s="20" t="s">
        <v>13</v>
      </c>
      <c r="D10" s="46">
        <v>3968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3968</v>
      </c>
      <c r="O10" s="47">
        <f t="shared" si="1"/>
        <v>2.1390835579514826</v>
      </c>
      <c r="P10" s="9"/>
    </row>
    <row r="11" spans="1:16" ht="15">
      <c r="A11" s="12"/>
      <c r="B11" s="25">
        <v>315</v>
      </c>
      <c r="C11" s="20" t="s">
        <v>85</v>
      </c>
      <c r="D11" s="46">
        <v>44947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44947</v>
      </c>
      <c r="O11" s="47">
        <f t="shared" si="1"/>
        <v>24.230188679245284</v>
      </c>
      <c r="P11" s="9"/>
    </row>
    <row r="12" spans="1:16" ht="15">
      <c r="A12" s="12"/>
      <c r="B12" s="25">
        <v>316</v>
      </c>
      <c r="C12" s="20" t="s">
        <v>86</v>
      </c>
      <c r="D12" s="46">
        <v>6644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6644</v>
      </c>
      <c r="O12" s="47">
        <f t="shared" si="1"/>
        <v>3.5816711590296495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131507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131507</v>
      </c>
      <c r="O13" s="45">
        <f t="shared" si="1"/>
        <v>70.8932614555256</v>
      </c>
      <c r="P13" s="10"/>
    </row>
    <row r="14" spans="1:16" ht="15">
      <c r="A14" s="12"/>
      <c r="B14" s="25">
        <v>322</v>
      </c>
      <c r="C14" s="20" t="s">
        <v>0</v>
      </c>
      <c r="D14" s="46">
        <v>18145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18145</v>
      </c>
      <c r="O14" s="47">
        <f t="shared" si="1"/>
        <v>9.78167115902965</v>
      </c>
      <c r="P14" s="9"/>
    </row>
    <row r="15" spans="1:16" ht="15">
      <c r="A15" s="12"/>
      <c r="B15" s="25">
        <v>323.1</v>
      </c>
      <c r="C15" s="20" t="s">
        <v>17</v>
      </c>
      <c r="D15" s="46">
        <v>89203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89203</v>
      </c>
      <c r="O15" s="47">
        <f t="shared" si="1"/>
        <v>48.087870619946095</v>
      </c>
      <c r="P15" s="9"/>
    </row>
    <row r="16" spans="1:16" ht="15">
      <c r="A16" s="12"/>
      <c r="B16" s="25">
        <v>323.7</v>
      </c>
      <c r="C16" s="20" t="s">
        <v>18</v>
      </c>
      <c r="D16" s="46">
        <v>22729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22729</v>
      </c>
      <c r="O16" s="47">
        <f t="shared" si="1"/>
        <v>12.252830188679246</v>
      </c>
      <c r="P16" s="9"/>
    </row>
    <row r="17" spans="1:16" ht="15">
      <c r="A17" s="12"/>
      <c r="B17" s="25">
        <v>329</v>
      </c>
      <c r="C17" s="20" t="s">
        <v>19</v>
      </c>
      <c r="D17" s="46">
        <v>1430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1430</v>
      </c>
      <c r="O17" s="47">
        <f t="shared" si="1"/>
        <v>0.77088948787062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SUM(D19:D25)</f>
        <v>139352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139352</v>
      </c>
      <c r="O18" s="45">
        <f t="shared" si="1"/>
        <v>75.12237196765498</v>
      </c>
      <c r="P18" s="10"/>
    </row>
    <row r="19" spans="1:16" ht="15">
      <c r="A19" s="12"/>
      <c r="B19" s="25">
        <v>334.9</v>
      </c>
      <c r="C19" s="20" t="s">
        <v>95</v>
      </c>
      <c r="D19" s="46">
        <v>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100</v>
      </c>
      <c r="O19" s="47">
        <f t="shared" si="1"/>
        <v>0.05390835579514825</v>
      </c>
      <c r="P19" s="9"/>
    </row>
    <row r="20" spans="1:16" ht="15">
      <c r="A20" s="12"/>
      <c r="B20" s="25">
        <v>335.12</v>
      </c>
      <c r="C20" s="20" t="s">
        <v>87</v>
      </c>
      <c r="D20" s="46">
        <v>48595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48595</v>
      </c>
      <c r="O20" s="47">
        <f t="shared" si="1"/>
        <v>26.19676549865229</v>
      </c>
      <c r="P20" s="9"/>
    </row>
    <row r="21" spans="1:16" ht="15">
      <c r="A21" s="12"/>
      <c r="B21" s="25">
        <v>335.14</v>
      </c>
      <c r="C21" s="20" t="s">
        <v>88</v>
      </c>
      <c r="D21" s="46">
        <v>1369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1369</v>
      </c>
      <c r="O21" s="47">
        <f t="shared" si="1"/>
        <v>0.7380053908355795</v>
      </c>
      <c r="P21" s="9"/>
    </row>
    <row r="22" spans="1:16" ht="15">
      <c r="A22" s="12"/>
      <c r="B22" s="25">
        <v>335.15</v>
      </c>
      <c r="C22" s="20" t="s">
        <v>89</v>
      </c>
      <c r="D22" s="46">
        <v>217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217</v>
      </c>
      <c r="O22" s="47">
        <f t="shared" si="1"/>
        <v>0.1169811320754717</v>
      </c>
      <c r="P22" s="9"/>
    </row>
    <row r="23" spans="1:16" ht="15">
      <c r="A23" s="12"/>
      <c r="B23" s="25">
        <v>335.18</v>
      </c>
      <c r="C23" s="20" t="s">
        <v>90</v>
      </c>
      <c r="D23" s="46">
        <v>87017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87017</v>
      </c>
      <c r="O23" s="47">
        <f t="shared" si="1"/>
        <v>46.90943396226415</v>
      </c>
      <c r="P23" s="9"/>
    </row>
    <row r="24" spans="1:16" ht="15">
      <c r="A24" s="12"/>
      <c r="B24" s="25">
        <v>335.49</v>
      </c>
      <c r="C24" s="20" t="s">
        <v>28</v>
      </c>
      <c r="D24" s="46">
        <v>160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160</v>
      </c>
      <c r="O24" s="47">
        <f t="shared" si="1"/>
        <v>0.0862533692722372</v>
      </c>
      <c r="P24" s="9"/>
    </row>
    <row r="25" spans="1:16" ht="15">
      <c r="A25" s="12"/>
      <c r="B25" s="25">
        <v>338</v>
      </c>
      <c r="C25" s="20" t="s">
        <v>31</v>
      </c>
      <c r="D25" s="46">
        <v>1894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7">SUM(D25:M25)</f>
        <v>1894</v>
      </c>
      <c r="O25" s="47">
        <f t="shared" si="1"/>
        <v>1.0210242587601077</v>
      </c>
      <c r="P25" s="9"/>
    </row>
    <row r="26" spans="1:16" ht="15.75">
      <c r="A26" s="29" t="s">
        <v>36</v>
      </c>
      <c r="B26" s="30"/>
      <c r="C26" s="31"/>
      <c r="D26" s="32">
        <f aca="true" t="shared" si="8" ref="D26:M26">SUM(D27:D30)</f>
        <v>207234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207234</v>
      </c>
      <c r="O26" s="45">
        <f t="shared" si="1"/>
        <v>111.71644204851752</v>
      </c>
      <c r="P26" s="10"/>
    </row>
    <row r="27" spans="1:16" ht="15">
      <c r="A27" s="12"/>
      <c r="B27" s="25">
        <v>341.3</v>
      </c>
      <c r="C27" s="20" t="s">
        <v>91</v>
      </c>
      <c r="D27" s="46">
        <v>1417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1417</v>
      </c>
      <c r="O27" s="47">
        <f t="shared" si="1"/>
        <v>0.7638814016172507</v>
      </c>
      <c r="P27" s="9"/>
    </row>
    <row r="28" spans="1:16" ht="15">
      <c r="A28" s="12"/>
      <c r="B28" s="25">
        <v>342.1</v>
      </c>
      <c r="C28" s="20" t="s">
        <v>41</v>
      </c>
      <c r="D28" s="46">
        <v>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</v>
      </c>
      <c r="O28" s="47">
        <f t="shared" si="1"/>
        <v>0.036657681940700806</v>
      </c>
      <c r="P28" s="9"/>
    </row>
    <row r="29" spans="1:16" ht="15">
      <c r="A29" s="12"/>
      <c r="B29" s="25">
        <v>343.4</v>
      </c>
      <c r="C29" s="20" t="s">
        <v>43</v>
      </c>
      <c r="D29" s="46">
        <v>160377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160377</v>
      </c>
      <c r="O29" s="47">
        <f t="shared" si="1"/>
        <v>86.4566037735849</v>
      </c>
      <c r="P29" s="9"/>
    </row>
    <row r="30" spans="1:16" ht="15">
      <c r="A30" s="12"/>
      <c r="B30" s="25">
        <v>344.9</v>
      </c>
      <c r="C30" s="20" t="s">
        <v>92</v>
      </c>
      <c r="D30" s="46">
        <v>45372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45372</v>
      </c>
      <c r="O30" s="47">
        <f t="shared" si="1"/>
        <v>24.45929919137466</v>
      </c>
      <c r="P30" s="9"/>
    </row>
    <row r="31" spans="1:16" ht="15.75">
      <c r="A31" s="29" t="s">
        <v>37</v>
      </c>
      <c r="B31" s="30"/>
      <c r="C31" s="31"/>
      <c r="D31" s="32">
        <f aca="true" t="shared" si="9" ref="D31:M31">SUM(D32:D32)</f>
        <v>2451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7"/>
        <v>2451</v>
      </c>
      <c r="O31" s="45">
        <f t="shared" si="1"/>
        <v>1.3212938005390835</v>
      </c>
      <c r="P31" s="10"/>
    </row>
    <row r="32" spans="1:16" ht="15">
      <c r="A32" s="13"/>
      <c r="B32" s="39">
        <v>351.2</v>
      </c>
      <c r="C32" s="21" t="s">
        <v>47</v>
      </c>
      <c r="D32" s="46">
        <v>2451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2451</v>
      </c>
      <c r="O32" s="47">
        <f t="shared" si="1"/>
        <v>1.3212938005390835</v>
      </c>
      <c r="P32" s="9"/>
    </row>
    <row r="33" spans="1:16" ht="15.75">
      <c r="A33" s="29" t="s">
        <v>3</v>
      </c>
      <c r="B33" s="30"/>
      <c r="C33" s="31"/>
      <c r="D33" s="32">
        <f aca="true" t="shared" si="10" ref="D33:M33">SUM(D34:D36)</f>
        <v>21951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7"/>
        <v>21951</v>
      </c>
      <c r="O33" s="45">
        <f t="shared" si="1"/>
        <v>11.833423180592991</v>
      </c>
      <c r="P33" s="10"/>
    </row>
    <row r="34" spans="1:16" ht="15">
      <c r="A34" s="12"/>
      <c r="B34" s="25">
        <v>361.1</v>
      </c>
      <c r="C34" s="20" t="s">
        <v>48</v>
      </c>
      <c r="D34" s="46">
        <v>257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257</v>
      </c>
      <c r="O34" s="47">
        <f t="shared" si="1"/>
        <v>0.138544474393531</v>
      </c>
      <c r="P34" s="9"/>
    </row>
    <row r="35" spans="1:16" ht="15">
      <c r="A35" s="12"/>
      <c r="B35" s="25">
        <v>362</v>
      </c>
      <c r="C35" s="20" t="s">
        <v>49</v>
      </c>
      <c r="D35" s="46">
        <v>15870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15870</v>
      </c>
      <c r="O35" s="47">
        <f t="shared" si="1"/>
        <v>8.555256064690028</v>
      </c>
      <c r="P35" s="9"/>
    </row>
    <row r="36" spans="1:16" ht="15.75" thickBot="1">
      <c r="A36" s="12"/>
      <c r="B36" s="25">
        <v>369.9</v>
      </c>
      <c r="C36" s="20" t="s">
        <v>51</v>
      </c>
      <c r="D36" s="46">
        <v>5824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5824</v>
      </c>
      <c r="O36" s="47">
        <f t="shared" si="1"/>
        <v>3.139622641509434</v>
      </c>
      <c r="P36" s="9"/>
    </row>
    <row r="37" spans="1:119" ht="16.5" thickBot="1">
      <c r="A37" s="14" t="s">
        <v>45</v>
      </c>
      <c r="B37" s="23"/>
      <c r="C37" s="22"/>
      <c r="D37" s="15">
        <f>SUM(D5,D13,D18,D26,D31,D33)</f>
        <v>1174378</v>
      </c>
      <c r="E37" s="15">
        <f aca="true" t="shared" si="11" ref="E37:M37">SUM(E5,E13,E18,E26,E31,E33)</f>
        <v>0</v>
      </c>
      <c r="F37" s="15">
        <f t="shared" si="11"/>
        <v>0</v>
      </c>
      <c r="G37" s="15">
        <f t="shared" si="11"/>
        <v>0</v>
      </c>
      <c r="H37" s="15">
        <f t="shared" si="11"/>
        <v>0</v>
      </c>
      <c r="I37" s="15">
        <f t="shared" si="11"/>
        <v>0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7"/>
        <v>1174378</v>
      </c>
      <c r="O37" s="38">
        <f t="shared" si="1"/>
        <v>633.0878706199461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96</v>
      </c>
      <c r="M39" s="48"/>
      <c r="N39" s="48"/>
      <c r="O39" s="43">
        <v>1855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627678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627678</v>
      </c>
      <c r="O5" s="33">
        <f aca="true" t="shared" si="1" ref="O5:O37">(N5/O$39)</f>
        <v>343.3687089715536</v>
      </c>
      <c r="P5" s="6"/>
    </row>
    <row r="6" spans="1:16" ht="15">
      <c r="A6" s="12"/>
      <c r="B6" s="25">
        <v>311</v>
      </c>
      <c r="C6" s="20" t="s">
        <v>2</v>
      </c>
      <c r="D6" s="46">
        <v>464096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464096</v>
      </c>
      <c r="O6" s="47">
        <f t="shared" si="1"/>
        <v>253.88183807439825</v>
      </c>
      <c r="P6" s="9"/>
    </row>
    <row r="7" spans="1:16" ht="15">
      <c r="A7" s="12"/>
      <c r="B7" s="25">
        <v>312.41</v>
      </c>
      <c r="C7" s="20" t="s">
        <v>11</v>
      </c>
      <c r="D7" s="46">
        <v>19045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19045</v>
      </c>
      <c r="O7" s="47">
        <f t="shared" si="1"/>
        <v>10.418490153172867</v>
      </c>
      <c r="P7" s="9"/>
    </row>
    <row r="8" spans="1:16" ht="15">
      <c r="A8" s="12"/>
      <c r="B8" s="25">
        <v>312.42</v>
      </c>
      <c r="C8" s="20" t="s">
        <v>10</v>
      </c>
      <c r="D8" s="46">
        <v>14324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14324</v>
      </c>
      <c r="O8" s="47">
        <f t="shared" si="1"/>
        <v>7.835886214442013</v>
      </c>
      <c r="P8" s="9"/>
    </row>
    <row r="9" spans="1:16" ht="15">
      <c r="A9" s="12"/>
      <c r="B9" s="25">
        <v>314.1</v>
      </c>
      <c r="C9" s="20" t="s">
        <v>12</v>
      </c>
      <c r="D9" s="46">
        <v>72164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72164</v>
      </c>
      <c r="O9" s="47">
        <f t="shared" si="1"/>
        <v>39.47702407002188</v>
      </c>
      <c r="P9" s="9"/>
    </row>
    <row r="10" spans="1:16" ht="15">
      <c r="A10" s="12"/>
      <c r="B10" s="25">
        <v>314.8</v>
      </c>
      <c r="C10" s="20" t="s">
        <v>13</v>
      </c>
      <c r="D10" s="46">
        <v>3133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3133</v>
      </c>
      <c r="O10" s="47">
        <f t="shared" si="1"/>
        <v>1.713894967177243</v>
      </c>
      <c r="P10" s="9"/>
    </row>
    <row r="11" spans="1:16" ht="15">
      <c r="A11" s="12"/>
      <c r="B11" s="25">
        <v>315</v>
      </c>
      <c r="C11" s="20" t="s">
        <v>85</v>
      </c>
      <c r="D11" s="46">
        <v>50036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50036</v>
      </c>
      <c r="O11" s="47">
        <f t="shared" si="1"/>
        <v>27.37199124726477</v>
      </c>
      <c r="P11" s="9"/>
    </row>
    <row r="12" spans="1:16" ht="15">
      <c r="A12" s="12"/>
      <c r="B12" s="25">
        <v>316</v>
      </c>
      <c r="C12" s="20" t="s">
        <v>86</v>
      </c>
      <c r="D12" s="46">
        <v>4880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4880</v>
      </c>
      <c r="O12" s="47">
        <f t="shared" si="1"/>
        <v>2.6695842450765865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117804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7">SUM(D13:M13)</f>
        <v>117804</v>
      </c>
      <c r="O13" s="45">
        <f t="shared" si="1"/>
        <v>64.44420131291028</v>
      </c>
      <c r="P13" s="10"/>
    </row>
    <row r="14" spans="1:16" ht="15">
      <c r="A14" s="12"/>
      <c r="B14" s="25">
        <v>322</v>
      </c>
      <c r="C14" s="20" t="s">
        <v>0</v>
      </c>
      <c r="D14" s="46">
        <v>15141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15141</v>
      </c>
      <c r="O14" s="47">
        <f t="shared" si="1"/>
        <v>8.282822757111598</v>
      </c>
      <c r="P14" s="9"/>
    </row>
    <row r="15" spans="1:16" ht="15">
      <c r="A15" s="12"/>
      <c r="B15" s="25">
        <v>323.1</v>
      </c>
      <c r="C15" s="20" t="s">
        <v>17</v>
      </c>
      <c r="D15" s="46">
        <v>81374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81374</v>
      </c>
      <c r="O15" s="47">
        <f t="shared" si="1"/>
        <v>44.51531728665208</v>
      </c>
      <c r="P15" s="9"/>
    </row>
    <row r="16" spans="1:16" ht="15">
      <c r="A16" s="12"/>
      <c r="B16" s="25">
        <v>323.7</v>
      </c>
      <c r="C16" s="20" t="s">
        <v>18</v>
      </c>
      <c r="D16" s="46">
        <v>20209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20209</v>
      </c>
      <c r="O16" s="47">
        <f t="shared" si="1"/>
        <v>11.055251641137856</v>
      </c>
      <c r="P16" s="9"/>
    </row>
    <row r="17" spans="1:16" ht="15">
      <c r="A17" s="12"/>
      <c r="B17" s="25">
        <v>329</v>
      </c>
      <c r="C17" s="20" t="s">
        <v>19</v>
      </c>
      <c r="D17" s="46">
        <v>1080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1080</v>
      </c>
      <c r="O17" s="47">
        <f t="shared" si="1"/>
        <v>0.5908096280087527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SUM(D19:D25)</f>
        <v>712271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712271</v>
      </c>
      <c r="O18" s="45">
        <f t="shared" si="1"/>
        <v>389.6449671772429</v>
      </c>
      <c r="P18" s="10"/>
    </row>
    <row r="19" spans="1:16" ht="15">
      <c r="A19" s="12"/>
      <c r="B19" s="25">
        <v>331.5</v>
      </c>
      <c r="C19" s="20" t="s">
        <v>68</v>
      </c>
      <c r="D19" s="46">
        <v>579191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579191</v>
      </c>
      <c r="O19" s="47">
        <f t="shared" si="1"/>
        <v>316.8440919037199</v>
      </c>
      <c r="P19" s="9"/>
    </row>
    <row r="20" spans="1:16" ht="15">
      <c r="A20" s="12"/>
      <c r="B20" s="25">
        <v>335.12</v>
      </c>
      <c r="C20" s="20" t="s">
        <v>87</v>
      </c>
      <c r="D20" s="46">
        <v>46674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46674</v>
      </c>
      <c r="O20" s="47">
        <f t="shared" si="1"/>
        <v>25.532822757111596</v>
      </c>
      <c r="P20" s="9"/>
    </row>
    <row r="21" spans="1:16" ht="15">
      <c r="A21" s="12"/>
      <c r="B21" s="25">
        <v>335.14</v>
      </c>
      <c r="C21" s="20" t="s">
        <v>88</v>
      </c>
      <c r="D21" s="46">
        <v>1650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1650</v>
      </c>
      <c r="O21" s="47">
        <f t="shared" si="1"/>
        <v>0.9026258205689278</v>
      </c>
      <c r="P21" s="9"/>
    </row>
    <row r="22" spans="1:16" ht="15">
      <c r="A22" s="12"/>
      <c r="B22" s="25">
        <v>335.15</v>
      </c>
      <c r="C22" s="20" t="s">
        <v>89</v>
      </c>
      <c r="D22" s="46">
        <v>266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266</v>
      </c>
      <c r="O22" s="47">
        <f t="shared" si="1"/>
        <v>0.14551422319474835</v>
      </c>
      <c r="P22" s="9"/>
    </row>
    <row r="23" spans="1:16" ht="15">
      <c r="A23" s="12"/>
      <c r="B23" s="25">
        <v>335.18</v>
      </c>
      <c r="C23" s="20" t="s">
        <v>90</v>
      </c>
      <c r="D23" s="46">
        <v>82488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82488</v>
      </c>
      <c r="O23" s="47">
        <f t="shared" si="1"/>
        <v>45.12472647702407</v>
      </c>
      <c r="P23" s="9"/>
    </row>
    <row r="24" spans="1:16" ht="15">
      <c r="A24" s="12"/>
      <c r="B24" s="25">
        <v>335.49</v>
      </c>
      <c r="C24" s="20" t="s">
        <v>28</v>
      </c>
      <c r="D24" s="46">
        <v>225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225</v>
      </c>
      <c r="O24" s="47">
        <f t="shared" si="1"/>
        <v>0.12308533916849015</v>
      </c>
      <c r="P24" s="9"/>
    </row>
    <row r="25" spans="1:16" ht="15">
      <c r="A25" s="12"/>
      <c r="B25" s="25">
        <v>338</v>
      </c>
      <c r="C25" s="20" t="s">
        <v>31</v>
      </c>
      <c r="D25" s="46">
        <v>1777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1777</v>
      </c>
      <c r="O25" s="47">
        <f t="shared" si="1"/>
        <v>0.9721006564551422</v>
      </c>
      <c r="P25" s="9"/>
    </row>
    <row r="26" spans="1:16" ht="15.75">
      <c r="A26" s="29" t="s">
        <v>36</v>
      </c>
      <c r="B26" s="30"/>
      <c r="C26" s="31"/>
      <c r="D26" s="32">
        <f aca="true" t="shared" si="6" ref="D26:M26">SUM(D27:D30)</f>
        <v>199494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199494</v>
      </c>
      <c r="O26" s="45">
        <f t="shared" si="1"/>
        <v>109.13238512035011</v>
      </c>
      <c r="P26" s="10"/>
    </row>
    <row r="27" spans="1:16" ht="15">
      <c r="A27" s="12"/>
      <c r="B27" s="25">
        <v>341.3</v>
      </c>
      <c r="C27" s="20" t="s">
        <v>91</v>
      </c>
      <c r="D27" s="46">
        <v>993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993</v>
      </c>
      <c r="O27" s="47">
        <f t="shared" si="1"/>
        <v>0.5432166301969366</v>
      </c>
      <c r="P27" s="9"/>
    </row>
    <row r="28" spans="1:16" ht="15">
      <c r="A28" s="12"/>
      <c r="B28" s="25">
        <v>342.1</v>
      </c>
      <c r="C28" s="20" t="s">
        <v>41</v>
      </c>
      <c r="D28" s="46">
        <v>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88</v>
      </c>
      <c r="O28" s="47">
        <f t="shared" si="1"/>
        <v>0.04814004376367615</v>
      </c>
      <c r="P28" s="9"/>
    </row>
    <row r="29" spans="1:16" ht="15">
      <c r="A29" s="12"/>
      <c r="B29" s="25">
        <v>343.4</v>
      </c>
      <c r="C29" s="20" t="s">
        <v>43</v>
      </c>
      <c r="D29" s="46">
        <v>155761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155761</v>
      </c>
      <c r="O29" s="47">
        <f t="shared" si="1"/>
        <v>85.20842450765865</v>
      </c>
      <c r="P29" s="9"/>
    </row>
    <row r="30" spans="1:16" ht="15">
      <c r="A30" s="12"/>
      <c r="B30" s="25">
        <v>344.9</v>
      </c>
      <c r="C30" s="20" t="s">
        <v>92</v>
      </c>
      <c r="D30" s="46">
        <v>42652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42652</v>
      </c>
      <c r="O30" s="47">
        <f t="shared" si="1"/>
        <v>23.332603938730852</v>
      </c>
      <c r="P30" s="9"/>
    </row>
    <row r="31" spans="1:16" ht="15.75">
      <c r="A31" s="29" t="s">
        <v>37</v>
      </c>
      <c r="B31" s="30"/>
      <c r="C31" s="31"/>
      <c r="D31" s="32">
        <f aca="true" t="shared" si="7" ref="D31:M31">SUM(D32:D32)</f>
        <v>3837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3837</v>
      </c>
      <c r="O31" s="45">
        <f t="shared" si="1"/>
        <v>2.099015317286652</v>
      </c>
      <c r="P31" s="10"/>
    </row>
    <row r="32" spans="1:16" ht="15">
      <c r="A32" s="13"/>
      <c r="B32" s="39">
        <v>351.2</v>
      </c>
      <c r="C32" s="21" t="s">
        <v>47</v>
      </c>
      <c r="D32" s="46">
        <v>3837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3837</v>
      </c>
      <c r="O32" s="47">
        <f t="shared" si="1"/>
        <v>2.099015317286652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SUM(D34:D36)</f>
        <v>16695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16695</v>
      </c>
      <c r="O33" s="45">
        <f t="shared" si="1"/>
        <v>9.13293216630197</v>
      </c>
      <c r="P33" s="10"/>
    </row>
    <row r="34" spans="1:16" ht="15">
      <c r="A34" s="12"/>
      <c r="B34" s="25">
        <v>361.1</v>
      </c>
      <c r="C34" s="20" t="s">
        <v>48</v>
      </c>
      <c r="D34" s="46">
        <v>291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291</v>
      </c>
      <c r="O34" s="47">
        <f t="shared" si="1"/>
        <v>0.15919037199124728</v>
      </c>
      <c r="P34" s="9"/>
    </row>
    <row r="35" spans="1:16" ht="15">
      <c r="A35" s="12"/>
      <c r="B35" s="25">
        <v>362</v>
      </c>
      <c r="C35" s="20" t="s">
        <v>49</v>
      </c>
      <c r="D35" s="46">
        <v>15870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15870</v>
      </c>
      <c r="O35" s="47">
        <f t="shared" si="1"/>
        <v>8.681619256017505</v>
      </c>
      <c r="P35" s="9"/>
    </row>
    <row r="36" spans="1:16" ht="15.75" thickBot="1">
      <c r="A36" s="12"/>
      <c r="B36" s="25">
        <v>369.9</v>
      </c>
      <c r="C36" s="20" t="s">
        <v>51</v>
      </c>
      <c r="D36" s="46">
        <v>534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534</v>
      </c>
      <c r="O36" s="47">
        <f t="shared" si="1"/>
        <v>0.2921225382932166</v>
      </c>
      <c r="P36" s="9"/>
    </row>
    <row r="37" spans="1:119" ht="16.5" thickBot="1">
      <c r="A37" s="14" t="s">
        <v>45</v>
      </c>
      <c r="B37" s="23"/>
      <c r="C37" s="22"/>
      <c r="D37" s="15">
        <f>SUM(D5,D13,D18,D26,D31,D33)</f>
        <v>1677779</v>
      </c>
      <c r="E37" s="15">
        <f aca="true" t="shared" si="9" ref="E37:M37">SUM(E5,E13,E18,E26,E31,E33)</f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1677779</v>
      </c>
      <c r="O37" s="38">
        <f t="shared" si="1"/>
        <v>917.8222100656455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93</v>
      </c>
      <c r="M39" s="48"/>
      <c r="N39" s="48"/>
      <c r="O39" s="43">
        <v>1828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2022-06-22T17:51:13Z</cp:lastPrinted>
  <dcterms:created xsi:type="dcterms:W3CDTF">2000-08-31T21:26:31Z</dcterms:created>
  <dcterms:modified xsi:type="dcterms:W3CDTF">2022-06-22T17:51:16Z</dcterms:modified>
  <cp:category/>
  <cp:version/>
  <cp:contentType/>
  <cp:contentStatus/>
</cp:coreProperties>
</file>