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75" windowWidth="15480" windowHeight="603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'2007'!$A$1:$O$25</definedName>
    <definedName name="_xlnm.Print_Area" localSheetId="14">'2008'!$A$1:$O$26</definedName>
    <definedName name="_xlnm.Print_Area" localSheetId="13">'2009'!$A$1:$O$25</definedName>
    <definedName name="_xlnm.Print_Area" localSheetId="12">'2010'!$A$1:$O$25</definedName>
    <definedName name="_xlnm.Print_Area" localSheetId="11">'2011'!$A$1:$O$27</definedName>
    <definedName name="_xlnm.Print_Area" localSheetId="10">'2012'!$A$1:$O$27</definedName>
    <definedName name="_xlnm.Print_Area" localSheetId="9">'2013'!$A$1:$O$29</definedName>
    <definedName name="_xlnm.Print_Area" localSheetId="8">'2014'!$A$1:$O$26</definedName>
    <definedName name="_xlnm.Print_Area" localSheetId="7">'2015'!$A$1:$O$25</definedName>
    <definedName name="_xlnm.Print_Area" localSheetId="6">'2016'!$A$1:$O$25</definedName>
    <definedName name="_xlnm.Print_Area" localSheetId="5">'2017'!$A$1:$O$26</definedName>
    <definedName name="_xlnm.Print_Area" localSheetId="4">'2018'!$A$1:$O$27</definedName>
    <definedName name="_xlnm.Print_Area" localSheetId="3">'2019'!$A$1:$O$25</definedName>
    <definedName name="_xlnm.Print_Area" localSheetId="2">'2020'!$A$1:$O$25</definedName>
    <definedName name="_xlnm.Print_Area" localSheetId="1">'2021'!$A$1:$P$25</definedName>
    <definedName name="_xlnm.Print_Area" localSheetId="0">'2022'!$A$1:$P$26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2" i="48" l="1"/>
  <c r="F22" i="48"/>
  <c r="G22" i="48"/>
  <c r="H22" i="48"/>
  <c r="I22" i="48"/>
  <c r="J22" i="48"/>
  <c r="K22" i="48"/>
  <c r="L22" i="48"/>
  <c r="M22" i="48"/>
  <c r="N22" i="48"/>
  <c r="D22" i="48"/>
  <c r="O21" i="48" l="1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O12" i="48"/>
  <c r="P12" i="48" s="1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0" i="48" l="1"/>
  <c r="P20" i="48" s="1"/>
  <c r="O18" i="48"/>
  <c r="P18" i="48" s="1"/>
  <c r="O15" i="48"/>
  <c r="P15" i="48" s="1"/>
  <c r="O5" i="48"/>
  <c r="P5" i="48" s="1"/>
  <c r="O11" i="48"/>
  <c r="P11" i="48" s="1"/>
  <c r="O22" i="48" l="1"/>
  <c r="P22" i="48" s="1"/>
  <c r="N21" i="47"/>
  <c r="O20" i="47"/>
  <c r="P20" i="47"/>
  <c r="N19" i="47"/>
  <c r="M19" i="47"/>
  <c r="L19" i="47"/>
  <c r="K19" i="47"/>
  <c r="J19" i="47"/>
  <c r="I19" i="47"/>
  <c r="H19" i="47"/>
  <c r="G19" i="47"/>
  <c r="F19" i="47"/>
  <c r="E19" i="47"/>
  <c r="D19" i="47"/>
  <c r="O18" i="47"/>
  <c r="P18" i="47" s="1"/>
  <c r="N17" i="47"/>
  <c r="M17" i="47"/>
  <c r="L17" i="47"/>
  <c r="K17" i="47"/>
  <c r="J17" i="47"/>
  <c r="I17" i="47"/>
  <c r="H17" i="47"/>
  <c r="G17" i="47"/>
  <c r="F17" i="47"/>
  <c r="E17" i="47"/>
  <c r="D17" i="47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E21" i="47" s="1"/>
  <c r="D15" i="47"/>
  <c r="O14" i="47"/>
  <c r="P14" i="47" s="1"/>
  <c r="O13" i="47"/>
  <c r="P13" i="47" s="1"/>
  <c r="O12" i="47"/>
  <c r="P12" i="47" s="1"/>
  <c r="N11" i="47"/>
  <c r="M11" i="47"/>
  <c r="L11" i="47"/>
  <c r="K11" i="47"/>
  <c r="J11" i="47"/>
  <c r="I11" i="47"/>
  <c r="I21" i="47" s="1"/>
  <c r="H11" i="47"/>
  <c r="H21" i="47" s="1"/>
  <c r="G11" i="47"/>
  <c r="F11" i="47"/>
  <c r="E11" i="47"/>
  <c r="D11" i="47"/>
  <c r="O11" i="47" s="1"/>
  <c r="P11" i="47" s="1"/>
  <c r="O10" i="47"/>
  <c r="P10" i="47" s="1"/>
  <c r="O9" i="47"/>
  <c r="P9" i="47" s="1"/>
  <c r="O8" i="47"/>
  <c r="P8" i="47"/>
  <c r="O7" i="47"/>
  <c r="P7" i="47" s="1"/>
  <c r="O6" i="47"/>
  <c r="P6" i="47"/>
  <c r="N5" i="47"/>
  <c r="M5" i="47"/>
  <c r="O5" i="47" s="1"/>
  <c r="P5" i="47" s="1"/>
  <c r="L5" i="47"/>
  <c r="L21" i="47" s="1"/>
  <c r="K5" i="47"/>
  <c r="K21" i="47" s="1"/>
  <c r="J5" i="47"/>
  <c r="J21" i="47" s="1"/>
  <c r="I5" i="47"/>
  <c r="H5" i="47"/>
  <c r="G5" i="47"/>
  <c r="G21" i="47" s="1"/>
  <c r="F5" i="47"/>
  <c r="F21" i="47" s="1"/>
  <c r="E5" i="47"/>
  <c r="D5" i="47"/>
  <c r="D21" i="47" s="1"/>
  <c r="G21" i="46"/>
  <c r="J21" i="46"/>
  <c r="M21" i="46"/>
  <c r="N20" i="46"/>
  <c r="O20" i="46" s="1"/>
  <c r="M19" i="46"/>
  <c r="L19" i="46"/>
  <c r="K19" i="46"/>
  <c r="J19" i="46"/>
  <c r="I19" i="46"/>
  <c r="H19" i="46"/>
  <c r="G19" i="46"/>
  <c r="F19" i="46"/>
  <c r="E19" i="46"/>
  <c r="D19" i="46"/>
  <c r="N19" i="46" s="1"/>
  <c r="O19" i="46" s="1"/>
  <c r="N18" i="46"/>
  <c r="O18" i="46" s="1"/>
  <c r="M17" i="46"/>
  <c r="L17" i="46"/>
  <c r="K17" i="46"/>
  <c r="J17" i="46"/>
  <c r="I17" i="46"/>
  <c r="H17" i="46"/>
  <c r="G17" i="46"/>
  <c r="F17" i="46"/>
  <c r="E17" i="46"/>
  <c r="D17" i="46"/>
  <c r="N17" i="46" s="1"/>
  <c r="O17" i="46" s="1"/>
  <c r="N16" i="46"/>
  <c r="O16" i="46" s="1"/>
  <c r="M15" i="46"/>
  <c r="L15" i="46"/>
  <c r="K15" i="46"/>
  <c r="J15" i="46"/>
  <c r="I15" i="46"/>
  <c r="H15" i="46"/>
  <c r="G15" i="46"/>
  <c r="F15" i="46"/>
  <c r="E15" i="46"/>
  <c r="D15" i="46"/>
  <c r="N15" i="46" s="1"/>
  <c r="O15" i="46" s="1"/>
  <c r="N14" i="46"/>
  <c r="O14" i="46" s="1"/>
  <c r="N13" i="46"/>
  <c r="O13" i="46" s="1"/>
  <c r="N12" i="46"/>
  <c r="O12" i="46" s="1"/>
  <c r="M11" i="46"/>
  <c r="L11" i="46"/>
  <c r="K11" i="46"/>
  <c r="J11" i="46"/>
  <c r="I11" i="46"/>
  <c r="H11" i="46"/>
  <c r="G11" i="46"/>
  <c r="F11" i="46"/>
  <c r="F21" i="46" s="1"/>
  <c r="E11" i="46"/>
  <c r="D11" i="46"/>
  <c r="N10" i="46"/>
  <c r="O10" i="46" s="1"/>
  <c r="N9" i="46"/>
  <c r="O9" i="46"/>
  <c r="N8" i="46"/>
  <c r="O8" i="46" s="1"/>
  <c r="N7" i="46"/>
  <c r="O7" i="46"/>
  <c r="N6" i="46"/>
  <c r="O6" i="46" s="1"/>
  <c r="M5" i="46"/>
  <c r="L5" i="46"/>
  <c r="L21" i="46" s="1"/>
  <c r="K5" i="46"/>
  <c r="N5" i="46" s="1"/>
  <c r="O5" i="46" s="1"/>
  <c r="J5" i="46"/>
  <c r="I5" i="46"/>
  <c r="I21" i="46" s="1"/>
  <c r="H5" i="46"/>
  <c r="H21" i="46" s="1"/>
  <c r="G5" i="46"/>
  <c r="F5" i="46"/>
  <c r="E5" i="46"/>
  <c r="E21" i="46" s="1"/>
  <c r="D5" i="46"/>
  <c r="D21" i="46" s="1"/>
  <c r="E21" i="45"/>
  <c r="N20" i="45"/>
  <c r="O20" i="45"/>
  <c r="M19" i="45"/>
  <c r="L19" i="45"/>
  <c r="K19" i="45"/>
  <c r="J19" i="45"/>
  <c r="I19" i="45"/>
  <c r="N19" i="45" s="1"/>
  <c r="O19" i="45" s="1"/>
  <c r="H19" i="45"/>
  <c r="G19" i="45"/>
  <c r="F19" i="45"/>
  <c r="E19" i="45"/>
  <c r="D19" i="45"/>
  <c r="N18" i="45"/>
  <c r="O18" i="45"/>
  <c r="M17" i="45"/>
  <c r="L17" i="45"/>
  <c r="K17" i="45"/>
  <c r="J17" i="45"/>
  <c r="I17" i="45"/>
  <c r="N17" i="45" s="1"/>
  <c r="O17" i="45" s="1"/>
  <c r="H17" i="45"/>
  <c r="G17" i="45"/>
  <c r="F17" i="45"/>
  <c r="E17" i="45"/>
  <c r="D17" i="45"/>
  <c r="N16" i="45"/>
  <c r="O16" i="45"/>
  <c r="M15" i="45"/>
  <c r="L15" i="45"/>
  <c r="K15" i="45"/>
  <c r="J15" i="45"/>
  <c r="I15" i="45"/>
  <c r="N15" i="45" s="1"/>
  <c r="O15" i="45" s="1"/>
  <c r="H15" i="45"/>
  <c r="G15" i="45"/>
  <c r="F15" i="45"/>
  <c r="E15" i="45"/>
  <c r="D15" i="45"/>
  <c r="N14" i="45"/>
  <c r="O14" i="45"/>
  <c r="N13" i="45"/>
  <c r="O13" i="45" s="1"/>
  <c r="N12" i="45"/>
  <c r="O12" i="45" s="1"/>
  <c r="M11" i="45"/>
  <c r="L11" i="45"/>
  <c r="K11" i="45"/>
  <c r="J11" i="45"/>
  <c r="I11" i="45"/>
  <c r="H11" i="45"/>
  <c r="G11" i="45"/>
  <c r="F11" i="45"/>
  <c r="E11" i="45"/>
  <c r="D11" i="45"/>
  <c r="N11" i="45" s="1"/>
  <c r="O11" i="45" s="1"/>
  <c r="N10" i="45"/>
  <c r="O10" i="45" s="1"/>
  <c r="N9" i="45"/>
  <c r="O9" i="45" s="1"/>
  <c r="N8" i="45"/>
  <c r="O8" i="45"/>
  <c r="N7" i="45"/>
  <c r="O7" i="45" s="1"/>
  <c r="N6" i="45"/>
  <c r="O6" i="45"/>
  <c r="M5" i="45"/>
  <c r="M21" i="45" s="1"/>
  <c r="L5" i="45"/>
  <c r="L21" i="45" s="1"/>
  <c r="K5" i="45"/>
  <c r="K21" i="45" s="1"/>
  <c r="J5" i="45"/>
  <c r="J21" i="45" s="1"/>
  <c r="I5" i="45"/>
  <c r="I21" i="45" s="1"/>
  <c r="H5" i="45"/>
  <c r="H21" i="45" s="1"/>
  <c r="G5" i="45"/>
  <c r="G21" i="45" s="1"/>
  <c r="F5" i="45"/>
  <c r="F21" i="45" s="1"/>
  <c r="E5" i="45"/>
  <c r="D5" i="45"/>
  <c r="D21" i="45" s="1"/>
  <c r="H23" i="44"/>
  <c r="I23" i="44"/>
  <c r="N22" i="44"/>
  <c r="O22" i="44" s="1"/>
  <c r="M21" i="44"/>
  <c r="L21" i="44"/>
  <c r="K21" i="44"/>
  <c r="J21" i="44"/>
  <c r="I21" i="44"/>
  <c r="H21" i="44"/>
  <c r="G21" i="44"/>
  <c r="N21" i="44" s="1"/>
  <c r="O21" i="44" s="1"/>
  <c r="F21" i="44"/>
  <c r="E21" i="44"/>
  <c r="D21" i="44"/>
  <c r="N20" i="44"/>
  <c r="O20" i="44" s="1"/>
  <c r="M19" i="44"/>
  <c r="L19" i="44"/>
  <c r="K19" i="44"/>
  <c r="J19" i="44"/>
  <c r="I19" i="44"/>
  <c r="H19" i="44"/>
  <c r="G19" i="44"/>
  <c r="N19" i="44" s="1"/>
  <c r="O19" i="44" s="1"/>
  <c r="F19" i="44"/>
  <c r="E19" i="44"/>
  <c r="D19" i="44"/>
  <c r="N18" i="44"/>
  <c r="O18" i="44" s="1"/>
  <c r="M17" i="44"/>
  <c r="L17" i="44"/>
  <c r="K17" i="44"/>
  <c r="J17" i="44"/>
  <c r="I17" i="44"/>
  <c r="H17" i="44"/>
  <c r="G17" i="44"/>
  <c r="G23" i="44" s="1"/>
  <c r="F17" i="44"/>
  <c r="E17" i="44"/>
  <c r="D17" i="44"/>
  <c r="N16" i="44"/>
  <c r="O16" i="44" s="1"/>
  <c r="N15" i="44"/>
  <c r="O15" i="44"/>
  <c r="N14" i="44"/>
  <c r="O14" i="44"/>
  <c r="N13" i="44"/>
  <c r="O13" i="44" s="1"/>
  <c r="M12" i="44"/>
  <c r="L12" i="44"/>
  <c r="K12" i="44"/>
  <c r="J12" i="44"/>
  <c r="I12" i="44"/>
  <c r="H12" i="44"/>
  <c r="G12" i="44"/>
  <c r="F12" i="44"/>
  <c r="F23" i="44" s="1"/>
  <c r="E12" i="44"/>
  <c r="D12" i="44"/>
  <c r="N12" i="44" s="1"/>
  <c r="O12" i="44" s="1"/>
  <c r="N11" i="44"/>
  <c r="O11" i="44" s="1"/>
  <c r="N10" i="44"/>
  <c r="O10" i="44" s="1"/>
  <c r="N9" i="44"/>
  <c r="O9" i="44"/>
  <c r="N8" i="44"/>
  <c r="O8" i="44" s="1"/>
  <c r="N7" i="44"/>
  <c r="O7" i="44"/>
  <c r="N6" i="44"/>
  <c r="O6" i="44"/>
  <c r="M5" i="44"/>
  <c r="M23" i="44" s="1"/>
  <c r="L5" i="44"/>
  <c r="L23" i="44" s="1"/>
  <c r="K5" i="44"/>
  <c r="N5" i="44" s="1"/>
  <c r="O5" i="44" s="1"/>
  <c r="J5" i="44"/>
  <c r="J23" i="44" s="1"/>
  <c r="I5" i="44"/>
  <c r="H5" i="44"/>
  <c r="G5" i="44"/>
  <c r="F5" i="44"/>
  <c r="E5" i="44"/>
  <c r="E23" i="44" s="1"/>
  <c r="D5" i="44"/>
  <c r="D23" i="44" s="1"/>
  <c r="G22" i="43"/>
  <c r="I22" i="43"/>
  <c r="N21" i="43"/>
  <c r="O21" i="43"/>
  <c r="M20" i="43"/>
  <c r="L20" i="43"/>
  <c r="K20" i="43"/>
  <c r="J20" i="43"/>
  <c r="I20" i="43"/>
  <c r="N20" i="43" s="1"/>
  <c r="O20" i="43" s="1"/>
  <c r="H20" i="43"/>
  <c r="G20" i="43"/>
  <c r="F20" i="43"/>
  <c r="E20" i="43"/>
  <c r="D20" i="43"/>
  <c r="N19" i="43"/>
  <c r="O19" i="43"/>
  <c r="M18" i="43"/>
  <c r="L18" i="43"/>
  <c r="K18" i="43"/>
  <c r="J18" i="43"/>
  <c r="I18" i="43"/>
  <c r="N18" i="43" s="1"/>
  <c r="O18" i="43" s="1"/>
  <c r="H18" i="43"/>
  <c r="G18" i="43"/>
  <c r="F18" i="43"/>
  <c r="E18" i="43"/>
  <c r="D18" i="43"/>
  <c r="N17" i="43"/>
  <c r="O17" i="43"/>
  <c r="M16" i="43"/>
  <c r="L16" i="43"/>
  <c r="K16" i="43"/>
  <c r="J16" i="43"/>
  <c r="I16" i="43"/>
  <c r="N16" i="43" s="1"/>
  <c r="O16" i="43" s="1"/>
  <c r="H16" i="43"/>
  <c r="G16" i="43"/>
  <c r="F16" i="43"/>
  <c r="E16" i="43"/>
  <c r="D16" i="43"/>
  <c r="N15" i="43"/>
  <c r="O15" i="43"/>
  <c r="N14" i="43"/>
  <c r="O14" i="43"/>
  <c r="N13" i="43"/>
  <c r="O13" i="43" s="1"/>
  <c r="N12" i="43"/>
  <c r="O12" i="43" s="1"/>
  <c r="M11" i="43"/>
  <c r="L11" i="43"/>
  <c r="L22" i="43" s="1"/>
  <c r="K11" i="43"/>
  <c r="J11" i="43"/>
  <c r="I11" i="43"/>
  <c r="H11" i="43"/>
  <c r="G11" i="43"/>
  <c r="F11" i="43"/>
  <c r="F22" i="43" s="1"/>
  <c r="E11" i="43"/>
  <c r="N11" i="43" s="1"/>
  <c r="O11" i="43" s="1"/>
  <c r="D11" i="43"/>
  <c r="N10" i="43"/>
  <c r="O10" i="43" s="1"/>
  <c r="N9" i="43"/>
  <c r="O9" i="43"/>
  <c r="N8" i="43"/>
  <c r="O8" i="43" s="1"/>
  <c r="N7" i="43"/>
  <c r="O7" i="43"/>
  <c r="N6" i="43"/>
  <c r="O6" i="43"/>
  <c r="M5" i="43"/>
  <c r="M22" i="43" s="1"/>
  <c r="L5" i="43"/>
  <c r="K5" i="43"/>
  <c r="N5" i="43" s="1"/>
  <c r="O5" i="43" s="1"/>
  <c r="J5" i="43"/>
  <c r="J22" i="43" s="1"/>
  <c r="I5" i="43"/>
  <c r="H5" i="43"/>
  <c r="H22" i="43" s="1"/>
  <c r="G5" i="43"/>
  <c r="F5" i="43"/>
  <c r="E5" i="43"/>
  <c r="D5" i="43"/>
  <c r="D22" i="43" s="1"/>
  <c r="F21" i="42"/>
  <c r="G21" i="42"/>
  <c r="N20" i="42"/>
  <c r="O20" i="42"/>
  <c r="M19" i="42"/>
  <c r="L19" i="42"/>
  <c r="K19" i="42"/>
  <c r="J19" i="42"/>
  <c r="I19" i="42"/>
  <c r="N19" i="42" s="1"/>
  <c r="O19" i="42" s="1"/>
  <c r="H19" i="42"/>
  <c r="G19" i="42"/>
  <c r="F19" i="42"/>
  <c r="E19" i="42"/>
  <c r="D19" i="42"/>
  <c r="N18" i="42"/>
  <c r="O18" i="42"/>
  <c r="M17" i="42"/>
  <c r="L17" i="42"/>
  <c r="K17" i="42"/>
  <c r="J17" i="42"/>
  <c r="I17" i="42"/>
  <c r="N17" i="42" s="1"/>
  <c r="O17" i="42" s="1"/>
  <c r="H17" i="42"/>
  <c r="G17" i="42"/>
  <c r="F17" i="42"/>
  <c r="E17" i="42"/>
  <c r="D17" i="42"/>
  <c r="N16" i="42"/>
  <c r="O16" i="42"/>
  <c r="M15" i="42"/>
  <c r="L15" i="42"/>
  <c r="K15" i="42"/>
  <c r="J15" i="42"/>
  <c r="I15" i="42"/>
  <c r="N15" i="42" s="1"/>
  <c r="O15" i="42" s="1"/>
  <c r="H15" i="42"/>
  <c r="G15" i="42"/>
  <c r="F15" i="42"/>
  <c r="E15" i="42"/>
  <c r="D15" i="42"/>
  <c r="N14" i="42"/>
  <c r="O14" i="42"/>
  <c r="N13" i="42"/>
  <c r="O13" i="42"/>
  <c r="N12" i="42"/>
  <c r="O12" i="42" s="1"/>
  <c r="M11" i="42"/>
  <c r="L11" i="42"/>
  <c r="K11" i="42"/>
  <c r="J11" i="42"/>
  <c r="I11" i="42"/>
  <c r="H11" i="42"/>
  <c r="G11" i="42"/>
  <c r="F11" i="42"/>
  <c r="E11" i="42"/>
  <c r="E21" i="42" s="1"/>
  <c r="D11" i="42"/>
  <c r="N11" i="42" s="1"/>
  <c r="O11" i="42" s="1"/>
  <c r="N10" i="42"/>
  <c r="O10" i="42" s="1"/>
  <c r="N9" i="42"/>
  <c r="O9" i="42" s="1"/>
  <c r="N8" i="42"/>
  <c r="O8" i="42"/>
  <c r="N7" i="42"/>
  <c r="O7" i="42" s="1"/>
  <c r="N6" i="42"/>
  <c r="O6" i="42"/>
  <c r="M5" i="42"/>
  <c r="M21" i="42" s="1"/>
  <c r="L5" i="42"/>
  <c r="L21" i="42" s="1"/>
  <c r="K5" i="42"/>
  <c r="K21" i="42" s="1"/>
  <c r="J5" i="42"/>
  <c r="J21" i="42" s="1"/>
  <c r="I5" i="42"/>
  <c r="I21" i="42" s="1"/>
  <c r="H5" i="42"/>
  <c r="H21" i="42" s="1"/>
  <c r="G5" i="42"/>
  <c r="F5" i="42"/>
  <c r="E5" i="42"/>
  <c r="D5" i="42"/>
  <c r="D21" i="42" s="1"/>
  <c r="F21" i="41"/>
  <c r="H21" i="41"/>
  <c r="N20" i="41"/>
  <c r="O20" i="41" s="1"/>
  <c r="M19" i="41"/>
  <c r="L19" i="41"/>
  <c r="K19" i="41"/>
  <c r="J19" i="41"/>
  <c r="I19" i="41"/>
  <c r="H19" i="41"/>
  <c r="G19" i="41"/>
  <c r="N19" i="41" s="1"/>
  <c r="O19" i="41" s="1"/>
  <c r="F19" i="41"/>
  <c r="E19" i="41"/>
  <c r="D19" i="41"/>
  <c r="N18" i="41"/>
  <c r="O18" i="41" s="1"/>
  <c r="M17" i="41"/>
  <c r="L17" i="41"/>
  <c r="K17" i="41"/>
  <c r="J17" i="41"/>
  <c r="I17" i="41"/>
  <c r="H17" i="41"/>
  <c r="G17" i="41"/>
  <c r="N17" i="41" s="1"/>
  <c r="O17" i="41" s="1"/>
  <c r="F17" i="41"/>
  <c r="E17" i="41"/>
  <c r="D17" i="41"/>
  <c r="N16" i="41"/>
  <c r="O16" i="41" s="1"/>
  <c r="M15" i="41"/>
  <c r="L15" i="41"/>
  <c r="K15" i="41"/>
  <c r="J15" i="41"/>
  <c r="I15" i="41"/>
  <c r="H15" i="41"/>
  <c r="G15" i="41"/>
  <c r="N15" i="41" s="1"/>
  <c r="O15" i="41" s="1"/>
  <c r="F15" i="41"/>
  <c r="E15" i="41"/>
  <c r="D15" i="41"/>
  <c r="N14" i="41"/>
  <c r="O14" i="41" s="1"/>
  <c r="N13" i="41"/>
  <c r="O13" i="41"/>
  <c r="N12" i="41"/>
  <c r="O12" i="41"/>
  <c r="M11" i="41"/>
  <c r="L11" i="41"/>
  <c r="K11" i="41"/>
  <c r="K21" i="41" s="1"/>
  <c r="J11" i="41"/>
  <c r="I11" i="41"/>
  <c r="H11" i="41"/>
  <c r="G11" i="41"/>
  <c r="F11" i="41"/>
  <c r="E11" i="41"/>
  <c r="E21" i="41" s="1"/>
  <c r="D11" i="41"/>
  <c r="N10" i="41"/>
  <c r="O10" i="41"/>
  <c r="N9" i="41"/>
  <c r="O9" i="41" s="1"/>
  <c r="N8" i="41"/>
  <c r="O8" i="41" s="1"/>
  <c r="N7" i="41"/>
  <c r="O7" i="41"/>
  <c r="N6" i="41"/>
  <c r="O6" i="41" s="1"/>
  <c r="M5" i="41"/>
  <c r="M21" i="41" s="1"/>
  <c r="L5" i="41"/>
  <c r="L21" i="41" s="1"/>
  <c r="K5" i="41"/>
  <c r="J5" i="41"/>
  <c r="J21" i="41" s="1"/>
  <c r="I5" i="41"/>
  <c r="I21" i="41" s="1"/>
  <c r="H5" i="41"/>
  <c r="G5" i="41"/>
  <c r="N5" i="41" s="1"/>
  <c r="O5" i="41" s="1"/>
  <c r="F5" i="41"/>
  <c r="E5" i="41"/>
  <c r="D5" i="41"/>
  <c r="D21" i="41" s="1"/>
  <c r="N20" i="40"/>
  <c r="O20" i="40"/>
  <c r="M19" i="40"/>
  <c r="L19" i="40"/>
  <c r="L21" i="40" s="1"/>
  <c r="K19" i="40"/>
  <c r="J19" i="40"/>
  <c r="I19" i="40"/>
  <c r="N19" i="40" s="1"/>
  <c r="O19" i="40" s="1"/>
  <c r="H19" i="40"/>
  <c r="G19" i="40"/>
  <c r="F19" i="40"/>
  <c r="E19" i="40"/>
  <c r="D19" i="40"/>
  <c r="N18" i="40"/>
  <c r="O18" i="40"/>
  <c r="M17" i="40"/>
  <c r="L17" i="40"/>
  <c r="K17" i="40"/>
  <c r="K21" i="40" s="1"/>
  <c r="J17" i="40"/>
  <c r="I17" i="40"/>
  <c r="H17" i="40"/>
  <c r="H21" i="40" s="1"/>
  <c r="G17" i="40"/>
  <c r="F17" i="40"/>
  <c r="E17" i="40"/>
  <c r="D17" i="40"/>
  <c r="N16" i="40"/>
  <c r="O16" i="40" s="1"/>
  <c r="M15" i="40"/>
  <c r="N15" i="40" s="1"/>
  <c r="O15" i="40" s="1"/>
  <c r="L15" i="40"/>
  <c r="K15" i="40"/>
  <c r="J15" i="40"/>
  <c r="I15" i="40"/>
  <c r="H15" i="40"/>
  <c r="G15" i="40"/>
  <c r="F15" i="40"/>
  <c r="E15" i="40"/>
  <c r="E21" i="40" s="1"/>
  <c r="D15" i="40"/>
  <c r="N14" i="40"/>
  <c r="O14" i="40" s="1"/>
  <c r="N13" i="40"/>
  <c r="O13" i="40"/>
  <c r="N12" i="40"/>
  <c r="O12" i="40"/>
  <c r="M11" i="40"/>
  <c r="M21" i="40" s="1"/>
  <c r="L11" i="40"/>
  <c r="K11" i="40"/>
  <c r="J11" i="40"/>
  <c r="I11" i="40"/>
  <c r="H11" i="40"/>
  <c r="G11" i="40"/>
  <c r="F11" i="40"/>
  <c r="E11" i="40"/>
  <c r="D11" i="40"/>
  <c r="N11" i="40" s="1"/>
  <c r="O11" i="40" s="1"/>
  <c r="N10" i="40"/>
  <c r="O10" i="40"/>
  <c r="N9" i="40"/>
  <c r="O9" i="40"/>
  <c r="N8" i="40"/>
  <c r="O8" i="40" s="1"/>
  <c r="N7" i="40"/>
  <c r="O7" i="40" s="1"/>
  <c r="N6" i="40"/>
  <c r="O6" i="40"/>
  <c r="M5" i="40"/>
  <c r="L5" i="40"/>
  <c r="K5" i="40"/>
  <c r="J5" i="40"/>
  <c r="J21" i="40" s="1"/>
  <c r="I5" i="40"/>
  <c r="I21" i="40"/>
  <c r="H5" i="40"/>
  <c r="G5" i="40"/>
  <c r="G21" i="40" s="1"/>
  <c r="F5" i="40"/>
  <c r="F21" i="40" s="1"/>
  <c r="E5" i="40"/>
  <c r="D5" i="40"/>
  <c r="N21" i="39"/>
  <c r="O21" i="39"/>
  <c r="N20" i="39"/>
  <c r="O20" i="39" s="1"/>
  <c r="M19" i="39"/>
  <c r="L19" i="39"/>
  <c r="K19" i="39"/>
  <c r="J19" i="39"/>
  <c r="I19" i="39"/>
  <c r="H19" i="39"/>
  <c r="G19" i="39"/>
  <c r="F19" i="39"/>
  <c r="E19" i="39"/>
  <c r="D19" i="39"/>
  <c r="N19" i="39" s="1"/>
  <c r="O19" i="39" s="1"/>
  <c r="N18" i="39"/>
  <c r="O18" i="39" s="1"/>
  <c r="M17" i="39"/>
  <c r="L17" i="39"/>
  <c r="K17" i="39"/>
  <c r="J17" i="39"/>
  <c r="I17" i="39"/>
  <c r="I22" i="39" s="1"/>
  <c r="H17" i="39"/>
  <c r="G17" i="39"/>
  <c r="F17" i="39"/>
  <c r="N17" i="39" s="1"/>
  <c r="O17" i="39" s="1"/>
  <c r="E17" i="39"/>
  <c r="D17" i="39"/>
  <c r="N16" i="39"/>
  <c r="O16" i="39"/>
  <c r="M15" i="39"/>
  <c r="L15" i="39"/>
  <c r="K15" i="39"/>
  <c r="J15" i="39"/>
  <c r="J22" i="39" s="1"/>
  <c r="I15" i="39"/>
  <c r="H15" i="39"/>
  <c r="H22" i="39" s="1"/>
  <c r="G15" i="39"/>
  <c r="F15" i="39"/>
  <c r="E15" i="39"/>
  <c r="N15" i="39" s="1"/>
  <c r="O15" i="39" s="1"/>
  <c r="D15" i="39"/>
  <c r="N14" i="39"/>
  <c r="O14" i="39"/>
  <c r="N13" i="39"/>
  <c r="O13" i="39"/>
  <c r="M12" i="39"/>
  <c r="L12" i="39"/>
  <c r="K12" i="39"/>
  <c r="J12" i="39"/>
  <c r="I12" i="39"/>
  <c r="H12" i="39"/>
  <c r="G12" i="39"/>
  <c r="F12" i="39"/>
  <c r="E12" i="39"/>
  <c r="D12" i="39"/>
  <c r="D22" i="39" s="1"/>
  <c r="N11" i="39"/>
  <c r="O11" i="39"/>
  <c r="N10" i="39"/>
  <c r="O10" i="39" s="1"/>
  <c r="N9" i="39"/>
  <c r="O9" i="39" s="1"/>
  <c r="N8" i="39"/>
  <c r="O8" i="39"/>
  <c r="N7" i="39"/>
  <c r="O7" i="39"/>
  <c r="N6" i="39"/>
  <c r="O6" i="39"/>
  <c r="M5" i="39"/>
  <c r="M22" i="39"/>
  <c r="L5" i="39"/>
  <c r="L22" i="39" s="1"/>
  <c r="K5" i="39"/>
  <c r="K22" i="39" s="1"/>
  <c r="J5" i="39"/>
  <c r="I5" i="39"/>
  <c r="H5" i="39"/>
  <c r="N5" i="39" s="1"/>
  <c r="O5" i="39" s="1"/>
  <c r="G5" i="39"/>
  <c r="G22" i="39"/>
  <c r="F5" i="39"/>
  <c r="F22" i="39" s="1"/>
  <c r="E5" i="39"/>
  <c r="E22" i="39" s="1"/>
  <c r="D5" i="39"/>
  <c r="N24" i="38"/>
  <c r="O24" i="38"/>
  <c r="M23" i="38"/>
  <c r="L23" i="38"/>
  <c r="K23" i="38"/>
  <c r="N23" i="38" s="1"/>
  <c r="O23" i="38" s="1"/>
  <c r="J23" i="38"/>
  <c r="I23" i="38"/>
  <c r="H23" i="38"/>
  <c r="G23" i="38"/>
  <c r="F23" i="38"/>
  <c r="E23" i="38"/>
  <c r="D23" i="38"/>
  <c r="N22" i="38"/>
  <c r="O22" i="38" s="1"/>
  <c r="M21" i="38"/>
  <c r="L21" i="38"/>
  <c r="K21" i="38"/>
  <c r="J21" i="38"/>
  <c r="I21" i="38"/>
  <c r="H21" i="38"/>
  <c r="G21" i="38"/>
  <c r="F21" i="38"/>
  <c r="E21" i="38"/>
  <c r="D21" i="38"/>
  <c r="N21" i="38" s="1"/>
  <c r="O21" i="38" s="1"/>
  <c r="N20" i="38"/>
  <c r="O20" i="38" s="1"/>
  <c r="M19" i="38"/>
  <c r="L19" i="38"/>
  <c r="K19" i="38"/>
  <c r="J19" i="38"/>
  <c r="I19" i="38"/>
  <c r="H19" i="38"/>
  <c r="G19" i="38"/>
  <c r="F19" i="38"/>
  <c r="E19" i="38"/>
  <c r="D19" i="38"/>
  <c r="D25" i="38" s="1"/>
  <c r="N18" i="38"/>
  <c r="O18" i="38" s="1"/>
  <c r="N17" i="38"/>
  <c r="O17" i="38"/>
  <c r="M16" i="38"/>
  <c r="M25" i="38" s="1"/>
  <c r="L16" i="38"/>
  <c r="K16" i="38"/>
  <c r="J16" i="38"/>
  <c r="J25" i="38" s="1"/>
  <c r="I16" i="38"/>
  <c r="H16" i="38"/>
  <c r="N16" i="38" s="1"/>
  <c r="O16" i="38" s="1"/>
  <c r="G16" i="38"/>
  <c r="F16" i="38"/>
  <c r="E16" i="38"/>
  <c r="D16" i="38"/>
  <c r="N15" i="38"/>
  <c r="O15" i="38"/>
  <c r="N14" i="38"/>
  <c r="O14" i="38"/>
  <c r="N13" i="38"/>
  <c r="O13" i="38"/>
  <c r="M12" i="38"/>
  <c r="L12" i="38"/>
  <c r="K12" i="38"/>
  <c r="J12" i="38"/>
  <c r="I12" i="38"/>
  <c r="H12" i="38"/>
  <c r="G12" i="38"/>
  <c r="G25" i="38" s="1"/>
  <c r="F12" i="38"/>
  <c r="F25" i="38" s="1"/>
  <c r="E12" i="38"/>
  <c r="E25" i="38" s="1"/>
  <c r="D12" i="38"/>
  <c r="N12" i="38"/>
  <c r="O12" i="38" s="1"/>
  <c r="N11" i="38"/>
  <c r="O11" i="38" s="1"/>
  <c r="N10" i="38"/>
  <c r="O10" i="38" s="1"/>
  <c r="N9" i="38"/>
  <c r="O9" i="38"/>
  <c r="N8" i="38"/>
  <c r="O8" i="38"/>
  <c r="N7" i="38"/>
  <c r="O7" i="38" s="1"/>
  <c r="N6" i="38"/>
  <c r="O6" i="38" s="1"/>
  <c r="M5" i="38"/>
  <c r="L5" i="38"/>
  <c r="L25" i="38" s="1"/>
  <c r="K5" i="38"/>
  <c r="K25" i="38" s="1"/>
  <c r="J5" i="38"/>
  <c r="I5" i="38"/>
  <c r="N5" i="38" s="1"/>
  <c r="O5" i="38" s="1"/>
  <c r="I25" i="38"/>
  <c r="H5" i="38"/>
  <c r="H25" i="38"/>
  <c r="G5" i="38"/>
  <c r="F5" i="38"/>
  <c r="E5" i="38"/>
  <c r="D5" i="38"/>
  <c r="N21" i="37"/>
  <c r="O21" i="37"/>
  <c r="M20" i="37"/>
  <c r="L20" i="37"/>
  <c r="N20" i="37" s="1"/>
  <c r="O20" i="37" s="1"/>
  <c r="K20" i="37"/>
  <c r="J20" i="37"/>
  <c r="I20" i="37"/>
  <c r="H20" i="37"/>
  <c r="G20" i="37"/>
  <c r="F20" i="37"/>
  <c r="E20" i="37"/>
  <c r="D20" i="37"/>
  <c r="N19" i="37"/>
  <c r="O19" i="37" s="1"/>
  <c r="M18" i="37"/>
  <c r="L18" i="37"/>
  <c r="K18" i="37"/>
  <c r="J18" i="37"/>
  <c r="I18" i="37"/>
  <c r="H18" i="37"/>
  <c r="G18" i="37"/>
  <c r="F18" i="37"/>
  <c r="E18" i="37"/>
  <c r="N18" i="37" s="1"/>
  <c r="O18" i="37" s="1"/>
  <c r="D18" i="37"/>
  <c r="N17" i="37"/>
  <c r="O17" i="37" s="1"/>
  <c r="N16" i="37"/>
  <c r="O16" i="37"/>
  <c r="M15" i="37"/>
  <c r="L15" i="37"/>
  <c r="K15" i="37"/>
  <c r="K22" i="37" s="1"/>
  <c r="J15" i="37"/>
  <c r="I15" i="37"/>
  <c r="I22" i="37" s="1"/>
  <c r="H15" i="37"/>
  <c r="H22" i="37" s="1"/>
  <c r="G15" i="37"/>
  <c r="N15" i="37" s="1"/>
  <c r="O15" i="37" s="1"/>
  <c r="F15" i="37"/>
  <c r="F22" i="37"/>
  <c r="E15" i="37"/>
  <c r="D15" i="37"/>
  <c r="N14" i="37"/>
  <c r="O14" i="37"/>
  <c r="N13" i="37"/>
  <c r="O13" i="37"/>
  <c r="N12" i="37"/>
  <c r="O12" i="37" s="1"/>
  <c r="M11" i="37"/>
  <c r="L11" i="37"/>
  <c r="K11" i="37"/>
  <c r="J11" i="37"/>
  <c r="I11" i="37"/>
  <c r="H11" i="37"/>
  <c r="G11" i="37"/>
  <c r="F11" i="37"/>
  <c r="E11" i="37"/>
  <c r="D11" i="37"/>
  <c r="D22" i="37" s="1"/>
  <c r="N10" i="37"/>
  <c r="O10" i="37"/>
  <c r="N9" i="37"/>
  <c r="O9" i="37" s="1"/>
  <c r="N8" i="37"/>
  <c r="O8" i="37" s="1"/>
  <c r="N7" i="37"/>
  <c r="O7" i="37"/>
  <c r="N6" i="37"/>
  <c r="O6" i="37"/>
  <c r="M5" i="37"/>
  <c r="M22" i="37"/>
  <c r="L5" i="37"/>
  <c r="L22" i="37"/>
  <c r="K5" i="37"/>
  <c r="J5" i="37"/>
  <c r="J22" i="37" s="1"/>
  <c r="I5" i="37"/>
  <c r="H5" i="37"/>
  <c r="G5" i="37"/>
  <c r="G22" i="37"/>
  <c r="F5" i="37"/>
  <c r="E5" i="37"/>
  <c r="E22" i="37" s="1"/>
  <c r="D5" i="37"/>
  <c r="N22" i="36"/>
  <c r="O22" i="36" s="1"/>
  <c r="M21" i="36"/>
  <c r="L21" i="36"/>
  <c r="K21" i="36"/>
  <c r="J21" i="36"/>
  <c r="I21" i="36"/>
  <c r="H21" i="36"/>
  <c r="G21" i="36"/>
  <c r="F21" i="36"/>
  <c r="N21" i="36" s="1"/>
  <c r="O21" i="36" s="1"/>
  <c r="E21" i="36"/>
  <c r="D21" i="36"/>
  <c r="N20" i="36"/>
  <c r="O20" i="36"/>
  <c r="M19" i="36"/>
  <c r="L19" i="36"/>
  <c r="K19" i="36"/>
  <c r="J19" i="36"/>
  <c r="I19" i="36"/>
  <c r="H19" i="36"/>
  <c r="G19" i="36"/>
  <c r="F19" i="36"/>
  <c r="E19" i="36"/>
  <c r="N19" i="36" s="1"/>
  <c r="O19" i="36" s="1"/>
  <c r="D19" i="36"/>
  <c r="N18" i="36"/>
  <c r="O18" i="36"/>
  <c r="M17" i="36"/>
  <c r="M23" i="36" s="1"/>
  <c r="L17" i="36"/>
  <c r="K17" i="36"/>
  <c r="J17" i="36"/>
  <c r="N17" i="36" s="1"/>
  <c r="O17" i="36" s="1"/>
  <c r="I17" i="36"/>
  <c r="H17" i="36"/>
  <c r="G17" i="36"/>
  <c r="F17" i="36"/>
  <c r="E17" i="36"/>
  <c r="D17" i="36"/>
  <c r="N16" i="36"/>
  <c r="O16" i="36"/>
  <c r="M15" i="36"/>
  <c r="L15" i="36"/>
  <c r="L23" i="36" s="1"/>
  <c r="K15" i="36"/>
  <c r="J15" i="36"/>
  <c r="I15" i="36"/>
  <c r="H15" i="36"/>
  <c r="G15" i="36"/>
  <c r="F15" i="36"/>
  <c r="E15" i="36"/>
  <c r="D15" i="36"/>
  <c r="N14" i="36"/>
  <c r="O14" i="36"/>
  <c r="N13" i="36"/>
  <c r="O13" i="36" s="1"/>
  <c r="M12" i="36"/>
  <c r="L12" i="36"/>
  <c r="K12" i="36"/>
  <c r="J12" i="36"/>
  <c r="I12" i="36"/>
  <c r="H12" i="36"/>
  <c r="G12" i="36"/>
  <c r="G23" i="36"/>
  <c r="F12" i="36"/>
  <c r="E12" i="36"/>
  <c r="N12" i="36" s="1"/>
  <c r="O12" i="36" s="1"/>
  <c r="D12" i="36"/>
  <c r="N11" i="36"/>
  <c r="O11" i="36" s="1"/>
  <c r="N10" i="36"/>
  <c r="O10" i="36"/>
  <c r="N9" i="36"/>
  <c r="O9" i="36"/>
  <c r="N8" i="36"/>
  <c r="O8" i="36" s="1"/>
  <c r="N7" i="36"/>
  <c r="O7" i="36" s="1"/>
  <c r="N6" i="36"/>
  <c r="O6" i="36" s="1"/>
  <c r="M5" i="36"/>
  <c r="L5" i="36"/>
  <c r="K5" i="36"/>
  <c r="K23" i="36"/>
  <c r="J5" i="36"/>
  <c r="J23" i="36" s="1"/>
  <c r="I5" i="36"/>
  <c r="I23" i="36" s="1"/>
  <c r="H5" i="36"/>
  <c r="H23" i="36" s="1"/>
  <c r="G5" i="36"/>
  <c r="F5" i="36"/>
  <c r="E5" i="36"/>
  <c r="D5" i="36"/>
  <c r="N5" i="36" s="1"/>
  <c r="O5" i="36" s="1"/>
  <c r="D23" i="36"/>
  <c r="N22" i="35"/>
  <c r="O22" i="35" s="1"/>
  <c r="M21" i="35"/>
  <c r="N21" i="35" s="1"/>
  <c r="O21" i="35" s="1"/>
  <c r="L21" i="35"/>
  <c r="K21" i="35"/>
  <c r="J21" i="35"/>
  <c r="I21" i="35"/>
  <c r="H21" i="35"/>
  <c r="G21" i="35"/>
  <c r="F21" i="35"/>
  <c r="E21" i="35"/>
  <c r="D21" i="35"/>
  <c r="N20" i="35"/>
  <c r="O20" i="35" s="1"/>
  <c r="M19" i="35"/>
  <c r="L19" i="35"/>
  <c r="K19" i="35"/>
  <c r="J19" i="35"/>
  <c r="I19" i="35"/>
  <c r="H19" i="35"/>
  <c r="G19" i="35"/>
  <c r="F19" i="35"/>
  <c r="E19" i="35"/>
  <c r="N19" i="35" s="1"/>
  <c r="O19" i="35" s="1"/>
  <c r="D19" i="35"/>
  <c r="N18" i="35"/>
  <c r="O18" i="35" s="1"/>
  <c r="M17" i="35"/>
  <c r="L17" i="35"/>
  <c r="K17" i="35"/>
  <c r="J17" i="35"/>
  <c r="I17" i="35"/>
  <c r="H17" i="35"/>
  <c r="H23" i="35" s="1"/>
  <c r="G17" i="35"/>
  <c r="F17" i="35"/>
  <c r="N17" i="35" s="1"/>
  <c r="O17" i="35" s="1"/>
  <c r="E17" i="35"/>
  <c r="D17" i="35"/>
  <c r="N16" i="35"/>
  <c r="O16" i="35"/>
  <c r="M15" i="35"/>
  <c r="L15" i="35"/>
  <c r="L23" i="35" s="1"/>
  <c r="K15" i="35"/>
  <c r="K23" i="35" s="1"/>
  <c r="J15" i="35"/>
  <c r="J23" i="35" s="1"/>
  <c r="I15" i="35"/>
  <c r="I23" i="35"/>
  <c r="H15" i="35"/>
  <c r="G15" i="35"/>
  <c r="F15" i="35"/>
  <c r="E15" i="35"/>
  <c r="D15" i="35"/>
  <c r="N15" i="35" s="1"/>
  <c r="O15" i="35" s="1"/>
  <c r="N14" i="35"/>
  <c r="O14" i="35"/>
  <c r="N13" i="35"/>
  <c r="O13" i="35" s="1"/>
  <c r="M12" i="35"/>
  <c r="N12" i="35" s="1"/>
  <c r="O12" i="35" s="1"/>
  <c r="L12" i="35"/>
  <c r="K12" i="35"/>
  <c r="J12" i="35"/>
  <c r="I12" i="35"/>
  <c r="H12" i="35"/>
  <c r="G12" i="35"/>
  <c r="F12" i="35"/>
  <c r="E12" i="35"/>
  <c r="E23" i="35" s="1"/>
  <c r="D12" i="35"/>
  <c r="D23" i="35" s="1"/>
  <c r="N11" i="35"/>
  <c r="O11" i="35" s="1"/>
  <c r="N10" i="35"/>
  <c r="O10" i="35" s="1"/>
  <c r="N9" i="35"/>
  <c r="O9" i="35"/>
  <c r="N8" i="35"/>
  <c r="O8" i="35"/>
  <c r="N7" i="35"/>
  <c r="O7" i="35"/>
  <c r="N6" i="35"/>
  <c r="O6" i="35" s="1"/>
  <c r="M5" i="35"/>
  <c r="M23" i="35" s="1"/>
  <c r="L5" i="35"/>
  <c r="K5" i="35"/>
  <c r="J5" i="35"/>
  <c r="I5" i="35"/>
  <c r="H5" i="35"/>
  <c r="G5" i="35"/>
  <c r="G23" i="35" s="1"/>
  <c r="F5" i="35"/>
  <c r="F23" i="35" s="1"/>
  <c r="E5" i="35"/>
  <c r="D5" i="35"/>
  <c r="N20" i="34"/>
  <c r="O20" i="34"/>
  <c r="M19" i="34"/>
  <c r="L19" i="34"/>
  <c r="L21" i="34" s="1"/>
  <c r="K19" i="34"/>
  <c r="J19" i="34"/>
  <c r="I19" i="34"/>
  <c r="H19" i="34"/>
  <c r="G19" i="34"/>
  <c r="F19" i="34"/>
  <c r="E19" i="34"/>
  <c r="D19" i="34"/>
  <c r="N19" i="34" s="1"/>
  <c r="O19" i="34" s="1"/>
  <c r="N18" i="34"/>
  <c r="O18" i="34"/>
  <c r="M17" i="34"/>
  <c r="L17" i="34"/>
  <c r="K17" i="34"/>
  <c r="N17" i="34" s="1"/>
  <c r="O17" i="34" s="1"/>
  <c r="J17" i="34"/>
  <c r="I17" i="34"/>
  <c r="H17" i="34"/>
  <c r="G17" i="34"/>
  <c r="F17" i="34"/>
  <c r="E17" i="34"/>
  <c r="D17" i="34"/>
  <c r="N16" i="34"/>
  <c r="O16" i="34"/>
  <c r="M15" i="34"/>
  <c r="L15" i="34"/>
  <c r="K15" i="34"/>
  <c r="J15" i="34"/>
  <c r="I15" i="34"/>
  <c r="H15" i="34"/>
  <c r="H21" i="34" s="1"/>
  <c r="G15" i="34"/>
  <c r="F15" i="34"/>
  <c r="F21" i="34" s="1"/>
  <c r="E15" i="34"/>
  <c r="E21" i="34" s="1"/>
  <c r="D15" i="34"/>
  <c r="N15" i="34"/>
  <c r="O15" i="34" s="1"/>
  <c r="N14" i="34"/>
  <c r="O14" i="34" s="1"/>
  <c r="N13" i="34"/>
  <c r="O13" i="34"/>
  <c r="M12" i="34"/>
  <c r="L12" i="34"/>
  <c r="K12" i="34"/>
  <c r="J12" i="34"/>
  <c r="I12" i="34"/>
  <c r="H12" i="34"/>
  <c r="G12" i="34"/>
  <c r="G21" i="34" s="1"/>
  <c r="F12" i="34"/>
  <c r="E12" i="34"/>
  <c r="N12" i="34" s="1"/>
  <c r="O12" i="34" s="1"/>
  <c r="D12" i="34"/>
  <c r="N11" i="34"/>
  <c r="O11" i="34"/>
  <c r="N10" i="34"/>
  <c r="O10" i="34"/>
  <c r="N9" i="34"/>
  <c r="O9" i="34" s="1"/>
  <c r="N8" i="34"/>
  <c r="O8" i="34" s="1"/>
  <c r="N7" i="34"/>
  <c r="O7" i="34" s="1"/>
  <c r="N6" i="34"/>
  <c r="O6" i="34"/>
  <c r="M5" i="34"/>
  <c r="M21" i="34" s="1"/>
  <c r="L5" i="34"/>
  <c r="K5" i="34"/>
  <c r="K21" i="34" s="1"/>
  <c r="J5" i="34"/>
  <c r="J21" i="34" s="1"/>
  <c r="I5" i="34"/>
  <c r="I21" i="34" s="1"/>
  <c r="H5" i="34"/>
  <c r="G5" i="34"/>
  <c r="F5" i="34"/>
  <c r="E5" i="34"/>
  <c r="D5" i="34"/>
  <c r="E19" i="33"/>
  <c r="F19" i="33"/>
  <c r="N19" i="33" s="1"/>
  <c r="O19" i="33" s="1"/>
  <c r="G19" i="33"/>
  <c r="H19" i="33"/>
  <c r="I19" i="33"/>
  <c r="J19" i="33"/>
  <c r="K19" i="33"/>
  <c r="L19" i="33"/>
  <c r="M19" i="33"/>
  <c r="E17" i="33"/>
  <c r="F17" i="33"/>
  <c r="G17" i="33"/>
  <c r="H17" i="33"/>
  <c r="N17" i="33" s="1"/>
  <c r="O17" i="33" s="1"/>
  <c r="I17" i="33"/>
  <c r="J17" i="33"/>
  <c r="K17" i="33"/>
  <c r="K21" i="33" s="1"/>
  <c r="L17" i="33"/>
  <c r="M17" i="33"/>
  <c r="E15" i="33"/>
  <c r="F15" i="33"/>
  <c r="G15" i="33"/>
  <c r="H15" i="33"/>
  <c r="I15" i="33"/>
  <c r="J15" i="33"/>
  <c r="K15" i="33"/>
  <c r="L15" i="33"/>
  <c r="N15" i="33" s="1"/>
  <c r="O15" i="33" s="1"/>
  <c r="M15" i="33"/>
  <c r="E12" i="33"/>
  <c r="F12" i="33"/>
  <c r="N12" i="33" s="1"/>
  <c r="O12" i="33" s="1"/>
  <c r="G12" i="33"/>
  <c r="H12" i="33"/>
  <c r="I12" i="33"/>
  <c r="J12" i="33"/>
  <c r="K12" i="33"/>
  <c r="L12" i="33"/>
  <c r="M12" i="33"/>
  <c r="E5" i="33"/>
  <c r="E21" i="33"/>
  <c r="F5" i="33"/>
  <c r="F21" i="33"/>
  <c r="G5" i="33"/>
  <c r="G21" i="33" s="1"/>
  <c r="H5" i="33"/>
  <c r="H21" i="33" s="1"/>
  <c r="I5" i="33"/>
  <c r="I21" i="33" s="1"/>
  <c r="J5" i="33"/>
  <c r="J21" i="33" s="1"/>
  <c r="K5" i="33"/>
  <c r="L5" i="33"/>
  <c r="L21" i="33" s="1"/>
  <c r="M5" i="33"/>
  <c r="M21" i="33"/>
  <c r="D19" i="33"/>
  <c r="D17" i="33"/>
  <c r="D15" i="33"/>
  <c r="D12" i="33"/>
  <c r="D5" i="33"/>
  <c r="N5" i="33" s="1"/>
  <c r="O5" i="33" s="1"/>
  <c r="N20" i="33"/>
  <c r="O20" i="33"/>
  <c r="N18" i="33"/>
  <c r="O18" i="33" s="1"/>
  <c r="N14" i="33"/>
  <c r="O14" i="33"/>
  <c r="N7" i="33"/>
  <c r="O7" i="33"/>
  <c r="N8" i="33"/>
  <c r="O8" i="33"/>
  <c r="N9" i="33"/>
  <c r="O9" i="33" s="1"/>
  <c r="N10" i="33"/>
  <c r="O10" i="33"/>
  <c r="N11" i="33"/>
  <c r="O11" i="33" s="1"/>
  <c r="N6" i="33"/>
  <c r="O6" i="33"/>
  <c r="N16" i="33"/>
  <c r="O16" i="33"/>
  <c r="N13" i="33"/>
  <c r="O13" i="33"/>
  <c r="D21" i="34"/>
  <c r="D21" i="40"/>
  <c r="N5" i="34"/>
  <c r="O5" i="34" s="1"/>
  <c r="N5" i="37"/>
  <c r="O5" i="37" s="1"/>
  <c r="N11" i="46"/>
  <c r="O11" i="46"/>
  <c r="O19" i="47"/>
  <c r="P19" i="47" s="1"/>
  <c r="O17" i="47"/>
  <c r="P17" i="47"/>
  <c r="O15" i="47"/>
  <c r="P15" i="47"/>
  <c r="N21" i="41" l="1"/>
  <c r="O21" i="41" s="1"/>
  <c r="N21" i="34"/>
  <c r="O21" i="34" s="1"/>
  <c r="N21" i="45"/>
  <c r="O21" i="45" s="1"/>
  <c r="N25" i="38"/>
  <c r="O25" i="38" s="1"/>
  <c r="N23" i="35"/>
  <c r="O23" i="35" s="1"/>
  <c r="N21" i="42"/>
  <c r="O21" i="42" s="1"/>
  <c r="N22" i="37"/>
  <c r="O22" i="37" s="1"/>
  <c r="N22" i="39"/>
  <c r="O22" i="39" s="1"/>
  <c r="N21" i="40"/>
  <c r="O21" i="40" s="1"/>
  <c r="K23" i="44"/>
  <c r="N23" i="44" s="1"/>
  <c r="O23" i="44" s="1"/>
  <c r="N5" i="45"/>
  <c r="O5" i="45" s="1"/>
  <c r="N5" i="42"/>
  <c r="O5" i="42" s="1"/>
  <c r="N5" i="40"/>
  <c r="O5" i="40" s="1"/>
  <c r="E22" i="43"/>
  <c r="N22" i="43" s="1"/>
  <c r="O22" i="43" s="1"/>
  <c r="F23" i="36"/>
  <c r="N11" i="41"/>
  <c r="O11" i="41" s="1"/>
  <c r="N5" i="35"/>
  <c r="O5" i="35" s="1"/>
  <c r="N17" i="40"/>
  <c r="O17" i="40" s="1"/>
  <c r="G21" i="41"/>
  <c r="N12" i="39"/>
  <c r="O12" i="39" s="1"/>
  <c r="N17" i="44"/>
  <c r="O17" i="44" s="1"/>
  <c r="K21" i="46"/>
  <c r="N21" i="46" s="1"/>
  <c r="O21" i="46" s="1"/>
  <c r="N11" i="37"/>
  <c r="O11" i="37" s="1"/>
  <c r="E23" i="36"/>
  <c r="N23" i="36" s="1"/>
  <c r="O23" i="36" s="1"/>
  <c r="N15" i="36"/>
  <c r="O15" i="36" s="1"/>
  <c r="D21" i="33"/>
  <c r="N21" i="33" s="1"/>
  <c r="O21" i="33" s="1"/>
  <c r="K22" i="43"/>
  <c r="M21" i="47"/>
  <c r="O21" i="47" s="1"/>
  <c r="P21" i="47" s="1"/>
  <c r="N19" i="38"/>
  <c r="O19" i="38" s="1"/>
</calcChain>
</file>

<file path=xl/sharedStrings.xml><?xml version="1.0" encoding="utf-8"?>
<sst xmlns="http://schemas.openxmlformats.org/spreadsheetml/2006/main" count="608" uniqueCount="82">
  <si>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</si>
  <si>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</si>
  <si>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</si>
  <si>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</si>
  <si>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</si>
  <si>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</si>
  <si>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</si>
  <si>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</si>
  <si>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</si>
  <si>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</si>
  <si>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</si>
  <si>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</si>
  <si>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</si>
  <si>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</si>
  <si>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</si>
  <si>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</si>
  <si>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</si>
  <si>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</si>
  <si>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</si>
  <si>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</si>
  <si>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</si>
  <si>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</si>
  <si>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</si>
  <si>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</si>
  <si>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</si>
  <si>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</si>
  <si>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</si>
  <si>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Protective Inspections</t>
  </si>
  <si>
    <t>Physical Environment</t>
  </si>
  <si>
    <t>Garbage / Solid Waste Control Services</t>
  </si>
  <si>
    <t>Transportation</t>
  </si>
  <si>
    <t>Road and Street Facilities</t>
  </si>
  <si>
    <t>Culture / Recreation</t>
  </si>
  <si>
    <t>Parks and Recreation</t>
  </si>
  <si>
    <t>2009 Municipal Population:</t>
  </si>
  <si>
    <t>Oak Hill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</si>
  <si>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</si>
  <si>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</si>
  <si>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</si>
  <si>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</si>
  <si>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Economic Environment</t>
  </si>
  <si>
    <t>Housing and Urban Development</t>
  </si>
  <si>
    <t>2011 Municipal Population:</t>
  </si>
  <si>
    <t>Local Fiscal Year Ended September 30, 2012</t>
  </si>
  <si>
    <t>2012 Municipal Population:</t>
  </si>
  <si>
    <t>Local Fiscal Year Ended September 30, 2008</t>
  </si>
  <si>
    <t>Other Public Safety</t>
  </si>
  <si>
    <t>Other Physical Environment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</si>
  <si>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</si>
  <si>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</si>
  <si>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</si>
  <si>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</si>
  <si>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</si>
  <si>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</si>
  <si>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Road / Street Facilities</t>
  </si>
  <si>
    <t>Parks / Recreation</t>
  </si>
  <si>
    <t>Other Culture / Recreation</t>
  </si>
  <si>
    <t>2014 Municipal Population:</t>
  </si>
  <si>
    <t>Local Fiscal Year Ended September 30, 2007</t>
  </si>
  <si>
    <t>Executive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</si>
  <si>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</si>
  <si>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</si>
  <si>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</si>
  <si>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</si>
  <si>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</si>
  <si>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</si>
  <si>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Emergency and Disaster Relief Services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</si>
  <si>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</si>
  <si>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</si>
  <si>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</si>
  <si>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</si>
  <si>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</si>
  <si>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</si>
  <si>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</si>
  <si>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</si>
  <si>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</si>
  <si>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</si>
  <si>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</si>
  <si>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</si>
  <si>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</si>
  <si>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Sewer / Wastewater Services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</si>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</sst>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1" fontId="11" fillId="0" borderId="20" xfId="0" applyNumberFormat="1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75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76</v>
      </c>
      <c r="N4" s="32" t="s">
        <v>5</v>
      </c>
      <c r="O4" s="32" t="s">
        <v>77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SUM(D6:D10)</f>
        <v>741198</v>
      </c>
      <c r="E5" s="24">
        <f>SUM(E6:E10)</f>
        <v>0</v>
      </c>
      <c r="F5" s="24">
        <f>SUM(F6:F10)</f>
        <v>0</v>
      </c>
      <c r="G5" s="24">
        <f>SUM(G6:G10)</f>
        <v>0</v>
      </c>
      <c r="H5" s="24">
        <f>SUM(H6:H10)</f>
        <v>0</v>
      </c>
      <c r="I5" s="24">
        <f>SUM(I6:I10)</f>
        <v>0</v>
      </c>
      <c r="J5" s="24">
        <f>SUM(J6:J10)</f>
        <v>0</v>
      </c>
      <c r="K5" s="24">
        <f>SUM(K6:K10)</f>
        <v>0</v>
      </c>
      <c r="L5" s="24">
        <f>SUM(L6:L10)</f>
        <v>0</v>
      </c>
      <c r="M5" s="24">
        <f>SUM(M6:M10)</f>
        <v>0</v>
      </c>
      <c r="N5" s="24">
        <f>SUM(N6:N10)</f>
        <v>0</v>
      </c>
      <c r="O5" s="25">
        <f>SUM(D5:N5)</f>
        <v>741198</v>
      </c>
      <c r="P5" s="30">
        <f>(O5/P$24)</f>
        <v>364.04616895874261</v>
      </c>
      <c r="Q5" s="6"/>
    </row>
    <row r="6" spans="1:134">
      <c r="A6" s="12"/>
      <c r="B6" s="42">
        <v>511</v>
      </c>
      <c r="C6" s="19" t="s">
        <v>19</v>
      </c>
      <c r="D6" s="43">
        <v>39031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39031</v>
      </c>
      <c r="P6" s="44">
        <f>(O6/P$24)</f>
        <v>19.170432220039292</v>
      </c>
      <c r="Q6" s="9"/>
    </row>
    <row r="7" spans="1:134">
      <c r="A7" s="12"/>
      <c r="B7" s="42">
        <v>513</v>
      </c>
      <c r="C7" s="19" t="s">
        <v>20</v>
      </c>
      <c r="D7" s="43">
        <v>224961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0" si="0">SUM(D7:N7)</f>
        <v>224961</v>
      </c>
      <c r="P7" s="44">
        <f>(O7/P$24)</f>
        <v>110.49165029469548</v>
      </c>
      <c r="Q7" s="9"/>
    </row>
    <row r="8" spans="1:134">
      <c r="A8" s="12"/>
      <c r="B8" s="42">
        <v>514</v>
      </c>
      <c r="C8" s="19" t="s">
        <v>21</v>
      </c>
      <c r="D8" s="43">
        <v>68991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68991</v>
      </c>
      <c r="P8" s="44">
        <f>(O8/P$24)</f>
        <v>33.88555992141454</v>
      </c>
      <c r="Q8" s="9"/>
    </row>
    <row r="9" spans="1:134">
      <c r="A9" s="12"/>
      <c r="B9" s="42">
        <v>515</v>
      </c>
      <c r="C9" s="19" t="s">
        <v>22</v>
      </c>
      <c r="D9" s="43">
        <v>163102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163102</v>
      </c>
      <c r="P9" s="44">
        <f>(O9/P$24)</f>
        <v>80.109037328094303</v>
      </c>
      <c r="Q9" s="9"/>
    </row>
    <row r="10" spans="1:134">
      <c r="A10" s="12"/>
      <c r="B10" s="42">
        <v>519</v>
      </c>
      <c r="C10" s="19" t="s">
        <v>24</v>
      </c>
      <c r="D10" s="43">
        <v>245113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245113</v>
      </c>
      <c r="P10" s="44">
        <f>(O10/P$24)</f>
        <v>120.38948919449902</v>
      </c>
      <c r="Q10" s="9"/>
    </row>
    <row r="11" spans="1:134" ht="15.75">
      <c r="A11" s="26" t="s">
        <v>25</v>
      </c>
      <c r="B11" s="27"/>
      <c r="C11" s="28"/>
      <c r="D11" s="29">
        <f>SUM(D12:D14)</f>
        <v>602451</v>
      </c>
      <c r="E11" s="29">
        <f>SUM(E12:E14)</f>
        <v>0</v>
      </c>
      <c r="F11" s="29">
        <f>SUM(F12:F14)</f>
        <v>0</v>
      </c>
      <c r="G11" s="29">
        <f>SUM(G12:G14)</f>
        <v>0</v>
      </c>
      <c r="H11" s="29">
        <f>SUM(H12:H14)</f>
        <v>0</v>
      </c>
      <c r="I11" s="29">
        <f>SUM(I12:I14)</f>
        <v>0</v>
      </c>
      <c r="J11" s="29">
        <f>SUM(J12:J14)</f>
        <v>0</v>
      </c>
      <c r="K11" s="29">
        <f>SUM(K12:K14)</f>
        <v>0</v>
      </c>
      <c r="L11" s="29">
        <f>SUM(L12:L14)</f>
        <v>0</v>
      </c>
      <c r="M11" s="29">
        <f>SUM(M12:M14)</f>
        <v>0</v>
      </c>
      <c r="N11" s="29">
        <f>SUM(N12:N14)</f>
        <v>0</v>
      </c>
      <c r="O11" s="40">
        <f>SUM(D11:N11)</f>
        <v>602451</v>
      </c>
      <c r="P11" s="41">
        <f>(O11/P$24)</f>
        <v>295.89931237721021</v>
      </c>
      <c r="Q11" s="10"/>
    </row>
    <row r="12" spans="1:134">
      <c r="A12" s="12"/>
      <c r="B12" s="42">
        <v>521</v>
      </c>
      <c r="C12" s="19" t="s">
        <v>26</v>
      </c>
      <c r="D12" s="43">
        <v>568872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568872</v>
      </c>
      <c r="P12" s="44">
        <f>(O12/P$24)</f>
        <v>279.40667976424362</v>
      </c>
      <c r="Q12" s="9"/>
    </row>
    <row r="13" spans="1:134">
      <c r="A13" s="12"/>
      <c r="B13" s="42">
        <v>524</v>
      </c>
      <c r="C13" s="19" t="s">
        <v>27</v>
      </c>
      <c r="D13" s="43">
        <v>28284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ref="O13:O14" si="1">SUM(D13:N13)</f>
        <v>28284</v>
      </c>
      <c r="P13" s="44">
        <f>(O13/P$24)</f>
        <v>13.891944990176817</v>
      </c>
      <c r="Q13" s="9"/>
    </row>
    <row r="14" spans="1:134">
      <c r="A14" s="12"/>
      <c r="B14" s="42">
        <v>529</v>
      </c>
      <c r="C14" s="19" t="s">
        <v>46</v>
      </c>
      <c r="D14" s="43">
        <v>5295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5295</v>
      </c>
      <c r="P14" s="44">
        <f>(O14/P$24)</f>
        <v>2.6006876227897839</v>
      </c>
      <c r="Q14" s="9"/>
    </row>
    <row r="15" spans="1:134" ht="15.75">
      <c r="A15" s="26" t="s">
        <v>28</v>
      </c>
      <c r="B15" s="27"/>
      <c r="C15" s="28"/>
      <c r="D15" s="29">
        <f>SUM(D16:D17)</f>
        <v>3515695</v>
      </c>
      <c r="E15" s="29">
        <f>SUM(E16:E17)</f>
        <v>0</v>
      </c>
      <c r="F15" s="29">
        <f>SUM(F16:F17)</f>
        <v>0</v>
      </c>
      <c r="G15" s="29">
        <f>SUM(G16:G17)</f>
        <v>0</v>
      </c>
      <c r="H15" s="29">
        <f>SUM(H16:H17)</f>
        <v>0</v>
      </c>
      <c r="I15" s="29">
        <f>SUM(I16:I17)</f>
        <v>0</v>
      </c>
      <c r="J15" s="29">
        <f>SUM(J16:J17)</f>
        <v>0</v>
      </c>
      <c r="K15" s="29">
        <f>SUM(K16:K17)</f>
        <v>0</v>
      </c>
      <c r="L15" s="29">
        <f>SUM(L16:L17)</f>
        <v>0</v>
      </c>
      <c r="M15" s="29">
        <f>SUM(M16:M17)</f>
        <v>0</v>
      </c>
      <c r="N15" s="29">
        <f>SUM(N16:N17)</f>
        <v>0</v>
      </c>
      <c r="O15" s="40">
        <f>SUM(D15:N15)</f>
        <v>3515695</v>
      </c>
      <c r="P15" s="41">
        <f>(O15/P$24)</f>
        <v>1726.7657170923378</v>
      </c>
      <c r="Q15" s="10"/>
    </row>
    <row r="16" spans="1:134">
      <c r="A16" s="12"/>
      <c r="B16" s="42">
        <v>534</v>
      </c>
      <c r="C16" s="19" t="s">
        <v>29</v>
      </c>
      <c r="D16" s="43">
        <v>274054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ref="O16:O21" si="2">SUM(D16:N16)</f>
        <v>274054</v>
      </c>
      <c r="P16" s="44">
        <f>(O16/P$24)</f>
        <v>134.60412573673869</v>
      </c>
      <c r="Q16" s="9"/>
    </row>
    <row r="17" spans="1:120">
      <c r="A17" s="12"/>
      <c r="B17" s="42">
        <v>535</v>
      </c>
      <c r="C17" s="19" t="s">
        <v>80</v>
      </c>
      <c r="D17" s="43">
        <v>3241641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3241641</v>
      </c>
      <c r="P17" s="44">
        <f>(O17/P$24)</f>
        <v>1592.1615913555993</v>
      </c>
      <c r="Q17" s="9"/>
    </row>
    <row r="18" spans="1:120" ht="15.75">
      <c r="A18" s="26" t="s">
        <v>30</v>
      </c>
      <c r="B18" s="27"/>
      <c r="C18" s="28"/>
      <c r="D18" s="29">
        <f>SUM(D19:D19)</f>
        <v>301793</v>
      </c>
      <c r="E18" s="29">
        <f>SUM(E19:E19)</f>
        <v>0</v>
      </c>
      <c r="F18" s="29">
        <f>SUM(F19:F19)</f>
        <v>0</v>
      </c>
      <c r="G18" s="29">
        <f>SUM(G19:G19)</f>
        <v>0</v>
      </c>
      <c r="H18" s="29">
        <f>SUM(H19:H19)</f>
        <v>0</v>
      </c>
      <c r="I18" s="29">
        <f>SUM(I19:I19)</f>
        <v>0</v>
      </c>
      <c r="J18" s="29">
        <f>SUM(J19:J19)</f>
        <v>0</v>
      </c>
      <c r="K18" s="29">
        <f>SUM(K19:K19)</f>
        <v>0</v>
      </c>
      <c r="L18" s="29">
        <f>SUM(L19:L19)</f>
        <v>0</v>
      </c>
      <c r="M18" s="29">
        <f>SUM(M19:M19)</f>
        <v>0</v>
      </c>
      <c r="N18" s="29">
        <f>SUM(N19:N19)</f>
        <v>0</v>
      </c>
      <c r="O18" s="29">
        <f t="shared" si="2"/>
        <v>301793</v>
      </c>
      <c r="P18" s="41">
        <f>(O18/P$24)</f>
        <v>148.22838899803537</v>
      </c>
      <c r="Q18" s="10"/>
    </row>
    <row r="19" spans="1:120">
      <c r="A19" s="12"/>
      <c r="B19" s="42">
        <v>541</v>
      </c>
      <c r="C19" s="19" t="s">
        <v>31</v>
      </c>
      <c r="D19" s="43">
        <v>301793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301793</v>
      </c>
      <c r="P19" s="44">
        <f>(O19/P$24)</f>
        <v>148.22838899803537</v>
      </c>
      <c r="Q19" s="9"/>
    </row>
    <row r="20" spans="1:120" ht="15.75">
      <c r="A20" s="26" t="s">
        <v>32</v>
      </c>
      <c r="B20" s="27"/>
      <c r="C20" s="28"/>
      <c r="D20" s="29">
        <f>SUM(D21:D21)</f>
        <v>156651</v>
      </c>
      <c r="E20" s="29">
        <f>SUM(E21:E21)</f>
        <v>0</v>
      </c>
      <c r="F20" s="29">
        <f>SUM(F21:F21)</f>
        <v>0</v>
      </c>
      <c r="G20" s="29">
        <f>SUM(G21:G21)</f>
        <v>0</v>
      </c>
      <c r="H20" s="29">
        <f>SUM(H21:H21)</f>
        <v>0</v>
      </c>
      <c r="I20" s="29">
        <f>SUM(I21:I21)</f>
        <v>0</v>
      </c>
      <c r="J20" s="29">
        <f>SUM(J21:J21)</f>
        <v>0</v>
      </c>
      <c r="K20" s="29">
        <f>SUM(K21:K21)</f>
        <v>0</v>
      </c>
      <c r="L20" s="29">
        <f>SUM(L21:L21)</f>
        <v>0</v>
      </c>
      <c r="M20" s="29">
        <f>SUM(M21:M21)</f>
        <v>0</v>
      </c>
      <c r="N20" s="29">
        <f>SUM(N21:N21)</f>
        <v>0</v>
      </c>
      <c r="O20" s="29">
        <f>SUM(D20:N20)</f>
        <v>156651</v>
      </c>
      <c r="P20" s="41">
        <f>(O20/P$24)</f>
        <v>76.940569744597255</v>
      </c>
      <c r="Q20" s="9"/>
    </row>
    <row r="21" spans="1:120" ht="15.75" thickBot="1">
      <c r="A21" s="12"/>
      <c r="B21" s="42">
        <v>572</v>
      </c>
      <c r="C21" s="19" t="s">
        <v>33</v>
      </c>
      <c r="D21" s="43">
        <v>156651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156651</v>
      </c>
      <c r="P21" s="44">
        <f>(O21/P$24)</f>
        <v>76.940569744597255</v>
      </c>
      <c r="Q21" s="9"/>
    </row>
    <row r="22" spans="1:120" ht="16.5" thickBot="1">
      <c r="A22" s="13" t="s">
        <v>10</v>
      </c>
      <c r="B22" s="21"/>
      <c r="C22" s="20"/>
      <c r="D22" s="14">
        <f>SUM(D5,D11,D15,D18,D20)</f>
        <v>5317788</v>
      </c>
      <c r="E22" s="14">
        <f t="shared" ref="E22:N22" si="3">SUM(E5,E11,E15,E18,E20)</f>
        <v>0</v>
      </c>
      <c r="F22" s="14">
        <f t="shared" si="3"/>
        <v>0</v>
      </c>
      <c r="G22" s="14">
        <f t="shared" si="3"/>
        <v>0</v>
      </c>
      <c r="H22" s="14">
        <f t="shared" si="3"/>
        <v>0</v>
      </c>
      <c r="I22" s="14">
        <f t="shared" si="3"/>
        <v>0</v>
      </c>
      <c r="J22" s="14">
        <f t="shared" si="3"/>
        <v>0</v>
      </c>
      <c r="K22" s="14">
        <f t="shared" si="3"/>
        <v>0</v>
      </c>
      <c r="L22" s="14">
        <f t="shared" si="3"/>
        <v>0</v>
      </c>
      <c r="M22" s="14">
        <f t="shared" si="3"/>
        <v>0</v>
      </c>
      <c r="N22" s="14">
        <f t="shared" si="3"/>
        <v>0</v>
      </c>
      <c r="O22" s="14">
        <f>SUM(D22:N22)</f>
        <v>5317788</v>
      </c>
      <c r="P22" s="35">
        <f>(O22/P$24)</f>
        <v>2611.8801571709232</v>
      </c>
      <c r="Q22" s="6"/>
      <c r="R22" s="2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</row>
    <row r="23" spans="1:120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8"/>
    </row>
    <row r="24" spans="1:120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93" t="s">
        <v>81</v>
      </c>
      <c r="N24" s="93"/>
      <c r="O24" s="93"/>
      <c r="P24" s="39">
        <v>2036</v>
      </c>
    </row>
    <row r="25" spans="1:120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6"/>
    </row>
    <row r="26" spans="1:120" ht="15.75" customHeight="1" thickBot="1">
      <c r="A26" s="97" t="s">
        <v>38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9"/>
    </row>
  </sheetData>
  <mergeCells count="10">
    <mergeCell ref="M24:O24"/>
    <mergeCell ref="A25:P25"/>
    <mergeCell ref="A26:P2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259805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259805</v>
      </c>
      <c r="O5" s="30">
        <f t="shared" ref="O5:O25" si="2">(N5/O$27)</f>
        <v>142.12527352297593</v>
      </c>
      <c r="P5" s="6"/>
    </row>
    <row r="6" spans="1:133">
      <c r="A6" s="12"/>
      <c r="B6" s="42">
        <v>511</v>
      </c>
      <c r="C6" s="19" t="s">
        <v>19</v>
      </c>
      <c r="D6" s="43">
        <v>30519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30519</v>
      </c>
      <c r="O6" s="44">
        <f t="shared" si="2"/>
        <v>16.695295404814004</v>
      </c>
      <c r="P6" s="9"/>
    </row>
    <row r="7" spans="1:133">
      <c r="A7" s="12"/>
      <c r="B7" s="42">
        <v>513</v>
      </c>
      <c r="C7" s="19" t="s">
        <v>20</v>
      </c>
      <c r="D7" s="43">
        <v>116856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116856</v>
      </c>
      <c r="O7" s="44">
        <f t="shared" si="2"/>
        <v>63.925601750547045</v>
      </c>
      <c r="P7" s="9"/>
    </row>
    <row r="8" spans="1:133">
      <c r="A8" s="12"/>
      <c r="B8" s="42">
        <v>514</v>
      </c>
      <c r="C8" s="19" t="s">
        <v>21</v>
      </c>
      <c r="D8" s="43">
        <v>21905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21905</v>
      </c>
      <c r="O8" s="44">
        <f t="shared" si="2"/>
        <v>11.983041575492342</v>
      </c>
      <c r="P8" s="9"/>
    </row>
    <row r="9" spans="1:133">
      <c r="A9" s="12"/>
      <c r="B9" s="42">
        <v>515</v>
      </c>
      <c r="C9" s="19" t="s">
        <v>22</v>
      </c>
      <c r="D9" s="43">
        <v>21517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21517</v>
      </c>
      <c r="O9" s="44">
        <f t="shared" si="2"/>
        <v>11.770787746170678</v>
      </c>
      <c r="P9" s="9"/>
    </row>
    <row r="10" spans="1:133">
      <c r="A10" s="12"/>
      <c r="B10" s="42">
        <v>517</v>
      </c>
      <c r="C10" s="19" t="s">
        <v>23</v>
      </c>
      <c r="D10" s="43">
        <v>2496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2496</v>
      </c>
      <c r="O10" s="44">
        <f t="shared" si="2"/>
        <v>1.3654266958424508</v>
      </c>
      <c r="P10" s="9"/>
    </row>
    <row r="11" spans="1:133">
      <c r="A11" s="12"/>
      <c r="B11" s="42">
        <v>519</v>
      </c>
      <c r="C11" s="19" t="s">
        <v>24</v>
      </c>
      <c r="D11" s="43">
        <v>66512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66512</v>
      </c>
      <c r="O11" s="44">
        <f t="shared" si="2"/>
        <v>36.38512035010941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503510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503510</v>
      </c>
      <c r="O12" s="41">
        <f t="shared" si="2"/>
        <v>275.44310722100658</v>
      </c>
      <c r="P12" s="10"/>
    </row>
    <row r="13" spans="1:133">
      <c r="A13" s="12"/>
      <c r="B13" s="42">
        <v>521</v>
      </c>
      <c r="C13" s="19" t="s">
        <v>26</v>
      </c>
      <c r="D13" s="43">
        <v>482925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482925</v>
      </c>
      <c r="O13" s="44">
        <f t="shared" si="2"/>
        <v>264.18216630196935</v>
      </c>
      <c r="P13" s="9"/>
    </row>
    <row r="14" spans="1:133">
      <c r="A14" s="12"/>
      <c r="B14" s="42">
        <v>524</v>
      </c>
      <c r="C14" s="19" t="s">
        <v>27</v>
      </c>
      <c r="D14" s="43">
        <v>20405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20405</v>
      </c>
      <c r="O14" s="44">
        <f t="shared" si="2"/>
        <v>11.162472647702407</v>
      </c>
      <c r="P14" s="9"/>
    </row>
    <row r="15" spans="1:133">
      <c r="A15" s="12"/>
      <c r="B15" s="42">
        <v>529</v>
      </c>
      <c r="C15" s="19" t="s">
        <v>46</v>
      </c>
      <c r="D15" s="43">
        <v>180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180</v>
      </c>
      <c r="O15" s="44">
        <f t="shared" si="2"/>
        <v>9.8468271334792121E-2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SUM(D17:D18)</f>
        <v>162408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162408</v>
      </c>
      <c r="O16" s="41">
        <f t="shared" si="2"/>
        <v>88.844638949671776</v>
      </c>
      <c r="P16" s="10"/>
    </row>
    <row r="17" spans="1:119">
      <c r="A17" s="12"/>
      <c r="B17" s="42">
        <v>534</v>
      </c>
      <c r="C17" s="19" t="s">
        <v>29</v>
      </c>
      <c r="D17" s="43">
        <v>157508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157508</v>
      </c>
      <c r="O17" s="44">
        <f t="shared" si="2"/>
        <v>86.164113785557987</v>
      </c>
      <c r="P17" s="9"/>
    </row>
    <row r="18" spans="1:119">
      <c r="A18" s="12"/>
      <c r="B18" s="42">
        <v>539</v>
      </c>
      <c r="C18" s="19" t="s">
        <v>47</v>
      </c>
      <c r="D18" s="43">
        <v>4900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4900</v>
      </c>
      <c r="O18" s="44">
        <f t="shared" si="2"/>
        <v>2.6805251641137855</v>
      </c>
      <c r="P18" s="9"/>
    </row>
    <row r="19" spans="1:119" ht="15.75">
      <c r="A19" s="26" t="s">
        <v>30</v>
      </c>
      <c r="B19" s="27"/>
      <c r="C19" s="28"/>
      <c r="D19" s="29">
        <f t="shared" ref="D19:M19" si="5">SUM(D20:D20)</f>
        <v>128673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128673</v>
      </c>
      <c r="O19" s="41">
        <f t="shared" si="2"/>
        <v>70.390043763676147</v>
      </c>
      <c r="P19" s="10"/>
    </row>
    <row r="20" spans="1:119">
      <c r="A20" s="12"/>
      <c r="B20" s="42">
        <v>541</v>
      </c>
      <c r="C20" s="19" t="s">
        <v>31</v>
      </c>
      <c r="D20" s="43">
        <v>128673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128673</v>
      </c>
      <c r="O20" s="44">
        <f t="shared" si="2"/>
        <v>70.390043763676147</v>
      </c>
      <c r="P20" s="9"/>
    </row>
    <row r="21" spans="1:119" ht="15.75">
      <c r="A21" s="26" t="s">
        <v>40</v>
      </c>
      <c r="B21" s="27"/>
      <c r="C21" s="28"/>
      <c r="D21" s="29">
        <f t="shared" ref="D21:M21" si="6">SUM(D22:D22)</f>
        <v>574100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574100</v>
      </c>
      <c r="O21" s="41">
        <f t="shared" si="2"/>
        <v>314.05908096280086</v>
      </c>
      <c r="P21" s="10"/>
    </row>
    <row r="22" spans="1:119">
      <c r="A22" s="45"/>
      <c r="B22" s="46">
        <v>554</v>
      </c>
      <c r="C22" s="47" t="s">
        <v>41</v>
      </c>
      <c r="D22" s="43">
        <v>574100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574100</v>
      </c>
      <c r="O22" s="44">
        <f t="shared" si="2"/>
        <v>314.05908096280086</v>
      </c>
      <c r="P22" s="9"/>
    </row>
    <row r="23" spans="1:119" ht="15.75">
      <c r="A23" s="26" t="s">
        <v>32</v>
      </c>
      <c r="B23" s="27"/>
      <c r="C23" s="28"/>
      <c r="D23" s="29">
        <f t="shared" ref="D23:M23" si="7">SUM(D24:D24)</f>
        <v>17799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17799</v>
      </c>
      <c r="O23" s="41">
        <f t="shared" si="2"/>
        <v>9.7368708971553612</v>
      </c>
      <c r="P23" s="9"/>
    </row>
    <row r="24" spans="1:119" ht="15.75" thickBot="1">
      <c r="A24" s="12"/>
      <c r="B24" s="42">
        <v>572</v>
      </c>
      <c r="C24" s="19" t="s">
        <v>33</v>
      </c>
      <c r="D24" s="43">
        <v>17799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17799</v>
      </c>
      <c r="O24" s="44">
        <f t="shared" si="2"/>
        <v>9.7368708971553612</v>
      </c>
      <c r="P24" s="9"/>
    </row>
    <row r="25" spans="1:119" ht="16.5" thickBot="1">
      <c r="A25" s="13" t="s">
        <v>10</v>
      </c>
      <c r="B25" s="21"/>
      <c r="C25" s="20"/>
      <c r="D25" s="14">
        <f>SUM(D5,D12,D16,D19,D21,D23)</f>
        <v>1646295</v>
      </c>
      <c r="E25" s="14">
        <f t="shared" ref="E25:M25" si="8">SUM(E5,E12,E16,E19,E21,E23)</f>
        <v>0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0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1646295</v>
      </c>
      <c r="O25" s="35">
        <f t="shared" si="2"/>
        <v>900.59901531728667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50</v>
      </c>
      <c r="M27" s="93"/>
      <c r="N27" s="93"/>
      <c r="O27" s="39">
        <v>1828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38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294742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294742</v>
      </c>
      <c r="O5" s="30">
        <f t="shared" ref="O5:O23" si="2">(N5/O$25)</f>
        <v>164.84451901565996</v>
      </c>
      <c r="P5" s="6"/>
    </row>
    <row r="6" spans="1:133">
      <c r="A6" s="12"/>
      <c r="B6" s="42">
        <v>511</v>
      </c>
      <c r="C6" s="19" t="s">
        <v>19</v>
      </c>
      <c r="D6" s="43">
        <v>29066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29066</v>
      </c>
      <c r="O6" s="44">
        <f t="shared" si="2"/>
        <v>16.256152125279641</v>
      </c>
      <c r="P6" s="9"/>
    </row>
    <row r="7" spans="1:133">
      <c r="A7" s="12"/>
      <c r="B7" s="42">
        <v>513</v>
      </c>
      <c r="C7" s="19" t="s">
        <v>20</v>
      </c>
      <c r="D7" s="43">
        <v>103790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103790</v>
      </c>
      <c r="O7" s="44">
        <f t="shared" si="2"/>
        <v>58.048098434004473</v>
      </c>
      <c r="P7" s="9"/>
    </row>
    <row r="8" spans="1:133">
      <c r="A8" s="12"/>
      <c r="B8" s="42">
        <v>514</v>
      </c>
      <c r="C8" s="19" t="s">
        <v>21</v>
      </c>
      <c r="D8" s="43">
        <v>24390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24390</v>
      </c>
      <c r="O8" s="44">
        <f t="shared" si="2"/>
        <v>13.640939597315436</v>
      </c>
      <c r="P8" s="9"/>
    </row>
    <row r="9" spans="1:133">
      <c r="A9" s="12"/>
      <c r="B9" s="42">
        <v>515</v>
      </c>
      <c r="C9" s="19" t="s">
        <v>22</v>
      </c>
      <c r="D9" s="43">
        <v>36409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36409</v>
      </c>
      <c r="O9" s="44">
        <f t="shared" si="2"/>
        <v>20.362975391498882</v>
      </c>
      <c r="P9" s="9"/>
    </row>
    <row r="10" spans="1:133">
      <c r="A10" s="12"/>
      <c r="B10" s="42">
        <v>517</v>
      </c>
      <c r="C10" s="19" t="s">
        <v>23</v>
      </c>
      <c r="D10" s="43">
        <v>16184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16184</v>
      </c>
      <c r="O10" s="44">
        <f t="shared" si="2"/>
        <v>9.0514541387024607</v>
      </c>
      <c r="P10" s="9"/>
    </row>
    <row r="11" spans="1:133">
      <c r="A11" s="12"/>
      <c r="B11" s="42">
        <v>519</v>
      </c>
      <c r="C11" s="19" t="s">
        <v>24</v>
      </c>
      <c r="D11" s="43">
        <v>84903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84903</v>
      </c>
      <c r="O11" s="44">
        <f t="shared" si="2"/>
        <v>47.484899328859058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507178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507178</v>
      </c>
      <c r="O12" s="41">
        <f t="shared" si="2"/>
        <v>283.65659955257269</v>
      </c>
      <c r="P12" s="10"/>
    </row>
    <row r="13" spans="1:133">
      <c r="A13" s="12"/>
      <c r="B13" s="42">
        <v>521</v>
      </c>
      <c r="C13" s="19" t="s">
        <v>26</v>
      </c>
      <c r="D13" s="43">
        <v>486682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486682</v>
      </c>
      <c r="O13" s="44">
        <f t="shared" si="2"/>
        <v>272.19351230425053</v>
      </c>
      <c r="P13" s="9"/>
    </row>
    <row r="14" spans="1:133">
      <c r="A14" s="12"/>
      <c r="B14" s="42">
        <v>524</v>
      </c>
      <c r="C14" s="19" t="s">
        <v>27</v>
      </c>
      <c r="D14" s="43">
        <v>20496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20496</v>
      </c>
      <c r="O14" s="44">
        <f t="shared" si="2"/>
        <v>11.463087248322148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SUM(D16:D16)</f>
        <v>142118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142118</v>
      </c>
      <c r="O15" s="41">
        <f t="shared" si="2"/>
        <v>79.484340044742723</v>
      </c>
      <c r="P15" s="10"/>
    </row>
    <row r="16" spans="1:133">
      <c r="A16" s="12"/>
      <c r="B16" s="42">
        <v>534</v>
      </c>
      <c r="C16" s="19" t="s">
        <v>29</v>
      </c>
      <c r="D16" s="43">
        <v>142118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142118</v>
      </c>
      <c r="O16" s="44">
        <f t="shared" si="2"/>
        <v>79.484340044742723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118196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118196</v>
      </c>
      <c r="O17" s="41">
        <f t="shared" si="2"/>
        <v>66.105145413870247</v>
      </c>
      <c r="P17" s="10"/>
    </row>
    <row r="18" spans="1:119">
      <c r="A18" s="12"/>
      <c r="B18" s="42">
        <v>541</v>
      </c>
      <c r="C18" s="19" t="s">
        <v>31</v>
      </c>
      <c r="D18" s="43">
        <v>118196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118196</v>
      </c>
      <c r="O18" s="44">
        <f t="shared" si="2"/>
        <v>66.105145413870247</v>
      </c>
      <c r="P18" s="9"/>
    </row>
    <row r="19" spans="1:119" ht="15.75">
      <c r="A19" s="26" t="s">
        <v>40</v>
      </c>
      <c r="B19" s="27"/>
      <c r="C19" s="28"/>
      <c r="D19" s="29">
        <f t="shared" ref="D19:M19" si="6">SUM(D20:D20)</f>
        <v>41250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41250</v>
      </c>
      <c r="O19" s="41">
        <f t="shared" si="2"/>
        <v>23.070469798657719</v>
      </c>
      <c r="P19" s="10"/>
    </row>
    <row r="20" spans="1:119">
      <c r="A20" s="45"/>
      <c r="B20" s="46">
        <v>554</v>
      </c>
      <c r="C20" s="47" t="s">
        <v>41</v>
      </c>
      <c r="D20" s="43">
        <v>41250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41250</v>
      </c>
      <c r="O20" s="44">
        <f t="shared" si="2"/>
        <v>23.070469798657719</v>
      </c>
      <c r="P20" s="9"/>
    </row>
    <row r="21" spans="1:119" ht="15.75">
      <c r="A21" s="26" t="s">
        <v>32</v>
      </c>
      <c r="B21" s="27"/>
      <c r="C21" s="28"/>
      <c r="D21" s="29">
        <f t="shared" ref="D21:M21" si="7">SUM(D22:D22)</f>
        <v>16219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16219</v>
      </c>
      <c r="O21" s="41">
        <f t="shared" si="2"/>
        <v>9.0710290827740501</v>
      </c>
      <c r="P21" s="9"/>
    </row>
    <row r="22" spans="1:119" ht="15.75" thickBot="1">
      <c r="A22" s="12"/>
      <c r="B22" s="42">
        <v>572</v>
      </c>
      <c r="C22" s="19" t="s">
        <v>33</v>
      </c>
      <c r="D22" s="43">
        <v>16219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16219</v>
      </c>
      <c r="O22" s="44">
        <f t="shared" si="2"/>
        <v>9.0710290827740501</v>
      </c>
      <c r="P22" s="9"/>
    </row>
    <row r="23" spans="1:119" ht="16.5" thickBot="1">
      <c r="A23" s="13" t="s">
        <v>10</v>
      </c>
      <c r="B23" s="21"/>
      <c r="C23" s="20"/>
      <c r="D23" s="14">
        <f>SUM(D5,D12,D15,D17,D19,D21)</f>
        <v>1119703</v>
      </c>
      <c r="E23" s="14">
        <f t="shared" ref="E23:M23" si="8">SUM(E5,E12,E15,E17,E19,E21)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0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1119703</v>
      </c>
      <c r="O23" s="35">
        <f t="shared" si="2"/>
        <v>626.2321029082774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44</v>
      </c>
      <c r="M25" s="93"/>
      <c r="N25" s="93"/>
      <c r="O25" s="39">
        <v>1788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38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354707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354707</v>
      </c>
      <c r="O5" s="30">
        <f t="shared" ref="O5:O23" si="2">(N5/O$25)</f>
        <v>197.71850613154962</v>
      </c>
      <c r="P5" s="6"/>
    </row>
    <row r="6" spans="1:133">
      <c r="A6" s="12"/>
      <c r="B6" s="42">
        <v>511</v>
      </c>
      <c r="C6" s="19" t="s">
        <v>19</v>
      </c>
      <c r="D6" s="43">
        <v>30049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30049</v>
      </c>
      <c r="O6" s="44">
        <f t="shared" si="2"/>
        <v>16.749721293199553</v>
      </c>
      <c r="P6" s="9"/>
    </row>
    <row r="7" spans="1:133">
      <c r="A7" s="12"/>
      <c r="B7" s="42">
        <v>513</v>
      </c>
      <c r="C7" s="19" t="s">
        <v>20</v>
      </c>
      <c r="D7" s="43">
        <v>127339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127339</v>
      </c>
      <c r="O7" s="44">
        <f t="shared" si="2"/>
        <v>70.980490523968783</v>
      </c>
      <c r="P7" s="9"/>
    </row>
    <row r="8" spans="1:133">
      <c r="A8" s="12"/>
      <c r="B8" s="42">
        <v>514</v>
      </c>
      <c r="C8" s="19" t="s">
        <v>21</v>
      </c>
      <c r="D8" s="43">
        <v>35389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35389</v>
      </c>
      <c r="O8" s="44">
        <f t="shared" si="2"/>
        <v>19.726309921962095</v>
      </c>
      <c r="P8" s="9"/>
    </row>
    <row r="9" spans="1:133">
      <c r="A9" s="12"/>
      <c r="B9" s="42">
        <v>515</v>
      </c>
      <c r="C9" s="19" t="s">
        <v>22</v>
      </c>
      <c r="D9" s="43">
        <v>28579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28579</v>
      </c>
      <c r="O9" s="44">
        <f t="shared" si="2"/>
        <v>15.930323299888517</v>
      </c>
      <c r="P9" s="9"/>
    </row>
    <row r="10" spans="1:133">
      <c r="A10" s="12"/>
      <c r="B10" s="42">
        <v>517</v>
      </c>
      <c r="C10" s="19" t="s">
        <v>23</v>
      </c>
      <c r="D10" s="43">
        <v>78115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78115</v>
      </c>
      <c r="O10" s="44">
        <f t="shared" si="2"/>
        <v>43.542363433667781</v>
      </c>
      <c r="P10" s="9"/>
    </row>
    <row r="11" spans="1:133">
      <c r="A11" s="12"/>
      <c r="B11" s="42">
        <v>519</v>
      </c>
      <c r="C11" s="19" t="s">
        <v>24</v>
      </c>
      <c r="D11" s="43">
        <v>55236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55236</v>
      </c>
      <c r="O11" s="44">
        <f t="shared" si="2"/>
        <v>30.789297658862875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533964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533964</v>
      </c>
      <c r="O12" s="41">
        <f t="shared" si="2"/>
        <v>297.63879598662209</v>
      </c>
      <c r="P12" s="10"/>
    </row>
    <row r="13" spans="1:133">
      <c r="A13" s="12"/>
      <c r="B13" s="42">
        <v>521</v>
      </c>
      <c r="C13" s="19" t="s">
        <v>26</v>
      </c>
      <c r="D13" s="43">
        <v>513578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513578</v>
      </c>
      <c r="O13" s="44">
        <f t="shared" si="2"/>
        <v>286.27536231884056</v>
      </c>
      <c r="P13" s="9"/>
    </row>
    <row r="14" spans="1:133">
      <c r="A14" s="12"/>
      <c r="B14" s="42">
        <v>524</v>
      </c>
      <c r="C14" s="19" t="s">
        <v>27</v>
      </c>
      <c r="D14" s="43">
        <v>20386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20386</v>
      </c>
      <c r="O14" s="44">
        <f t="shared" si="2"/>
        <v>11.363433667781495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SUM(D16:D16)</f>
        <v>136722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136722</v>
      </c>
      <c r="O15" s="41">
        <f t="shared" si="2"/>
        <v>76.210702341137122</v>
      </c>
      <c r="P15" s="10"/>
    </row>
    <row r="16" spans="1:133">
      <c r="A16" s="12"/>
      <c r="B16" s="42">
        <v>534</v>
      </c>
      <c r="C16" s="19" t="s">
        <v>29</v>
      </c>
      <c r="D16" s="43">
        <v>136722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136722</v>
      </c>
      <c r="O16" s="44">
        <f t="shared" si="2"/>
        <v>76.210702341137122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106243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106243</v>
      </c>
      <c r="O17" s="41">
        <f t="shared" si="2"/>
        <v>59.221293199554069</v>
      </c>
      <c r="P17" s="10"/>
    </row>
    <row r="18" spans="1:119">
      <c r="A18" s="12"/>
      <c r="B18" s="42">
        <v>541</v>
      </c>
      <c r="C18" s="19" t="s">
        <v>31</v>
      </c>
      <c r="D18" s="43">
        <v>106243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106243</v>
      </c>
      <c r="O18" s="44">
        <f t="shared" si="2"/>
        <v>59.221293199554069</v>
      </c>
      <c r="P18" s="9"/>
    </row>
    <row r="19" spans="1:119" ht="15.75">
      <c r="A19" s="26" t="s">
        <v>40</v>
      </c>
      <c r="B19" s="27"/>
      <c r="C19" s="28"/>
      <c r="D19" s="29">
        <f t="shared" ref="D19:M19" si="6">SUM(D20:D20)</f>
        <v>8700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8700</v>
      </c>
      <c r="O19" s="41">
        <f t="shared" si="2"/>
        <v>4.8494983277591972</v>
      </c>
      <c r="P19" s="10"/>
    </row>
    <row r="20" spans="1:119">
      <c r="A20" s="45"/>
      <c r="B20" s="46">
        <v>554</v>
      </c>
      <c r="C20" s="47" t="s">
        <v>41</v>
      </c>
      <c r="D20" s="43">
        <v>8700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8700</v>
      </c>
      <c r="O20" s="44">
        <f t="shared" si="2"/>
        <v>4.8494983277591972</v>
      </c>
      <c r="P20" s="9"/>
    </row>
    <row r="21" spans="1:119" ht="15.75">
      <c r="A21" s="26" t="s">
        <v>32</v>
      </c>
      <c r="B21" s="27"/>
      <c r="C21" s="28"/>
      <c r="D21" s="29">
        <f t="shared" ref="D21:M21" si="7">SUM(D22:D22)</f>
        <v>23509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23509</v>
      </c>
      <c r="O21" s="41">
        <f t="shared" si="2"/>
        <v>13.104236343366779</v>
      </c>
      <c r="P21" s="9"/>
    </row>
    <row r="22" spans="1:119" ht="15.75" thickBot="1">
      <c r="A22" s="12"/>
      <c r="B22" s="42">
        <v>572</v>
      </c>
      <c r="C22" s="19" t="s">
        <v>33</v>
      </c>
      <c r="D22" s="43">
        <v>23509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23509</v>
      </c>
      <c r="O22" s="44">
        <f t="shared" si="2"/>
        <v>13.104236343366779</v>
      </c>
      <c r="P22" s="9"/>
    </row>
    <row r="23" spans="1:119" ht="16.5" thickBot="1">
      <c r="A23" s="13" t="s">
        <v>10</v>
      </c>
      <c r="B23" s="21"/>
      <c r="C23" s="20"/>
      <c r="D23" s="14">
        <f>SUM(D5,D12,D15,D17,D19,D21)</f>
        <v>1163845</v>
      </c>
      <c r="E23" s="14">
        <f t="shared" ref="E23:M23" si="8">SUM(E5,E12,E15,E17,E19,E21)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0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1163845</v>
      </c>
      <c r="O23" s="35">
        <f t="shared" si="2"/>
        <v>648.74303232998886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42</v>
      </c>
      <c r="M25" s="93"/>
      <c r="N25" s="93"/>
      <c r="O25" s="39">
        <v>1794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38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382540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382540</v>
      </c>
      <c r="O5" s="30">
        <f t="shared" ref="O5:O21" si="2">(N5/O$23)</f>
        <v>213.47098214285714</v>
      </c>
      <c r="P5" s="6"/>
    </row>
    <row r="6" spans="1:133">
      <c r="A6" s="12"/>
      <c r="B6" s="42">
        <v>511</v>
      </c>
      <c r="C6" s="19" t="s">
        <v>19</v>
      </c>
      <c r="D6" s="43">
        <v>29090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29090</v>
      </c>
      <c r="O6" s="44">
        <f t="shared" si="2"/>
        <v>16.233258928571427</v>
      </c>
      <c r="P6" s="9"/>
    </row>
    <row r="7" spans="1:133">
      <c r="A7" s="12"/>
      <c r="B7" s="42">
        <v>513</v>
      </c>
      <c r="C7" s="19" t="s">
        <v>20</v>
      </c>
      <c r="D7" s="43">
        <v>149141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149141</v>
      </c>
      <c r="O7" s="44">
        <f t="shared" si="2"/>
        <v>83.226004464285708</v>
      </c>
      <c r="P7" s="9"/>
    </row>
    <row r="8" spans="1:133">
      <c r="A8" s="12"/>
      <c r="B8" s="42">
        <v>514</v>
      </c>
      <c r="C8" s="19" t="s">
        <v>21</v>
      </c>
      <c r="D8" s="43">
        <v>30196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30196</v>
      </c>
      <c r="O8" s="44">
        <f t="shared" si="2"/>
        <v>16.850446428571427</v>
      </c>
      <c r="P8" s="9"/>
    </row>
    <row r="9" spans="1:133">
      <c r="A9" s="12"/>
      <c r="B9" s="42">
        <v>515</v>
      </c>
      <c r="C9" s="19" t="s">
        <v>22</v>
      </c>
      <c r="D9" s="43">
        <v>56315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56315</v>
      </c>
      <c r="O9" s="44">
        <f t="shared" si="2"/>
        <v>31.42578125</v>
      </c>
      <c r="P9" s="9"/>
    </row>
    <row r="10" spans="1:133">
      <c r="A10" s="12"/>
      <c r="B10" s="42">
        <v>517</v>
      </c>
      <c r="C10" s="19" t="s">
        <v>23</v>
      </c>
      <c r="D10" s="43">
        <v>49574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49574</v>
      </c>
      <c r="O10" s="44">
        <f t="shared" si="2"/>
        <v>27.6640625</v>
      </c>
      <c r="P10" s="9"/>
    </row>
    <row r="11" spans="1:133">
      <c r="A11" s="12"/>
      <c r="B11" s="42">
        <v>519</v>
      </c>
      <c r="C11" s="19" t="s">
        <v>24</v>
      </c>
      <c r="D11" s="43">
        <v>68224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68224</v>
      </c>
      <c r="O11" s="44">
        <f t="shared" si="2"/>
        <v>38.071428571428569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469600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469600</v>
      </c>
      <c r="O12" s="41">
        <f t="shared" si="2"/>
        <v>262.05357142857144</v>
      </c>
      <c r="P12" s="10"/>
    </row>
    <row r="13" spans="1:133">
      <c r="A13" s="12"/>
      <c r="B13" s="42">
        <v>521</v>
      </c>
      <c r="C13" s="19" t="s">
        <v>26</v>
      </c>
      <c r="D13" s="43">
        <v>449416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449416</v>
      </c>
      <c r="O13" s="44">
        <f t="shared" si="2"/>
        <v>250.79017857142858</v>
      </c>
      <c r="P13" s="9"/>
    </row>
    <row r="14" spans="1:133">
      <c r="A14" s="12"/>
      <c r="B14" s="42">
        <v>524</v>
      </c>
      <c r="C14" s="19" t="s">
        <v>27</v>
      </c>
      <c r="D14" s="43">
        <v>20184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20184</v>
      </c>
      <c r="O14" s="44">
        <f t="shared" si="2"/>
        <v>11.263392857142858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SUM(D16:D16)</f>
        <v>138058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138058</v>
      </c>
      <c r="O15" s="41">
        <f t="shared" si="2"/>
        <v>77.041294642857139</v>
      </c>
      <c r="P15" s="10"/>
    </row>
    <row r="16" spans="1:133">
      <c r="A16" s="12"/>
      <c r="B16" s="42">
        <v>534</v>
      </c>
      <c r="C16" s="19" t="s">
        <v>29</v>
      </c>
      <c r="D16" s="43">
        <v>138058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138058</v>
      </c>
      <c r="O16" s="44">
        <f t="shared" si="2"/>
        <v>77.041294642857139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103444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103444</v>
      </c>
      <c r="O17" s="41">
        <f t="shared" si="2"/>
        <v>57.725446428571431</v>
      </c>
      <c r="P17" s="10"/>
    </row>
    <row r="18" spans="1:119">
      <c r="A18" s="12"/>
      <c r="B18" s="42">
        <v>541</v>
      </c>
      <c r="C18" s="19" t="s">
        <v>31</v>
      </c>
      <c r="D18" s="43">
        <v>103444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103444</v>
      </c>
      <c r="O18" s="44">
        <f t="shared" si="2"/>
        <v>57.725446428571431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8807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8807</v>
      </c>
      <c r="O19" s="41">
        <f t="shared" si="2"/>
        <v>4.9146205357142856</v>
      </c>
      <c r="P19" s="9"/>
    </row>
    <row r="20" spans="1:119" ht="15.75" thickBot="1">
      <c r="A20" s="12"/>
      <c r="B20" s="42">
        <v>572</v>
      </c>
      <c r="C20" s="19" t="s">
        <v>33</v>
      </c>
      <c r="D20" s="43">
        <v>8807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8807</v>
      </c>
      <c r="O20" s="44">
        <f t="shared" si="2"/>
        <v>4.9146205357142856</v>
      </c>
      <c r="P20" s="9"/>
    </row>
    <row r="21" spans="1:119" ht="16.5" thickBot="1">
      <c r="A21" s="13" t="s">
        <v>10</v>
      </c>
      <c r="B21" s="21"/>
      <c r="C21" s="20"/>
      <c r="D21" s="14">
        <f>SUM(D5,D12,D15,D17,D19)</f>
        <v>1102449</v>
      </c>
      <c r="E21" s="14">
        <f t="shared" ref="E21:M21" si="7">SUM(E5,E12,E15,E17,E19)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1102449</v>
      </c>
      <c r="O21" s="35">
        <f t="shared" si="2"/>
        <v>615.20591517857144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3" t="s">
        <v>37</v>
      </c>
      <c r="M23" s="93"/>
      <c r="N23" s="93"/>
      <c r="O23" s="39">
        <v>1792</v>
      </c>
    </row>
    <row r="24" spans="1:119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19" ht="15.75" customHeight="1" thickBot="1">
      <c r="A25" s="97" t="s">
        <v>38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mergeCells count="10">
    <mergeCell ref="A25:O25"/>
    <mergeCell ref="L23:N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392324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392324</v>
      </c>
      <c r="O5" s="30">
        <f t="shared" ref="O5:O21" si="2">(N5/O$23)</f>
        <v>197.74395161290323</v>
      </c>
      <c r="P5" s="6"/>
    </row>
    <row r="6" spans="1:133">
      <c r="A6" s="12"/>
      <c r="B6" s="42">
        <v>511</v>
      </c>
      <c r="C6" s="19" t="s">
        <v>19</v>
      </c>
      <c r="D6" s="43">
        <v>32936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32936</v>
      </c>
      <c r="O6" s="44">
        <f t="shared" si="2"/>
        <v>16.600806451612904</v>
      </c>
      <c r="P6" s="9"/>
    </row>
    <row r="7" spans="1:133">
      <c r="A7" s="12"/>
      <c r="B7" s="42">
        <v>513</v>
      </c>
      <c r="C7" s="19" t="s">
        <v>20</v>
      </c>
      <c r="D7" s="43">
        <v>131206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131206</v>
      </c>
      <c r="O7" s="44">
        <f t="shared" si="2"/>
        <v>66.132056451612897</v>
      </c>
      <c r="P7" s="9"/>
    </row>
    <row r="8" spans="1:133">
      <c r="A8" s="12"/>
      <c r="B8" s="42">
        <v>514</v>
      </c>
      <c r="C8" s="19" t="s">
        <v>21</v>
      </c>
      <c r="D8" s="43">
        <v>32687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32687</v>
      </c>
      <c r="O8" s="44">
        <f t="shared" si="2"/>
        <v>16.47530241935484</v>
      </c>
      <c r="P8" s="9"/>
    </row>
    <row r="9" spans="1:133">
      <c r="A9" s="12"/>
      <c r="B9" s="42">
        <v>515</v>
      </c>
      <c r="C9" s="19" t="s">
        <v>22</v>
      </c>
      <c r="D9" s="43">
        <v>55685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55685</v>
      </c>
      <c r="O9" s="44">
        <f t="shared" si="2"/>
        <v>28.06703629032258</v>
      </c>
      <c r="P9" s="9"/>
    </row>
    <row r="10" spans="1:133">
      <c r="A10" s="12"/>
      <c r="B10" s="42">
        <v>517</v>
      </c>
      <c r="C10" s="19" t="s">
        <v>23</v>
      </c>
      <c r="D10" s="43">
        <v>48742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48742</v>
      </c>
      <c r="O10" s="44">
        <f t="shared" si="2"/>
        <v>24.567540322580644</v>
      </c>
      <c r="P10" s="9"/>
    </row>
    <row r="11" spans="1:133">
      <c r="A11" s="12"/>
      <c r="B11" s="42">
        <v>519</v>
      </c>
      <c r="C11" s="19" t="s">
        <v>24</v>
      </c>
      <c r="D11" s="43">
        <v>91068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91068</v>
      </c>
      <c r="O11" s="44">
        <f t="shared" si="2"/>
        <v>45.901209677419352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527012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527012</v>
      </c>
      <c r="O12" s="41">
        <f t="shared" si="2"/>
        <v>265.63104838709677</v>
      </c>
      <c r="P12" s="10"/>
    </row>
    <row r="13" spans="1:133">
      <c r="A13" s="12"/>
      <c r="B13" s="42">
        <v>521</v>
      </c>
      <c r="C13" s="19" t="s">
        <v>26</v>
      </c>
      <c r="D13" s="43">
        <v>505421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505421</v>
      </c>
      <c r="O13" s="44">
        <f t="shared" si="2"/>
        <v>254.74848790322579</v>
      </c>
      <c r="P13" s="9"/>
    </row>
    <row r="14" spans="1:133">
      <c r="A14" s="12"/>
      <c r="B14" s="42">
        <v>524</v>
      </c>
      <c r="C14" s="19" t="s">
        <v>27</v>
      </c>
      <c r="D14" s="43">
        <v>21591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21591</v>
      </c>
      <c r="O14" s="44">
        <f t="shared" si="2"/>
        <v>10.882560483870968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SUM(D16:D16)</f>
        <v>134896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134896</v>
      </c>
      <c r="O15" s="41">
        <f t="shared" si="2"/>
        <v>67.991935483870961</v>
      </c>
      <c r="P15" s="10"/>
    </row>
    <row r="16" spans="1:133">
      <c r="A16" s="12"/>
      <c r="B16" s="42">
        <v>534</v>
      </c>
      <c r="C16" s="19" t="s">
        <v>29</v>
      </c>
      <c r="D16" s="43">
        <v>134896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134896</v>
      </c>
      <c r="O16" s="44">
        <f t="shared" si="2"/>
        <v>67.991935483870961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143489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143489</v>
      </c>
      <c r="O17" s="41">
        <f t="shared" si="2"/>
        <v>72.323084677419359</v>
      </c>
      <c r="P17" s="10"/>
    </row>
    <row r="18" spans="1:119">
      <c r="A18" s="12"/>
      <c r="B18" s="42">
        <v>541</v>
      </c>
      <c r="C18" s="19" t="s">
        <v>31</v>
      </c>
      <c r="D18" s="43">
        <v>143489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143489</v>
      </c>
      <c r="O18" s="44">
        <f t="shared" si="2"/>
        <v>72.323084677419359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208756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208756</v>
      </c>
      <c r="O19" s="41">
        <f t="shared" si="2"/>
        <v>105.21975806451613</v>
      </c>
      <c r="P19" s="9"/>
    </row>
    <row r="20" spans="1:119" ht="15.75" thickBot="1">
      <c r="A20" s="12"/>
      <c r="B20" s="42">
        <v>572</v>
      </c>
      <c r="C20" s="19" t="s">
        <v>33</v>
      </c>
      <c r="D20" s="43">
        <v>208756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208756</v>
      </c>
      <c r="O20" s="44">
        <f t="shared" si="2"/>
        <v>105.21975806451613</v>
      </c>
      <c r="P20" s="9"/>
    </row>
    <row r="21" spans="1:119" ht="16.5" thickBot="1">
      <c r="A21" s="13" t="s">
        <v>10</v>
      </c>
      <c r="B21" s="21"/>
      <c r="C21" s="20"/>
      <c r="D21" s="14">
        <f>SUM(D5,D12,D15,D17,D19)</f>
        <v>1406477</v>
      </c>
      <c r="E21" s="14">
        <f t="shared" ref="E21:M21" si="7">SUM(E5,E12,E15,E17,E19)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1406477</v>
      </c>
      <c r="O21" s="35">
        <f t="shared" si="2"/>
        <v>708.90977822580646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3" t="s">
        <v>34</v>
      </c>
      <c r="M23" s="93"/>
      <c r="N23" s="93"/>
      <c r="O23" s="39">
        <v>1984</v>
      </c>
    </row>
    <row r="24" spans="1:119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19" ht="15.75" thickBot="1">
      <c r="A25" s="97" t="s">
        <v>38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mergeCells count="10">
    <mergeCell ref="A25:O25"/>
    <mergeCell ref="A1:O1"/>
    <mergeCell ref="D3:H3"/>
    <mergeCell ref="I3:J3"/>
    <mergeCell ref="K3:L3"/>
    <mergeCell ref="O3:O4"/>
    <mergeCell ref="A2:O2"/>
    <mergeCell ref="A3:C4"/>
    <mergeCell ref="A24:O24"/>
    <mergeCell ref="L23:N23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381382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381382</v>
      </c>
      <c r="O5" s="30">
        <f t="shared" ref="O5:O22" si="2">(N5/O$24)</f>
        <v>192.81193124368048</v>
      </c>
      <c r="P5" s="6"/>
    </row>
    <row r="6" spans="1:133">
      <c r="A6" s="12"/>
      <c r="B6" s="42">
        <v>511</v>
      </c>
      <c r="C6" s="19" t="s">
        <v>19</v>
      </c>
      <c r="D6" s="43">
        <v>41883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41883</v>
      </c>
      <c r="O6" s="44">
        <f t="shared" si="2"/>
        <v>21.174418604651162</v>
      </c>
      <c r="P6" s="9"/>
    </row>
    <row r="7" spans="1:133">
      <c r="A7" s="12"/>
      <c r="B7" s="42">
        <v>513</v>
      </c>
      <c r="C7" s="19" t="s">
        <v>20</v>
      </c>
      <c r="D7" s="43">
        <v>146979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146979</v>
      </c>
      <c r="O7" s="44">
        <f t="shared" si="2"/>
        <v>74.30687563195147</v>
      </c>
      <c r="P7" s="9"/>
    </row>
    <row r="8" spans="1:133">
      <c r="A8" s="12"/>
      <c r="B8" s="42">
        <v>514</v>
      </c>
      <c r="C8" s="19" t="s">
        <v>21</v>
      </c>
      <c r="D8" s="43">
        <v>35435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35435</v>
      </c>
      <c r="O8" s="44">
        <f t="shared" si="2"/>
        <v>17.914560161779576</v>
      </c>
      <c r="P8" s="9"/>
    </row>
    <row r="9" spans="1:133">
      <c r="A9" s="12"/>
      <c r="B9" s="42">
        <v>515</v>
      </c>
      <c r="C9" s="19" t="s">
        <v>22</v>
      </c>
      <c r="D9" s="43">
        <v>43530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43530</v>
      </c>
      <c r="O9" s="44">
        <f t="shared" si="2"/>
        <v>22.007077856420626</v>
      </c>
      <c r="P9" s="9"/>
    </row>
    <row r="10" spans="1:133">
      <c r="A10" s="12"/>
      <c r="B10" s="42">
        <v>519</v>
      </c>
      <c r="C10" s="19" t="s">
        <v>24</v>
      </c>
      <c r="D10" s="43">
        <v>113555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113555</v>
      </c>
      <c r="O10" s="44">
        <f t="shared" si="2"/>
        <v>57.408998988877656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SUM(D12:D14)</f>
        <v>568735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568735</v>
      </c>
      <c r="O11" s="41">
        <f t="shared" si="2"/>
        <v>287.53033367037409</v>
      </c>
      <c r="P11" s="10"/>
    </row>
    <row r="12" spans="1:133">
      <c r="A12" s="12"/>
      <c r="B12" s="42">
        <v>521</v>
      </c>
      <c r="C12" s="19" t="s">
        <v>26</v>
      </c>
      <c r="D12" s="43">
        <v>546193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546193</v>
      </c>
      <c r="O12" s="44">
        <f t="shared" si="2"/>
        <v>276.13397371081902</v>
      </c>
      <c r="P12" s="9"/>
    </row>
    <row r="13" spans="1:133">
      <c r="A13" s="12"/>
      <c r="B13" s="42">
        <v>524</v>
      </c>
      <c r="C13" s="19" t="s">
        <v>27</v>
      </c>
      <c r="D13" s="43">
        <v>21070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21070</v>
      </c>
      <c r="O13" s="44">
        <f t="shared" si="2"/>
        <v>10.652173913043478</v>
      </c>
      <c r="P13" s="9"/>
    </row>
    <row r="14" spans="1:133">
      <c r="A14" s="12"/>
      <c r="B14" s="42">
        <v>529</v>
      </c>
      <c r="C14" s="19" t="s">
        <v>46</v>
      </c>
      <c r="D14" s="43">
        <v>1472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1472</v>
      </c>
      <c r="O14" s="44">
        <f t="shared" si="2"/>
        <v>0.7441860465116279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SUM(D16:D17)</f>
        <v>131065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131065</v>
      </c>
      <c r="O15" s="41">
        <f t="shared" si="2"/>
        <v>66.261375126390291</v>
      </c>
      <c r="P15" s="10"/>
    </row>
    <row r="16" spans="1:133">
      <c r="A16" s="12"/>
      <c r="B16" s="42">
        <v>534</v>
      </c>
      <c r="C16" s="19" t="s">
        <v>29</v>
      </c>
      <c r="D16" s="43">
        <v>130565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130565</v>
      </c>
      <c r="O16" s="44">
        <f t="shared" si="2"/>
        <v>66.008594539939338</v>
      </c>
      <c r="P16" s="9"/>
    </row>
    <row r="17" spans="1:119">
      <c r="A17" s="12"/>
      <c r="B17" s="42">
        <v>539</v>
      </c>
      <c r="C17" s="19" t="s">
        <v>47</v>
      </c>
      <c r="D17" s="43">
        <v>500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500</v>
      </c>
      <c r="O17" s="44">
        <f t="shared" si="2"/>
        <v>0.25278058645096058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SUM(D19:D19)</f>
        <v>583060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583060</v>
      </c>
      <c r="O18" s="41">
        <f t="shared" si="2"/>
        <v>294.77249747219412</v>
      </c>
      <c r="P18" s="10"/>
    </row>
    <row r="19" spans="1:119">
      <c r="A19" s="12"/>
      <c r="B19" s="42">
        <v>541</v>
      </c>
      <c r="C19" s="19" t="s">
        <v>31</v>
      </c>
      <c r="D19" s="43">
        <v>583060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583060</v>
      </c>
      <c r="O19" s="44">
        <f t="shared" si="2"/>
        <v>294.77249747219412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SUM(D21:D21)</f>
        <v>6636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6636</v>
      </c>
      <c r="O20" s="41">
        <f t="shared" si="2"/>
        <v>3.3549039433771486</v>
      </c>
      <c r="P20" s="9"/>
    </row>
    <row r="21" spans="1:119" ht="15.75" thickBot="1">
      <c r="A21" s="12"/>
      <c r="B21" s="42">
        <v>572</v>
      </c>
      <c r="C21" s="19" t="s">
        <v>33</v>
      </c>
      <c r="D21" s="43">
        <v>6636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6636</v>
      </c>
      <c r="O21" s="44">
        <f t="shared" si="2"/>
        <v>3.3549039433771486</v>
      </c>
      <c r="P21" s="9"/>
    </row>
    <row r="22" spans="1:119" ht="16.5" thickBot="1">
      <c r="A22" s="13" t="s">
        <v>10</v>
      </c>
      <c r="B22" s="21"/>
      <c r="C22" s="20"/>
      <c r="D22" s="14">
        <f>SUM(D5,D11,D15,D18,D20)</f>
        <v>1670878</v>
      </c>
      <c r="E22" s="14">
        <f t="shared" ref="E22:M22" si="7">SUM(E5,E11,E15,E18,E20)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1670878</v>
      </c>
      <c r="O22" s="35">
        <f t="shared" si="2"/>
        <v>844.73104145601621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48</v>
      </c>
      <c r="M24" s="93"/>
      <c r="N24" s="93"/>
      <c r="O24" s="39">
        <v>1978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customHeight="1" thickBot="1">
      <c r="A26" s="97" t="s">
        <v>38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448142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448142</v>
      </c>
      <c r="O5" s="30">
        <f t="shared" ref="O5:O21" si="2">(N5/O$23)</f>
        <v>220.65091088133923</v>
      </c>
      <c r="P5" s="6"/>
    </row>
    <row r="6" spans="1:133">
      <c r="A6" s="12"/>
      <c r="B6" s="42">
        <v>511</v>
      </c>
      <c r="C6" s="19" t="s">
        <v>19</v>
      </c>
      <c r="D6" s="43">
        <v>38033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38033</v>
      </c>
      <c r="O6" s="44">
        <f t="shared" si="2"/>
        <v>18.726243229935992</v>
      </c>
      <c r="P6" s="9"/>
    </row>
    <row r="7" spans="1:133">
      <c r="A7" s="12"/>
      <c r="B7" s="42">
        <v>512</v>
      </c>
      <c r="C7" s="19" t="s">
        <v>59</v>
      </c>
      <c r="D7" s="43">
        <v>166066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166066</v>
      </c>
      <c r="O7" s="44">
        <f t="shared" si="2"/>
        <v>81.76563269325456</v>
      </c>
      <c r="P7" s="9"/>
    </row>
    <row r="8" spans="1:133">
      <c r="A8" s="12"/>
      <c r="B8" s="42">
        <v>514</v>
      </c>
      <c r="C8" s="19" t="s">
        <v>21</v>
      </c>
      <c r="D8" s="43">
        <v>45047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45047</v>
      </c>
      <c r="O8" s="44">
        <f t="shared" si="2"/>
        <v>22.179714426390941</v>
      </c>
      <c r="P8" s="9"/>
    </row>
    <row r="9" spans="1:133">
      <c r="A9" s="12"/>
      <c r="B9" s="42">
        <v>515</v>
      </c>
      <c r="C9" s="19" t="s">
        <v>22</v>
      </c>
      <c r="D9" s="43">
        <v>48262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48262</v>
      </c>
      <c r="O9" s="44">
        <f t="shared" si="2"/>
        <v>23.762678483505663</v>
      </c>
      <c r="P9" s="9"/>
    </row>
    <row r="10" spans="1:133">
      <c r="A10" s="12"/>
      <c r="B10" s="42">
        <v>519</v>
      </c>
      <c r="C10" s="19" t="s">
        <v>24</v>
      </c>
      <c r="D10" s="43">
        <v>150734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150734</v>
      </c>
      <c r="O10" s="44">
        <f t="shared" si="2"/>
        <v>74.216642048252098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SUM(D12:D14)</f>
        <v>462086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462086</v>
      </c>
      <c r="O11" s="41">
        <f t="shared" si="2"/>
        <v>227.51649433776464</v>
      </c>
      <c r="P11" s="10"/>
    </row>
    <row r="12" spans="1:133">
      <c r="A12" s="12"/>
      <c r="B12" s="42">
        <v>521</v>
      </c>
      <c r="C12" s="19" t="s">
        <v>26</v>
      </c>
      <c r="D12" s="43">
        <v>438402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438402</v>
      </c>
      <c r="O12" s="44">
        <f t="shared" si="2"/>
        <v>215.85524372230429</v>
      </c>
      <c r="P12" s="9"/>
    </row>
    <row r="13" spans="1:133">
      <c r="A13" s="12"/>
      <c r="B13" s="42">
        <v>524</v>
      </c>
      <c r="C13" s="19" t="s">
        <v>27</v>
      </c>
      <c r="D13" s="43">
        <v>23189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23189</v>
      </c>
      <c r="O13" s="44">
        <f t="shared" si="2"/>
        <v>11.41752831117676</v>
      </c>
      <c r="P13" s="9"/>
    </row>
    <row r="14" spans="1:133">
      <c r="A14" s="12"/>
      <c r="B14" s="42">
        <v>529</v>
      </c>
      <c r="C14" s="19" t="s">
        <v>46</v>
      </c>
      <c r="D14" s="43">
        <v>495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495</v>
      </c>
      <c r="O14" s="44">
        <f t="shared" si="2"/>
        <v>0.24372230428360414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SUM(D16:D16)</f>
        <v>121822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121822</v>
      </c>
      <c r="O15" s="41">
        <f t="shared" si="2"/>
        <v>59.981290004923686</v>
      </c>
      <c r="P15" s="10"/>
    </row>
    <row r="16" spans="1:133">
      <c r="A16" s="12"/>
      <c r="B16" s="42">
        <v>534</v>
      </c>
      <c r="C16" s="19" t="s">
        <v>29</v>
      </c>
      <c r="D16" s="43">
        <v>121822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121822</v>
      </c>
      <c r="O16" s="44">
        <f t="shared" si="2"/>
        <v>59.981290004923686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255634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255634</v>
      </c>
      <c r="O17" s="41">
        <f t="shared" si="2"/>
        <v>125.86607582471689</v>
      </c>
      <c r="P17" s="10"/>
    </row>
    <row r="18" spans="1:119">
      <c r="A18" s="12"/>
      <c r="B18" s="42">
        <v>541</v>
      </c>
      <c r="C18" s="19" t="s">
        <v>31</v>
      </c>
      <c r="D18" s="43">
        <v>255634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255634</v>
      </c>
      <c r="O18" s="44">
        <f t="shared" si="2"/>
        <v>125.86607582471689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30638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30638</v>
      </c>
      <c r="O19" s="41">
        <f t="shared" si="2"/>
        <v>15.08517971442639</v>
      </c>
      <c r="P19" s="9"/>
    </row>
    <row r="20" spans="1:119" ht="15.75" thickBot="1">
      <c r="A20" s="12"/>
      <c r="B20" s="42">
        <v>572</v>
      </c>
      <c r="C20" s="19" t="s">
        <v>33</v>
      </c>
      <c r="D20" s="43">
        <v>30638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30638</v>
      </c>
      <c r="O20" s="44">
        <f t="shared" si="2"/>
        <v>15.08517971442639</v>
      </c>
      <c r="P20" s="9"/>
    </row>
    <row r="21" spans="1:119" ht="16.5" thickBot="1">
      <c r="A21" s="13" t="s">
        <v>10</v>
      </c>
      <c r="B21" s="21"/>
      <c r="C21" s="20"/>
      <c r="D21" s="14">
        <f>SUM(D5,D11,D15,D17,D19)</f>
        <v>1318322</v>
      </c>
      <c r="E21" s="14">
        <f t="shared" ref="E21:M21" si="7">SUM(E5,E11,E15,E17,E19)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1318322</v>
      </c>
      <c r="O21" s="35">
        <f t="shared" si="2"/>
        <v>649.0999507631708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3" t="s">
        <v>60</v>
      </c>
      <c r="M23" s="93"/>
      <c r="N23" s="93"/>
      <c r="O23" s="39">
        <v>2031</v>
      </c>
    </row>
    <row r="24" spans="1:119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19" ht="15.75" customHeight="1" thickBot="1">
      <c r="A25" s="97" t="s">
        <v>38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75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76</v>
      </c>
      <c r="N4" s="32" t="s">
        <v>5</v>
      </c>
      <c r="O4" s="32" t="s">
        <v>77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SUM(D6:D10)</f>
        <v>1106623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1" si="1">SUM(D5:N5)</f>
        <v>1106623</v>
      </c>
      <c r="P5" s="30">
        <f t="shared" ref="P5:P21" si="2">(O5/P$23)</f>
        <v>546.48049382716044</v>
      </c>
      <c r="Q5" s="6"/>
    </row>
    <row r="6" spans="1:134">
      <c r="A6" s="12"/>
      <c r="B6" s="42">
        <v>511</v>
      </c>
      <c r="C6" s="19" t="s">
        <v>19</v>
      </c>
      <c r="D6" s="43">
        <v>37233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37233</v>
      </c>
      <c r="P6" s="44">
        <f t="shared" si="2"/>
        <v>18.386666666666667</v>
      </c>
      <c r="Q6" s="9"/>
    </row>
    <row r="7" spans="1:134">
      <c r="A7" s="12"/>
      <c r="B7" s="42">
        <v>513</v>
      </c>
      <c r="C7" s="19" t="s">
        <v>20</v>
      </c>
      <c r="D7" s="43">
        <v>188834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188834</v>
      </c>
      <c r="P7" s="44">
        <f t="shared" si="2"/>
        <v>93.251358024691356</v>
      </c>
      <c r="Q7" s="9"/>
    </row>
    <row r="8" spans="1:134">
      <c r="A8" s="12"/>
      <c r="B8" s="42">
        <v>514</v>
      </c>
      <c r="C8" s="19" t="s">
        <v>21</v>
      </c>
      <c r="D8" s="43">
        <v>38376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38376</v>
      </c>
      <c r="P8" s="44">
        <f t="shared" si="2"/>
        <v>18.951111111111111</v>
      </c>
      <c r="Q8" s="9"/>
    </row>
    <row r="9" spans="1:134">
      <c r="A9" s="12"/>
      <c r="B9" s="42">
        <v>515</v>
      </c>
      <c r="C9" s="19" t="s">
        <v>22</v>
      </c>
      <c r="D9" s="43">
        <v>128418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128418</v>
      </c>
      <c r="P9" s="44">
        <f t="shared" si="2"/>
        <v>63.416296296296295</v>
      </c>
      <c r="Q9" s="9"/>
    </row>
    <row r="10" spans="1:134">
      <c r="A10" s="12"/>
      <c r="B10" s="42">
        <v>519</v>
      </c>
      <c r="C10" s="19" t="s">
        <v>24</v>
      </c>
      <c r="D10" s="43">
        <v>713762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713762</v>
      </c>
      <c r="P10" s="44">
        <f t="shared" si="2"/>
        <v>352.47506172839508</v>
      </c>
      <c r="Q10" s="9"/>
    </row>
    <row r="11" spans="1:134" ht="15.75">
      <c r="A11" s="26" t="s">
        <v>25</v>
      </c>
      <c r="B11" s="27"/>
      <c r="C11" s="28"/>
      <c r="D11" s="29">
        <f t="shared" ref="D11:N11" si="3">SUM(D12:D14)</f>
        <v>654985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40">
        <f t="shared" si="1"/>
        <v>654985</v>
      </c>
      <c r="P11" s="41">
        <f t="shared" si="2"/>
        <v>323.4493827160494</v>
      </c>
      <c r="Q11" s="10"/>
    </row>
    <row r="12" spans="1:134">
      <c r="A12" s="12"/>
      <c r="B12" s="42">
        <v>521</v>
      </c>
      <c r="C12" s="19" t="s">
        <v>26</v>
      </c>
      <c r="D12" s="43">
        <v>611261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611261</v>
      </c>
      <c r="P12" s="44">
        <f t="shared" si="2"/>
        <v>301.85728395061727</v>
      </c>
      <c r="Q12" s="9"/>
    </row>
    <row r="13" spans="1:134">
      <c r="A13" s="12"/>
      <c r="B13" s="42">
        <v>524</v>
      </c>
      <c r="C13" s="19" t="s">
        <v>27</v>
      </c>
      <c r="D13" s="43">
        <v>25548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25548</v>
      </c>
      <c r="P13" s="44">
        <f t="shared" si="2"/>
        <v>12.616296296296296</v>
      </c>
      <c r="Q13" s="9"/>
    </row>
    <row r="14" spans="1:134">
      <c r="A14" s="12"/>
      <c r="B14" s="42">
        <v>529</v>
      </c>
      <c r="C14" s="19" t="s">
        <v>46</v>
      </c>
      <c r="D14" s="43">
        <v>18176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18176</v>
      </c>
      <c r="P14" s="44">
        <f t="shared" si="2"/>
        <v>8.975802469135802</v>
      </c>
      <c r="Q14" s="9"/>
    </row>
    <row r="15" spans="1:134" ht="15.75">
      <c r="A15" s="26" t="s">
        <v>28</v>
      </c>
      <c r="B15" s="27"/>
      <c r="C15" s="28"/>
      <c r="D15" s="29">
        <f t="shared" ref="D15:N15" si="4">SUM(D16:D16)</f>
        <v>247138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4"/>
        <v>0</v>
      </c>
      <c r="O15" s="40">
        <f t="shared" si="1"/>
        <v>247138</v>
      </c>
      <c r="P15" s="41">
        <f t="shared" si="2"/>
        <v>122.04345679012346</v>
      </c>
      <c r="Q15" s="10"/>
    </row>
    <row r="16" spans="1:134">
      <c r="A16" s="12"/>
      <c r="B16" s="42">
        <v>534</v>
      </c>
      <c r="C16" s="19" t="s">
        <v>29</v>
      </c>
      <c r="D16" s="43">
        <v>247138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247138</v>
      </c>
      <c r="P16" s="44">
        <f t="shared" si="2"/>
        <v>122.04345679012346</v>
      </c>
      <c r="Q16" s="9"/>
    </row>
    <row r="17" spans="1:120" ht="15.75">
      <c r="A17" s="26" t="s">
        <v>30</v>
      </c>
      <c r="B17" s="27"/>
      <c r="C17" s="28"/>
      <c r="D17" s="29">
        <f t="shared" ref="D17:N17" si="5">SUM(D18:D18)</f>
        <v>292702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5"/>
        <v>0</v>
      </c>
      <c r="O17" s="29">
        <f t="shared" si="1"/>
        <v>292702</v>
      </c>
      <c r="P17" s="41">
        <f t="shared" si="2"/>
        <v>144.54419753086421</v>
      </c>
      <c r="Q17" s="10"/>
    </row>
    <row r="18" spans="1:120">
      <c r="A18" s="12"/>
      <c r="B18" s="42">
        <v>541</v>
      </c>
      <c r="C18" s="19" t="s">
        <v>31</v>
      </c>
      <c r="D18" s="43">
        <v>292702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292702</v>
      </c>
      <c r="P18" s="44">
        <f t="shared" si="2"/>
        <v>144.54419753086421</v>
      </c>
      <c r="Q18" s="9"/>
    </row>
    <row r="19" spans="1:120" ht="15.75">
      <c r="A19" s="26" t="s">
        <v>32</v>
      </c>
      <c r="B19" s="27"/>
      <c r="C19" s="28"/>
      <c r="D19" s="29">
        <f t="shared" ref="D19:N19" si="6">SUM(D20:D20)</f>
        <v>268155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6"/>
        <v>0</v>
      </c>
      <c r="O19" s="29">
        <f t="shared" si="1"/>
        <v>268155</v>
      </c>
      <c r="P19" s="41">
        <f t="shared" si="2"/>
        <v>132.42222222222222</v>
      </c>
      <c r="Q19" s="9"/>
    </row>
    <row r="20" spans="1:120" ht="15.75" thickBot="1">
      <c r="A20" s="12"/>
      <c r="B20" s="42">
        <v>572</v>
      </c>
      <c r="C20" s="19" t="s">
        <v>33</v>
      </c>
      <c r="D20" s="43">
        <v>268155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268155</v>
      </c>
      <c r="P20" s="44">
        <f t="shared" si="2"/>
        <v>132.42222222222222</v>
      </c>
      <c r="Q20" s="9"/>
    </row>
    <row r="21" spans="1:120" ht="16.5" thickBot="1">
      <c r="A21" s="13" t="s">
        <v>10</v>
      </c>
      <c r="B21" s="21"/>
      <c r="C21" s="20"/>
      <c r="D21" s="14">
        <f>SUM(D5,D11,D15,D17,D19)</f>
        <v>2569603</v>
      </c>
      <c r="E21" s="14">
        <f t="shared" ref="E21:N21" si="7">SUM(E5,E11,E15,E17,E19)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7"/>
        <v>0</v>
      </c>
      <c r="O21" s="14">
        <f t="shared" si="1"/>
        <v>2569603</v>
      </c>
      <c r="P21" s="35">
        <f t="shared" si="2"/>
        <v>1268.9397530864198</v>
      </c>
      <c r="Q21" s="6"/>
      <c r="R21" s="2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</row>
    <row r="22" spans="1:120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8"/>
    </row>
    <row r="23" spans="1:120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93" t="s">
        <v>78</v>
      </c>
      <c r="N23" s="93"/>
      <c r="O23" s="93"/>
      <c r="P23" s="39">
        <v>2025</v>
      </c>
    </row>
    <row r="24" spans="1:120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6"/>
    </row>
    <row r="25" spans="1:120" ht="15.75" customHeight="1" thickBot="1">
      <c r="A25" s="97" t="s">
        <v>38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9"/>
    </row>
  </sheetData>
  <mergeCells count="10">
    <mergeCell ref="M23:O23"/>
    <mergeCell ref="A24:P24"/>
    <mergeCell ref="A25:P2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519272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519272</v>
      </c>
      <c r="O5" s="30">
        <f t="shared" ref="O5:O21" si="2">(N5/O$23)</f>
        <v>246.10047393364928</v>
      </c>
      <c r="P5" s="6"/>
    </row>
    <row r="6" spans="1:133">
      <c r="A6" s="12"/>
      <c r="B6" s="42">
        <v>511</v>
      </c>
      <c r="C6" s="19" t="s">
        <v>19</v>
      </c>
      <c r="D6" s="43">
        <v>29517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29517</v>
      </c>
      <c r="O6" s="44">
        <f t="shared" si="2"/>
        <v>13.989099526066351</v>
      </c>
      <c r="P6" s="9"/>
    </row>
    <row r="7" spans="1:133">
      <c r="A7" s="12"/>
      <c r="B7" s="42">
        <v>513</v>
      </c>
      <c r="C7" s="19" t="s">
        <v>20</v>
      </c>
      <c r="D7" s="43">
        <v>175641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175641</v>
      </c>
      <c r="O7" s="44">
        <f t="shared" si="2"/>
        <v>83.242180094786733</v>
      </c>
      <c r="P7" s="9"/>
    </row>
    <row r="8" spans="1:133">
      <c r="A8" s="12"/>
      <c r="B8" s="42">
        <v>514</v>
      </c>
      <c r="C8" s="19" t="s">
        <v>21</v>
      </c>
      <c r="D8" s="43">
        <v>11549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11549</v>
      </c>
      <c r="O8" s="44">
        <f t="shared" si="2"/>
        <v>5.4734597156398106</v>
      </c>
      <c r="P8" s="9"/>
    </row>
    <row r="9" spans="1:133">
      <c r="A9" s="12"/>
      <c r="B9" s="42">
        <v>515</v>
      </c>
      <c r="C9" s="19" t="s">
        <v>22</v>
      </c>
      <c r="D9" s="43">
        <v>180684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180684</v>
      </c>
      <c r="O9" s="44">
        <f t="shared" si="2"/>
        <v>85.632227488151656</v>
      </c>
      <c r="P9" s="9"/>
    </row>
    <row r="10" spans="1:133">
      <c r="A10" s="12"/>
      <c r="B10" s="42">
        <v>519</v>
      </c>
      <c r="C10" s="19" t="s">
        <v>52</v>
      </c>
      <c r="D10" s="43">
        <v>121881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121881</v>
      </c>
      <c r="O10" s="44">
        <f t="shared" si="2"/>
        <v>57.763507109004742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SUM(D12:D14)</f>
        <v>651734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651734</v>
      </c>
      <c r="O11" s="41">
        <f t="shared" si="2"/>
        <v>308.87867298578198</v>
      </c>
      <c r="P11" s="10"/>
    </row>
    <row r="12" spans="1:133">
      <c r="A12" s="12"/>
      <c r="B12" s="42">
        <v>521</v>
      </c>
      <c r="C12" s="19" t="s">
        <v>26</v>
      </c>
      <c r="D12" s="43">
        <v>614716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614716</v>
      </c>
      <c r="O12" s="44">
        <f t="shared" si="2"/>
        <v>291.3345971563981</v>
      </c>
      <c r="P12" s="9"/>
    </row>
    <row r="13" spans="1:133">
      <c r="A13" s="12"/>
      <c r="B13" s="42">
        <v>524</v>
      </c>
      <c r="C13" s="19" t="s">
        <v>27</v>
      </c>
      <c r="D13" s="43">
        <v>21100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21100</v>
      </c>
      <c r="O13" s="44">
        <f t="shared" si="2"/>
        <v>10</v>
      </c>
      <c r="P13" s="9"/>
    </row>
    <row r="14" spans="1:133">
      <c r="A14" s="12"/>
      <c r="B14" s="42">
        <v>529</v>
      </c>
      <c r="C14" s="19" t="s">
        <v>46</v>
      </c>
      <c r="D14" s="43">
        <v>15918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15918</v>
      </c>
      <c r="O14" s="44">
        <f t="shared" si="2"/>
        <v>7.5440758293838863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SUM(D16:D16)</f>
        <v>225938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225938</v>
      </c>
      <c r="O15" s="41">
        <f t="shared" si="2"/>
        <v>107.07962085308057</v>
      </c>
      <c r="P15" s="10"/>
    </row>
    <row r="16" spans="1:133">
      <c r="A16" s="12"/>
      <c r="B16" s="42">
        <v>534</v>
      </c>
      <c r="C16" s="19" t="s">
        <v>53</v>
      </c>
      <c r="D16" s="43">
        <v>225938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225938</v>
      </c>
      <c r="O16" s="44">
        <f t="shared" si="2"/>
        <v>107.07962085308057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195437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195437</v>
      </c>
      <c r="O17" s="41">
        <f t="shared" si="2"/>
        <v>92.624170616113744</v>
      </c>
      <c r="P17" s="10"/>
    </row>
    <row r="18" spans="1:119">
      <c r="A18" s="12"/>
      <c r="B18" s="42">
        <v>541</v>
      </c>
      <c r="C18" s="19" t="s">
        <v>54</v>
      </c>
      <c r="D18" s="43">
        <v>195437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195437</v>
      </c>
      <c r="O18" s="44">
        <f t="shared" si="2"/>
        <v>92.624170616113744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531035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531035</v>
      </c>
      <c r="O19" s="41">
        <f t="shared" si="2"/>
        <v>251.67535545023696</v>
      </c>
      <c r="P19" s="9"/>
    </row>
    <row r="20" spans="1:119" ht="15.75" thickBot="1">
      <c r="A20" s="12"/>
      <c r="B20" s="42">
        <v>572</v>
      </c>
      <c r="C20" s="19" t="s">
        <v>55</v>
      </c>
      <c r="D20" s="43">
        <v>531035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531035</v>
      </c>
      <c r="O20" s="44">
        <f t="shared" si="2"/>
        <v>251.67535545023696</v>
      </c>
      <c r="P20" s="9"/>
    </row>
    <row r="21" spans="1:119" ht="16.5" thickBot="1">
      <c r="A21" s="13" t="s">
        <v>10</v>
      </c>
      <c r="B21" s="21"/>
      <c r="C21" s="20"/>
      <c r="D21" s="14">
        <f>SUM(D5,D11,D15,D17,D19)</f>
        <v>2123416</v>
      </c>
      <c r="E21" s="14">
        <f t="shared" ref="E21:M21" si="7">SUM(E5,E11,E15,E17,E19)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2123416</v>
      </c>
      <c r="O21" s="35">
        <f t="shared" si="2"/>
        <v>1006.3582938388626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3" t="s">
        <v>73</v>
      </c>
      <c r="M23" s="93"/>
      <c r="N23" s="93"/>
      <c r="O23" s="39">
        <v>2110</v>
      </c>
    </row>
    <row r="24" spans="1:119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19" ht="15.75" customHeight="1" thickBot="1">
      <c r="A25" s="97" t="s">
        <v>38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375483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375483</v>
      </c>
      <c r="O5" s="30">
        <f t="shared" ref="O5:O21" si="2">(N5/O$23)</f>
        <v>183.9701126898579</v>
      </c>
      <c r="P5" s="6"/>
    </row>
    <row r="6" spans="1:133">
      <c r="A6" s="12"/>
      <c r="B6" s="42">
        <v>511</v>
      </c>
      <c r="C6" s="19" t="s">
        <v>19</v>
      </c>
      <c r="D6" s="43">
        <v>30188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30188</v>
      </c>
      <c r="O6" s="44">
        <f t="shared" si="2"/>
        <v>14.79078882900539</v>
      </c>
      <c r="P6" s="9"/>
    </row>
    <row r="7" spans="1:133">
      <c r="A7" s="12"/>
      <c r="B7" s="42">
        <v>513</v>
      </c>
      <c r="C7" s="19" t="s">
        <v>20</v>
      </c>
      <c r="D7" s="43">
        <v>142257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142257</v>
      </c>
      <c r="O7" s="44">
        <f t="shared" si="2"/>
        <v>69.699657030867229</v>
      </c>
      <c r="P7" s="9"/>
    </row>
    <row r="8" spans="1:133">
      <c r="A8" s="12"/>
      <c r="B8" s="42">
        <v>514</v>
      </c>
      <c r="C8" s="19" t="s">
        <v>21</v>
      </c>
      <c r="D8" s="43">
        <v>16020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16020</v>
      </c>
      <c r="O8" s="44">
        <f t="shared" si="2"/>
        <v>7.8490935815776579</v>
      </c>
      <c r="P8" s="9"/>
    </row>
    <row r="9" spans="1:133">
      <c r="A9" s="12"/>
      <c r="B9" s="42">
        <v>515</v>
      </c>
      <c r="C9" s="19" t="s">
        <v>22</v>
      </c>
      <c r="D9" s="43">
        <v>76931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76931</v>
      </c>
      <c r="O9" s="44">
        <f t="shared" si="2"/>
        <v>37.692797648211659</v>
      </c>
      <c r="P9" s="9"/>
    </row>
    <row r="10" spans="1:133">
      <c r="A10" s="12"/>
      <c r="B10" s="42">
        <v>519</v>
      </c>
      <c r="C10" s="19" t="s">
        <v>52</v>
      </c>
      <c r="D10" s="43">
        <v>110087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110087</v>
      </c>
      <c r="O10" s="44">
        <f t="shared" si="2"/>
        <v>53.937775600195984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SUM(D12:D14)</f>
        <v>641376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641376</v>
      </c>
      <c r="O11" s="41">
        <f t="shared" si="2"/>
        <v>314.24595786379228</v>
      </c>
      <c r="P11" s="10"/>
    </row>
    <row r="12" spans="1:133">
      <c r="A12" s="12"/>
      <c r="B12" s="42">
        <v>521</v>
      </c>
      <c r="C12" s="19" t="s">
        <v>26</v>
      </c>
      <c r="D12" s="43">
        <v>611089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611089</v>
      </c>
      <c r="O12" s="44">
        <f t="shared" si="2"/>
        <v>299.40666340029395</v>
      </c>
      <c r="P12" s="9"/>
    </row>
    <row r="13" spans="1:133">
      <c r="A13" s="12"/>
      <c r="B13" s="42">
        <v>524</v>
      </c>
      <c r="C13" s="19" t="s">
        <v>27</v>
      </c>
      <c r="D13" s="43">
        <v>20332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20332</v>
      </c>
      <c r="O13" s="44">
        <f t="shared" si="2"/>
        <v>9.9617834394904463</v>
      </c>
      <c r="P13" s="9"/>
    </row>
    <row r="14" spans="1:133">
      <c r="A14" s="12"/>
      <c r="B14" s="42">
        <v>529</v>
      </c>
      <c r="C14" s="19" t="s">
        <v>46</v>
      </c>
      <c r="D14" s="43">
        <v>9955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9955</v>
      </c>
      <c r="O14" s="44">
        <f t="shared" si="2"/>
        <v>4.8775110240078394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SUM(D16:D16)</f>
        <v>224703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224703</v>
      </c>
      <c r="O15" s="41">
        <f t="shared" si="2"/>
        <v>110.09456148946595</v>
      </c>
      <c r="P15" s="10"/>
    </row>
    <row r="16" spans="1:133">
      <c r="A16" s="12"/>
      <c r="B16" s="42">
        <v>534</v>
      </c>
      <c r="C16" s="19" t="s">
        <v>53</v>
      </c>
      <c r="D16" s="43">
        <v>224703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224703</v>
      </c>
      <c r="O16" s="44">
        <f t="shared" si="2"/>
        <v>110.09456148946595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233786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233786</v>
      </c>
      <c r="O17" s="41">
        <f t="shared" si="2"/>
        <v>114.54483096521314</v>
      </c>
      <c r="P17" s="10"/>
    </row>
    <row r="18" spans="1:119">
      <c r="A18" s="12"/>
      <c r="B18" s="42">
        <v>541</v>
      </c>
      <c r="C18" s="19" t="s">
        <v>54</v>
      </c>
      <c r="D18" s="43">
        <v>233786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233786</v>
      </c>
      <c r="O18" s="44">
        <f t="shared" si="2"/>
        <v>114.54483096521314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111041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111041</v>
      </c>
      <c r="O19" s="41">
        <f t="shared" si="2"/>
        <v>54.405193532582068</v>
      </c>
      <c r="P19" s="9"/>
    </row>
    <row r="20" spans="1:119" ht="15.75" thickBot="1">
      <c r="A20" s="12"/>
      <c r="B20" s="42">
        <v>572</v>
      </c>
      <c r="C20" s="19" t="s">
        <v>55</v>
      </c>
      <c r="D20" s="43">
        <v>111041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111041</v>
      </c>
      <c r="O20" s="44">
        <f t="shared" si="2"/>
        <v>54.405193532582068</v>
      </c>
      <c r="P20" s="9"/>
    </row>
    <row r="21" spans="1:119" ht="16.5" thickBot="1">
      <c r="A21" s="13" t="s">
        <v>10</v>
      </c>
      <c r="B21" s="21"/>
      <c r="C21" s="20"/>
      <c r="D21" s="14">
        <f>SUM(D5,D11,D15,D17,D19)</f>
        <v>1586389</v>
      </c>
      <c r="E21" s="14">
        <f t="shared" ref="E21:M21" si="7">SUM(E5,E11,E15,E17,E19)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1586389</v>
      </c>
      <c r="O21" s="35">
        <f t="shared" si="2"/>
        <v>777.26065654091133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3" t="s">
        <v>71</v>
      </c>
      <c r="M23" s="93"/>
      <c r="N23" s="93"/>
      <c r="O23" s="39">
        <v>2041</v>
      </c>
    </row>
    <row r="24" spans="1:119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19" ht="15.75" customHeight="1" thickBot="1">
      <c r="A25" s="97" t="s">
        <v>38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521606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521606</v>
      </c>
      <c r="O5" s="30">
        <f t="shared" ref="O5:O23" si="2">(N5/O$25)</f>
        <v>261.19479218828241</v>
      </c>
      <c r="P5" s="6"/>
    </row>
    <row r="6" spans="1:133">
      <c r="A6" s="12"/>
      <c r="B6" s="42">
        <v>511</v>
      </c>
      <c r="C6" s="19" t="s">
        <v>19</v>
      </c>
      <c r="D6" s="43">
        <v>29065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29065</v>
      </c>
      <c r="O6" s="44">
        <f t="shared" si="2"/>
        <v>14.554331497245869</v>
      </c>
      <c r="P6" s="9"/>
    </row>
    <row r="7" spans="1:133">
      <c r="A7" s="12"/>
      <c r="B7" s="42">
        <v>513</v>
      </c>
      <c r="C7" s="19" t="s">
        <v>20</v>
      </c>
      <c r="D7" s="43">
        <v>133686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133686</v>
      </c>
      <c r="O7" s="44">
        <f t="shared" si="2"/>
        <v>66.94341512268403</v>
      </c>
      <c r="P7" s="9"/>
    </row>
    <row r="8" spans="1:133">
      <c r="A8" s="12"/>
      <c r="B8" s="42">
        <v>514</v>
      </c>
      <c r="C8" s="19" t="s">
        <v>21</v>
      </c>
      <c r="D8" s="43">
        <v>13875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13875</v>
      </c>
      <c r="O8" s="44">
        <f t="shared" si="2"/>
        <v>6.947921882824236</v>
      </c>
      <c r="P8" s="9"/>
    </row>
    <row r="9" spans="1:133">
      <c r="A9" s="12"/>
      <c r="B9" s="42">
        <v>515</v>
      </c>
      <c r="C9" s="19" t="s">
        <v>22</v>
      </c>
      <c r="D9" s="43">
        <v>42669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42669</v>
      </c>
      <c r="O9" s="44">
        <f t="shared" si="2"/>
        <v>21.366549824737106</v>
      </c>
      <c r="P9" s="9"/>
    </row>
    <row r="10" spans="1:133">
      <c r="A10" s="12"/>
      <c r="B10" s="42">
        <v>517</v>
      </c>
      <c r="C10" s="19" t="s">
        <v>23</v>
      </c>
      <c r="D10" s="43">
        <v>200567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200567</v>
      </c>
      <c r="O10" s="44">
        <f t="shared" si="2"/>
        <v>100.43415122684026</v>
      </c>
      <c r="P10" s="9"/>
    </row>
    <row r="11" spans="1:133">
      <c r="A11" s="12"/>
      <c r="B11" s="42">
        <v>519</v>
      </c>
      <c r="C11" s="19" t="s">
        <v>52</v>
      </c>
      <c r="D11" s="43">
        <v>101744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101744</v>
      </c>
      <c r="O11" s="44">
        <f t="shared" si="2"/>
        <v>50.948422633950926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704912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704912</v>
      </c>
      <c r="O12" s="41">
        <f t="shared" si="2"/>
        <v>352.98547821732598</v>
      </c>
      <c r="P12" s="10"/>
    </row>
    <row r="13" spans="1:133">
      <c r="A13" s="12"/>
      <c r="B13" s="42">
        <v>521</v>
      </c>
      <c r="C13" s="19" t="s">
        <v>26</v>
      </c>
      <c r="D13" s="43">
        <v>586345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586345</v>
      </c>
      <c r="O13" s="44">
        <f t="shared" si="2"/>
        <v>293.61291937906861</v>
      </c>
      <c r="P13" s="9"/>
    </row>
    <row r="14" spans="1:133">
      <c r="A14" s="12"/>
      <c r="B14" s="42">
        <v>524</v>
      </c>
      <c r="C14" s="19" t="s">
        <v>27</v>
      </c>
      <c r="D14" s="43">
        <v>20361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20361</v>
      </c>
      <c r="O14" s="44">
        <f t="shared" si="2"/>
        <v>10.195793690535803</v>
      </c>
      <c r="P14" s="9"/>
    </row>
    <row r="15" spans="1:133">
      <c r="A15" s="12"/>
      <c r="B15" s="42">
        <v>525</v>
      </c>
      <c r="C15" s="19" t="s">
        <v>66</v>
      </c>
      <c r="D15" s="43">
        <v>86840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86840</v>
      </c>
      <c r="O15" s="44">
        <f t="shared" si="2"/>
        <v>43.485227841762644</v>
      </c>
      <c r="P15" s="9"/>
    </row>
    <row r="16" spans="1:133">
      <c r="A16" s="12"/>
      <c r="B16" s="42">
        <v>529</v>
      </c>
      <c r="C16" s="19" t="s">
        <v>46</v>
      </c>
      <c r="D16" s="43">
        <v>11366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11366</v>
      </c>
      <c r="O16" s="44">
        <f t="shared" si="2"/>
        <v>5.6915373059589385</v>
      </c>
      <c r="P16" s="9"/>
    </row>
    <row r="17" spans="1:119" ht="15.75">
      <c r="A17" s="26" t="s">
        <v>28</v>
      </c>
      <c r="B17" s="27"/>
      <c r="C17" s="28"/>
      <c r="D17" s="29">
        <f t="shared" ref="D17:M17" si="4">SUM(D18:D18)</f>
        <v>205109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205109</v>
      </c>
      <c r="O17" s="41">
        <f t="shared" si="2"/>
        <v>102.7085628442664</v>
      </c>
      <c r="P17" s="10"/>
    </row>
    <row r="18" spans="1:119">
      <c r="A18" s="12"/>
      <c r="B18" s="42">
        <v>534</v>
      </c>
      <c r="C18" s="19" t="s">
        <v>53</v>
      </c>
      <c r="D18" s="43">
        <v>205109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205109</v>
      </c>
      <c r="O18" s="44">
        <f t="shared" si="2"/>
        <v>102.7085628442664</v>
      </c>
      <c r="P18" s="9"/>
    </row>
    <row r="19" spans="1:119" ht="15.75">
      <c r="A19" s="26" t="s">
        <v>30</v>
      </c>
      <c r="B19" s="27"/>
      <c r="C19" s="28"/>
      <c r="D19" s="29">
        <f t="shared" ref="D19:M19" si="5">SUM(D20:D20)</f>
        <v>189614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189614</v>
      </c>
      <c r="O19" s="41">
        <f t="shared" si="2"/>
        <v>94.9494241362043</v>
      </c>
      <c r="P19" s="10"/>
    </row>
    <row r="20" spans="1:119">
      <c r="A20" s="12"/>
      <c r="B20" s="42">
        <v>541</v>
      </c>
      <c r="C20" s="19" t="s">
        <v>54</v>
      </c>
      <c r="D20" s="43">
        <v>189614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189614</v>
      </c>
      <c r="O20" s="44">
        <f t="shared" si="2"/>
        <v>94.9494241362043</v>
      </c>
      <c r="P20" s="9"/>
    </row>
    <row r="21" spans="1:119" ht="15.75">
      <c r="A21" s="26" t="s">
        <v>32</v>
      </c>
      <c r="B21" s="27"/>
      <c r="C21" s="28"/>
      <c r="D21" s="29">
        <f t="shared" ref="D21:M21" si="6">SUM(D22:D22)</f>
        <v>162759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162759</v>
      </c>
      <c r="O21" s="41">
        <f t="shared" si="2"/>
        <v>81.501752628943422</v>
      </c>
      <c r="P21" s="9"/>
    </row>
    <row r="22" spans="1:119" ht="15.75" thickBot="1">
      <c r="A22" s="12"/>
      <c r="B22" s="42">
        <v>572</v>
      </c>
      <c r="C22" s="19" t="s">
        <v>55</v>
      </c>
      <c r="D22" s="43">
        <v>162759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162759</v>
      </c>
      <c r="O22" s="44">
        <f t="shared" si="2"/>
        <v>81.501752628943422</v>
      </c>
      <c r="P22" s="9"/>
    </row>
    <row r="23" spans="1:119" ht="16.5" thickBot="1">
      <c r="A23" s="13" t="s">
        <v>10</v>
      </c>
      <c r="B23" s="21"/>
      <c r="C23" s="20"/>
      <c r="D23" s="14">
        <f>SUM(D5,D12,D17,D19,D21)</f>
        <v>1784000</v>
      </c>
      <c r="E23" s="14">
        <f t="shared" ref="E23:M23" si="7">SUM(E5,E12,E17,E19,E21)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1784000</v>
      </c>
      <c r="O23" s="35">
        <f t="shared" si="2"/>
        <v>893.34001001502259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69</v>
      </c>
      <c r="M25" s="93"/>
      <c r="N25" s="93"/>
      <c r="O25" s="39">
        <v>1997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38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327220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327220</v>
      </c>
      <c r="O5" s="30">
        <f t="shared" ref="O5:O22" si="2">(N5/O$24)</f>
        <v>164.10230692076229</v>
      </c>
      <c r="P5" s="6"/>
    </row>
    <row r="6" spans="1:133">
      <c r="A6" s="12"/>
      <c r="B6" s="42">
        <v>511</v>
      </c>
      <c r="C6" s="19" t="s">
        <v>19</v>
      </c>
      <c r="D6" s="43">
        <v>29066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29066</v>
      </c>
      <c r="O6" s="44">
        <f t="shared" si="2"/>
        <v>14.576730190571714</v>
      </c>
      <c r="P6" s="9"/>
    </row>
    <row r="7" spans="1:133">
      <c r="A7" s="12"/>
      <c r="B7" s="42">
        <v>513</v>
      </c>
      <c r="C7" s="19" t="s">
        <v>20</v>
      </c>
      <c r="D7" s="43">
        <v>128745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128745</v>
      </c>
      <c r="O7" s="44">
        <f t="shared" si="2"/>
        <v>64.566198595787355</v>
      </c>
      <c r="P7" s="9"/>
    </row>
    <row r="8" spans="1:133">
      <c r="A8" s="12"/>
      <c r="B8" s="42">
        <v>514</v>
      </c>
      <c r="C8" s="19" t="s">
        <v>21</v>
      </c>
      <c r="D8" s="43">
        <v>12044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12044</v>
      </c>
      <c r="O8" s="44">
        <f t="shared" si="2"/>
        <v>6.0401203610832495</v>
      </c>
      <c r="P8" s="9"/>
    </row>
    <row r="9" spans="1:133">
      <c r="A9" s="12"/>
      <c r="B9" s="42">
        <v>515</v>
      </c>
      <c r="C9" s="19" t="s">
        <v>22</v>
      </c>
      <c r="D9" s="43">
        <v>53101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53101</v>
      </c>
      <c r="O9" s="44">
        <f t="shared" si="2"/>
        <v>26.630391173520561</v>
      </c>
      <c r="P9" s="9"/>
    </row>
    <row r="10" spans="1:133">
      <c r="A10" s="12"/>
      <c r="B10" s="42">
        <v>519</v>
      </c>
      <c r="C10" s="19" t="s">
        <v>52</v>
      </c>
      <c r="D10" s="43">
        <v>104264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104264</v>
      </c>
      <c r="O10" s="44">
        <f t="shared" si="2"/>
        <v>52.288866599799398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SUM(D12:D15)</f>
        <v>924077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924077</v>
      </c>
      <c r="O11" s="41">
        <f t="shared" si="2"/>
        <v>463.42878635907721</v>
      </c>
      <c r="P11" s="10"/>
    </row>
    <row r="12" spans="1:133">
      <c r="A12" s="12"/>
      <c r="B12" s="42">
        <v>521</v>
      </c>
      <c r="C12" s="19" t="s">
        <v>26</v>
      </c>
      <c r="D12" s="43">
        <v>562520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562520</v>
      </c>
      <c r="O12" s="44">
        <f t="shared" si="2"/>
        <v>282.10631895687061</v>
      </c>
      <c r="P12" s="9"/>
    </row>
    <row r="13" spans="1:133">
      <c r="A13" s="12"/>
      <c r="B13" s="42">
        <v>524</v>
      </c>
      <c r="C13" s="19" t="s">
        <v>27</v>
      </c>
      <c r="D13" s="43">
        <v>20429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20429</v>
      </c>
      <c r="O13" s="44">
        <f t="shared" si="2"/>
        <v>10.245235707121363</v>
      </c>
      <c r="P13" s="9"/>
    </row>
    <row r="14" spans="1:133">
      <c r="A14" s="12"/>
      <c r="B14" s="42">
        <v>525</v>
      </c>
      <c r="C14" s="19" t="s">
        <v>66</v>
      </c>
      <c r="D14" s="43">
        <v>334000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334000</v>
      </c>
      <c r="O14" s="44">
        <f t="shared" si="2"/>
        <v>167.5025075225677</v>
      </c>
      <c r="P14" s="9"/>
    </row>
    <row r="15" spans="1:133">
      <c r="A15" s="12"/>
      <c r="B15" s="42">
        <v>529</v>
      </c>
      <c r="C15" s="19" t="s">
        <v>46</v>
      </c>
      <c r="D15" s="43">
        <v>7128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7128</v>
      </c>
      <c r="O15" s="44">
        <f t="shared" si="2"/>
        <v>3.5747241725175525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SUM(D17:D17)</f>
        <v>199911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199911</v>
      </c>
      <c r="O16" s="41">
        <f t="shared" si="2"/>
        <v>100.25626880641926</v>
      </c>
      <c r="P16" s="10"/>
    </row>
    <row r="17" spans="1:119">
      <c r="A17" s="12"/>
      <c r="B17" s="42">
        <v>534</v>
      </c>
      <c r="C17" s="19" t="s">
        <v>53</v>
      </c>
      <c r="D17" s="43">
        <v>199911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199911</v>
      </c>
      <c r="O17" s="44">
        <f t="shared" si="2"/>
        <v>100.25626880641926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SUM(D19:D19)</f>
        <v>151103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151103</v>
      </c>
      <c r="O18" s="41">
        <f t="shared" si="2"/>
        <v>75.778836509528588</v>
      </c>
      <c r="P18" s="10"/>
    </row>
    <row r="19" spans="1:119">
      <c r="A19" s="12"/>
      <c r="B19" s="42">
        <v>541</v>
      </c>
      <c r="C19" s="19" t="s">
        <v>54</v>
      </c>
      <c r="D19" s="43">
        <v>151103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151103</v>
      </c>
      <c r="O19" s="44">
        <f t="shared" si="2"/>
        <v>75.778836509528588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SUM(D21:D21)</f>
        <v>18465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18465</v>
      </c>
      <c r="O20" s="41">
        <f t="shared" si="2"/>
        <v>9.2602808425275835</v>
      </c>
      <c r="P20" s="9"/>
    </row>
    <row r="21" spans="1:119" ht="15.75" thickBot="1">
      <c r="A21" s="12"/>
      <c r="B21" s="42">
        <v>572</v>
      </c>
      <c r="C21" s="19" t="s">
        <v>55</v>
      </c>
      <c r="D21" s="43">
        <v>18465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18465</v>
      </c>
      <c r="O21" s="44">
        <f t="shared" si="2"/>
        <v>9.2602808425275835</v>
      </c>
      <c r="P21" s="9"/>
    </row>
    <row r="22" spans="1:119" ht="16.5" thickBot="1">
      <c r="A22" s="13" t="s">
        <v>10</v>
      </c>
      <c r="B22" s="21"/>
      <c r="C22" s="20"/>
      <c r="D22" s="14">
        <f>SUM(D5,D11,D16,D18,D20)</f>
        <v>1620776</v>
      </c>
      <c r="E22" s="14">
        <f t="shared" ref="E22:M22" si="7">SUM(E5,E11,E16,E18,E20)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1620776</v>
      </c>
      <c r="O22" s="35">
        <f t="shared" si="2"/>
        <v>812.82647943831489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67</v>
      </c>
      <c r="M24" s="93"/>
      <c r="N24" s="93"/>
      <c r="O24" s="39">
        <v>1994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customHeight="1" thickBot="1">
      <c r="A26" s="97" t="s">
        <v>38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319732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319732</v>
      </c>
      <c r="O5" s="30">
        <f t="shared" ref="O5:O21" si="2">(N5/O$23)</f>
        <v>162.13590263691682</v>
      </c>
      <c r="P5" s="6"/>
    </row>
    <row r="6" spans="1:133">
      <c r="A6" s="12"/>
      <c r="B6" s="42">
        <v>511</v>
      </c>
      <c r="C6" s="19" t="s">
        <v>19</v>
      </c>
      <c r="D6" s="43">
        <v>29065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29065</v>
      </c>
      <c r="O6" s="44">
        <f t="shared" si="2"/>
        <v>14.738843813387424</v>
      </c>
      <c r="P6" s="9"/>
    </row>
    <row r="7" spans="1:133">
      <c r="A7" s="12"/>
      <c r="B7" s="42">
        <v>513</v>
      </c>
      <c r="C7" s="19" t="s">
        <v>20</v>
      </c>
      <c r="D7" s="43">
        <v>126974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126974</v>
      </c>
      <c r="O7" s="44">
        <f t="shared" si="2"/>
        <v>64.388438133874246</v>
      </c>
      <c r="P7" s="9"/>
    </row>
    <row r="8" spans="1:133">
      <c r="A8" s="12"/>
      <c r="B8" s="42">
        <v>514</v>
      </c>
      <c r="C8" s="19" t="s">
        <v>21</v>
      </c>
      <c r="D8" s="43">
        <v>13511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13511</v>
      </c>
      <c r="O8" s="44">
        <f t="shared" si="2"/>
        <v>6.851419878296146</v>
      </c>
      <c r="P8" s="9"/>
    </row>
    <row r="9" spans="1:133">
      <c r="A9" s="12"/>
      <c r="B9" s="42">
        <v>515</v>
      </c>
      <c r="C9" s="19" t="s">
        <v>22</v>
      </c>
      <c r="D9" s="43">
        <v>31429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31429</v>
      </c>
      <c r="O9" s="44">
        <f t="shared" si="2"/>
        <v>15.937626774847871</v>
      </c>
      <c r="P9" s="9"/>
    </row>
    <row r="10" spans="1:133">
      <c r="A10" s="12"/>
      <c r="B10" s="42">
        <v>519</v>
      </c>
      <c r="C10" s="19" t="s">
        <v>52</v>
      </c>
      <c r="D10" s="43">
        <v>118753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118753</v>
      </c>
      <c r="O10" s="44">
        <f t="shared" si="2"/>
        <v>60.219574036511155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SUM(D12:D14)</f>
        <v>557825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557825</v>
      </c>
      <c r="O11" s="41">
        <f t="shared" si="2"/>
        <v>282.87271805273832</v>
      </c>
      <c r="P11" s="10"/>
    </row>
    <row r="12" spans="1:133">
      <c r="A12" s="12"/>
      <c r="B12" s="42">
        <v>521</v>
      </c>
      <c r="C12" s="19" t="s">
        <v>26</v>
      </c>
      <c r="D12" s="43">
        <v>527240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527240</v>
      </c>
      <c r="O12" s="44">
        <f t="shared" si="2"/>
        <v>267.36308316430018</v>
      </c>
      <c r="P12" s="9"/>
    </row>
    <row r="13" spans="1:133">
      <c r="A13" s="12"/>
      <c r="B13" s="42">
        <v>524</v>
      </c>
      <c r="C13" s="19" t="s">
        <v>27</v>
      </c>
      <c r="D13" s="43">
        <v>20313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20313</v>
      </c>
      <c r="O13" s="44">
        <f t="shared" si="2"/>
        <v>10.300709939148073</v>
      </c>
      <c r="P13" s="9"/>
    </row>
    <row r="14" spans="1:133">
      <c r="A14" s="12"/>
      <c r="B14" s="42">
        <v>529</v>
      </c>
      <c r="C14" s="19" t="s">
        <v>46</v>
      </c>
      <c r="D14" s="43">
        <v>10272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10272</v>
      </c>
      <c r="O14" s="44">
        <f t="shared" si="2"/>
        <v>5.2089249492900604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SUM(D16:D16)</f>
        <v>199911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199911</v>
      </c>
      <c r="O15" s="41">
        <f t="shared" si="2"/>
        <v>101.37474645030426</v>
      </c>
      <c r="P15" s="10"/>
    </row>
    <row r="16" spans="1:133">
      <c r="A16" s="12"/>
      <c r="B16" s="42">
        <v>534</v>
      </c>
      <c r="C16" s="19" t="s">
        <v>53</v>
      </c>
      <c r="D16" s="43">
        <v>199911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199911</v>
      </c>
      <c r="O16" s="44">
        <f t="shared" si="2"/>
        <v>101.37474645030426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231478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231478</v>
      </c>
      <c r="O17" s="41">
        <f t="shared" si="2"/>
        <v>117.38235294117646</v>
      </c>
      <c r="P17" s="10"/>
    </row>
    <row r="18" spans="1:119">
      <c r="A18" s="12"/>
      <c r="B18" s="42">
        <v>541</v>
      </c>
      <c r="C18" s="19" t="s">
        <v>54</v>
      </c>
      <c r="D18" s="43">
        <v>231478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231478</v>
      </c>
      <c r="O18" s="44">
        <f t="shared" si="2"/>
        <v>117.38235294117646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21618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21618</v>
      </c>
      <c r="O19" s="41">
        <f t="shared" si="2"/>
        <v>10.962474645030426</v>
      </c>
      <c r="P19" s="9"/>
    </row>
    <row r="20" spans="1:119" ht="15.75" thickBot="1">
      <c r="A20" s="12"/>
      <c r="B20" s="42">
        <v>572</v>
      </c>
      <c r="C20" s="19" t="s">
        <v>55</v>
      </c>
      <c r="D20" s="43">
        <v>21618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21618</v>
      </c>
      <c r="O20" s="44">
        <f t="shared" si="2"/>
        <v>10.962474645030426</v>
      </c>
      <c r="P20" s="9"/>
    </row>
    <row r="21" spans="1:119" ht="16.5" thickBot="1">
      <c r="A21" s="13" t="s">
        <v>10</v>
      </c>
      <c r="B21" s="21"/>
      <c r="C21" s="20"/>
      <c r="D21" s="14">
        <f>SUM(D5,D11,D15,D17,D19)</f>
        <v>1330564</v>
      </c>
      <c r="E21" s="14">
        <f t="shared" ref="E21:M21" si="7">SUM(E5,E11,E15,E17,E19)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1330564</v>
      </c>
      <c r="O21" s="35">
        <f t="shared" si="2"/>
        <v>674.72819472616629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3" t="s">
        <v>64</v>
      </c>
      <c r="M23" s="93"/>
      <c r="N23" s="93"/>
      <c r="O23" s="39">
        <v>1972</v>
      </c>
    </row>
    <row r="24" spans="1:119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19" ht="15.75" customHeight="1" thickBot="1">
      <c r="A25" s="97" t="s">
        <v>38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393288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393288</v>
      </c>
      <c r="O5" s="30">
        <f t="shared" ref="O5:O21" si="2">(N5/O$23)</f>
        <v>210.42696629213484</v>
      </c>
      <c r="P5" s="6"/>
    </row>
    <row r="6" spans="1:133">
      <c r="A6" s="12"/>
      <c r="B6" s="42">
        <v>511</v>
      </c>
      <c r="C6" s="19" t="s">
        <v>19</v>
      </c>
      <c r="D6" s="43">
        <v>29065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29065</v>
      </c>
      <c r="O6" s="44">
        <f t="shared" si="2"/>
        <v>15.551096843231674</v>
      </c>
      <c r="P6" s="9"/>
    </row>
    <row r="7" spans="1:133">
      <c r="A7" s="12"/>
      <c r="B7" s="42">
        <v>513</v>
      </c>
      <c r="C7" s="19" t="s">
        <v>20</v>
      </c>
      <c r="D7" s="43">
        <v>127390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127390</v>
      </c>
      <c r="O7" s="44">
        <f t="shared" si="2"/>
        <v>68.159443552701973</v>
      </c>
      <c r="P7" s="9"/>
    </row>
    <row r="8" spans="1:133">
      <c r="A8" s="12"/>
      <c r="B8" s="42">
        <v>514</v>
      </c>
      <c r="C8" s="19" t="s">
        <v>21</v>
      </c>
      <c r="D8" s="43">
        <v>36186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36186</v>
      </c>
      <c r="O8" s="44">
        <f t="shared" si="2"/>
        <v>19.361155698234349</v>
      </c>
      <c r="P8" s="9"/>
    </row>
    <row r="9" spans="1:133">
      <c r="A9" s="12"/>
      <c r="B9" s="42">
        <v>515</v>
      </c>
      <c r="C9" s="19" t="s">
        <v>22</v>
      </c>
      <c r="D9" s="43">
        <v>59072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59072</v>
      </c>
      <c r="O9" s="44">
        <f t="shared" si="2"/>
        <v>31.606206527554843</v>
      </c>
      <c r="P9" s="9"/>
    </row>
    <row r="10" spans="1:133">
      <c r="A10" s="12"/>
      <c r="B10" s="42">
        <v>519</v>
      </c>
      <c r="C10" s="19" t="s">
        <v>52</v>
      </c>
      <c r="D10" s="43">
        <v>141575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141575</v>
      </c>
      <c r="O10" s="44">
        <f t="shared" si="2"/>
        <v>75.749063670411985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SUM(D12:D14)</f>
        <v>534505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534505</v>
      </c>
      <c r="O11" s="41">
        <f t="shared" si="2"/>
        <v>285.98448368111292</v>
      </c>
      <c r="P11" s="10"/>
    </row>
    <row r="12" spans="1:133">
      <c r="A12" s="12"/>
      <c r="B12" s="42">
        <v>521</v>
      </c>
      <c r="C12" s="19" t="s">
        <v>26</v>
      </c>
      <c r="D12" s="43">
        <v>508930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508930</v>
      </c>
      <c r="O12" s="44">
        <f t="shared" si="2"/>
        <v>272.30069555912252</v>
      </c>
      <c r="P12" s="9"/>
    </row>
    <row r="13" spans="1:133">
      <c r="A13" s="12"/>
      <c r="B13" s="42">
        <v>524</v>
      </c>
      <c r="C13" s="19" t="s">
        <v>27</v>
      </c>
      <c r="D13" s="43">
        <v>20620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20620</v>
      </c>
      <c r="O13" s="44">
        <f t="shared" si="2"/>
        <v>11.032637774210809</v>
      </c>
      <c r="P13" s="9"/>
    </row>
    <row r="14" spans="1:133">
      <c r="A14" s="12"/>
      <c r="B14" s="42">
        <v>529</v>
      </c>
      <c r="C14" s="19" t="s">
        <v>46</v>
      </c>
      <c r="D14" s="43">
        <v>4955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4955</v>
      </c>
      <c r="O14" s="44">
        <f t="shared" si="2"/>
        <v>2.651150347779561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SUM(D16:D16)</f>
        <v>196262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196262</v>
      </c>
      <c r="O15" s="41">
        <f t="shared" si="2"/>
        <v>105.00909577314071</v>
      </c>
      <c r="P15" s="10"/>
    </row>
    <row r="16" spans="1:133">
      <c r="A16" s="12"/>
      <c r="B16" s="42">
        <v>534</v>
      </c>
      <c r="C16" s="19" t="s">
        <v>53</v>
      </c>
      <c r="D16" s="43">
        <v>196262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196262</v>
      </c>
      <c r="O16" s="44">
        <f t="shared" si="2"/>
        <v>105.00909577314071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179708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179708</v>
      </c>
      <c r="O17" s="41">
        <f t="shared" si="2"/>
        <v>96.151952915997853</v>
      </c>
      <c r="P17" s="10"/>
    </row>
    <row r="18" spans="1:119">
      <c r="A18" s="12"/>
      <c r="B18" s="42">
        <v>541</v>
      </c>
      <c r="C18" s="19" t="s">
        <v>54</v>
      </c>
      <c r="D18" s="43">
        <v>179708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179708</v>
      </c>
      <c r="O18" s="44">
        <f t="shared" si="2"/>
        <v>96.151952915997853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135395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135395</v>
      </c>
      <c r="O19" s="41">
        <f t="shared" si="2"/>
        <v>72.44248261102193</v>
      </c>
      <c r="P19" s="9"/>
    </row>
    <row r="20" spans="1:119" ht="15.75" thickBot="1">
      <c r="A20" s="12"/>
      <c r="B20" s="42">
        <v>572</v>
      </c>
      <c r="C20" s="19" t="s">
        <v>55</v>
      </c>
      <c r="D20" s="43">
        <v>135395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135395</v>
      </c>
      <c r="O20" s="44">
        <f t="shared" si="2"/>
        <v>72.44248261102193</v>
      </c>
      <c r="P20" s="9"/>
    </row>
    <row r="21" spans="1:119" ht="16.5" thickBot="1">
      <c r="A21" s="13" t="s">
        <v>10</v>
      </c>
      <c r="B21" s="21"/>
      <c r="C21" s="20"/>
      <c r="D21" s="14">
        <f>SUM(D5,D11,D15,D17,D19)</f>
        <v>1439158</v>
      </c>
      <c r="E21" s="14">
        <f t="shared" ref="E21:M21" si="7">SUM(E5,E11,E15,E17,E19)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1439158</v>
      </c>
      <c r="O21" s="35">
        <f t="shared" si="2"/>
        <v>770.01498127340824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3" t="s">
        <v>62</v>
      </c>
      <c r="M23" s="93"/>
      <c r="N23" s="93"/>
      <c r="O23" s="39">
        <v>1869</v>
      </c>
    </row>
    <row r="24" spans="1:119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19" ht="15.75" customHeight="1" thickBot="1">
      <c r="A25" s="97" t="s">
        <v>38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35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51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SUM(D6:D11)</f>
        <v>283836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t="shared" ref="N5:N22" si="1">SUM(D5:M5)</f>
        <v>283836</v>
      </c>
      <c r="O5" s="61">
        <f t="shared" ref="O5:O22" si="2">(N5/O$24)</f>
        <v>153.01132075471699</v>
      </c>
      <c r="P5" s="62"/>
    </row>
    <row r="6" spans="1:133">
      <c r="A6" s="64"/>
      <c r="B6" s="65">
        <v>511</v>
      </c>
      <c r="C6" s="66" t="s">
        <v>19</v>
      </c>
      <c r="D6" s="67">
        <v>29066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29066</v>
      </c>
      <c r="O6" s="68">
        <f t="shared" si="2"/>
        <v>15.66900269541779</v>
      </c>
      <c r="P6" s="69"/>
    </row>
    <row r="7" spans="1:133">
      <c r="A7" s="64"/>
      <c r="B7" s="65">
        <v>513</v>
      </c>
      <c r="C7" s="66" t="s">
        <v>20</v>
      </c>
      <c r="D7" s="67">
        <v>118757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118757</v>
      </c>
      <c r="O7" s="68">
        <f t="shared" si="2"/>
        <v>64.019946091644201</v>
      </c>
      <c r="P7" s="69"/>
    </row>
    <row r="8" spans="1:133">
      <c r="A8" s="64"/>
      <c r="B8" s="65">
        <v>514</v>
      </c>
      <c r="C8" s="66" t="s">
        <v>21</v>
      </c>
      <c r="D8" s="67">
        <v>20547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20547</v>
      </c>
      <c r="O8" s="68">
        <f t="shared" si="2"/>
        <v>11.07654986522911</v>
      </c>
      <c r="P8" s="69"/>
    </row>
    <row r="9" spans="1:133">
      <c r="A9" s="64"/>
      <c r="B9" s="65">
        <v>515</v>
      </c>
      <c r="C9" s="66" t="s">
        <v>22</v>
      </c>
      <c r="D9" s="67">
        <v>22819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22819</v>
      </c>
      <c r="O9" s="68">
        <f t="shared" si="2"/>
        <v>12.301347708894879</v>
      </c>
      <c r="P9" s="69"/>
    </row>
    <row r="10" spans="1:133">
      <c r="A10" s="64"/>
      <c r="B10" s="65">
        <v>517</v>
      </c>
      <c r="C10" s="66" t="s">
        <v>23</v>
      </c>
      <c r="D10" s="67">
        <v>5824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5824</v>
      </c>
      <c r="O10" s="68">
        <f t="shared" si="2"/>
        <v>3.1396226415094342</v>
      </c>
      <c r="P10" s="69"/>
    </row>
    <row r="11" spans="1:133">
      <c r="A11" s="64"/>
      <c r="B11" s="65">
        <v>519</v>
      </c>
      <c r="C11" s="66" t="s">
        <v>52</v>
      </c>
      <c r="D11" s="67">
        <v>86823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86823</v>
      </c>
      <c r="O11" s="68">
        <f t="shared" si="2"/>
        <v>46.804851752021563</v>
      </c>
      <c r="P11" s="69"/>
    </row>
    <row r="12" spans="1:133" ht="15.75">
      <c r="A12" s="70" t="s">
        <v>25</v>
      </c>
      <c r="B12" s="71"/>
      <c r="C12" s="72"/>
      <c r="D12" s="73">
        <f t="shared" ref="D12:M12" si="3">SUM(D13:D14)</f>
        <v>517034</v>
      </c>
      <c r="E12" s="73">
        <f t="shared" si="3"/>
        <v>0</v>
      </c>
      <c r="F12" s="73">
        <f t="shared" si="3"/>
        <v>0</v>
      </c>
      <c r="G12" s="73">
        <f t="shared" si="3"/>
        <v>0</v>
      </c>
      <c r="H12" s="73">
        <f t="shared" si="3"/>
        <v>0</v>
      </c>
      <c r="I12" s="73">
        <f t="shared" si="3"/>
        <v>0</v>
      </c>
      <c r="J12" s="73">
        <f t="shared" si="3"/>
        <v>0</v>
      </c>
      <c r="K12" s="73">
        <f t="shared" si="3"/>
        <v>0</v>
      </c>
      <c r="L12" s="73">
        <f t="shared" si="3"/>
        <v>0</v>
      </c>
      <c r="M12" s="73">
        <f t="shared" si="3"/>
        <v>0</v>
      </c>
      <c r="N12" s="74">
        <f t="shared" si="1"/>
        <v>517034</v>
      </c>
      <c r="O12" s="75">
        <f t="shared" si="2"/>
        <v>278.72452830188678</v>
      </c>
      <c r="P12" s="76"/>
    </row>
    <row r="13" spans="1:133">
      <c r="A13" s="64"/>
      <c r="B13" s="65">
        <v>521</v>
      </c>
      <c r="C13" s="66" t="s">
        <v>26</v>
      </c>
      <c r="D13" s="67">
        <v>496814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496814</v>
      </c>
      <c r="O13" s="68">
        <f t="shared" si="2"/>
        <v>267.8242587601078</v>
      </c>
      <c r="P13" s="69"/>
    </row>
    <row r="14" spans="1:133">
      <c r="A14" s="64"/>
      <c r="B14" s="65">
        <v>524</v>
      </c>
      <c r="C14" s="66" t="s">
        <v>27</v>
      </c>
      <c r="D14" s="67">
        <v>20220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20220</v>
      </c>
      <c r="O14" s="68">
        <f t="shared" si="2"/>
        <v>10.900269541778975</v>
      </c>
      <c r="P14" s="69"/>
    </row>
    <row r="15" spans="1:133" ht="15.75">
      <c r="A15" s="70" t="s">
        <v>28</v>
      </c>
      <c r="B15" s="71"/>
      <c r="C15" s="72"/>
      <c r="D15" s="73">
        <f t="shared" ref="D15:M15" si="4">SUM(D16:D16)</f>
        <v>178016</v>
      </c>
      <c r="E15" s="73">
        <f t="shared" si="4"/>
        <v>0</v>
      </c>
      <c r="F15" s="73">
        <f t="shared" si="4"/>
        <v>0</v>
      </c>
      <c r="G15" s="73">
        <f t="shared" si="4"/>
        <v>0</v>
      </c>
      <c r="H15" s="73">
        <f t="shared" si="4"/>
        <v>0</v>
      </c>
      <c r="I15" s="73">
        <f t="shared" si="4"/>
        <v>0</v>
      </c>
      <c r="J15" s="73">
        <f t="shared" si="4"/>
        <v>0</v>
      </c>
      <c r="K15" s="73">
        <f t="shared" si="4"/>
        <v>0</v>
      </c>
      <c r="L15" s="73">
        <f t="shared" si="4"/>
        <v>0</v>
      </c>
      <c r="M15" s="73">
        <f t="shared" si="4"/>
        <v>0</v>
      </c>
      <c r="N15" s="74">
        <f t="shared" si="1"/>
        <v>178016</v>
      </c>
      <c r="O15" s="75">
        <f t="shared" si="2"/>
        <v>95.965498652291103</v>
      </c>
      <c r="P15" s="76"/>
    </row>
    <row r="16" spans="1:133">
      <c r="A16" s="64"/>
      <c r="B16" s="65">
        <v>534</v>
      </c>
      <c r="C16" s="66" t="s">
        <v>53</v>
      </c>
      <c r="D16" s="67">
        <v>178016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178016</v>
      </c>
      <c r="O16" s="68">
        <f t="shared" si="2"/>
        <v>95.965498652291103</v>
      </c>
      <c r="P16" s="69"/>
    </row>
    <row r="17" spans="1:119" ht="15.75">
      <c r="A17" s="70" t="s">
        <v>30</v>
      </c>
      <c r="B17" s="71"/>
      <c r="C17" s="72"/>
      <c r="D17" s="73">
        <f t="shared" ref="D17:M17" si="5">SUM(D18:D18)</f>
        <v>272488</v>
      </c>
      <c r="E17" s="73">
        <f t="shared" si="5"/>
        <v>0</v>
      </c>
      <c r="F17" s="73">
        <f t="shared" si="5"/>
        <v>0</v>
      </c>
      <c r="G17" s="73">
        <f t="shared" si="5"/>
        <v>0</v>
      </c>
      <c r="H17" s="73">
        <f t="shared" si="5"/>
        <v>0</v>
      </c>
      <c r="I17" s="73">
        <f t="shared" si="5"/>
        <v>0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3">
        <f t="shared" si="1"/>
        <v>272488</v>
      </c>
      <c r="O17" s="75">
        <f t="shared" si="2"/>
        <v>146.89380053908357</v>
      </c>
      <c r="P17" s="76"/>
    </row>
    <row r="18" spans="1:119">
      <c r="A18" s="64"/>
      <c r="B18" s="65">
        <v>541</v>
      </c>
      <c r="C18" s="66" t="s">
        <v>54</v>
      </c>
      <c r="D18" s="67">
        <v>272488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272488</v>
      </c>
      <c r="O18" s="68">
        <f t="shared" si="2"/>
        <v>146.89380053908357</v>
      </c>
      <c r="P18" s="69"/>
    </row>
    <row r="19" spans="1:119" ht="15.75">
      <c r="A19" s="70" t="s">
        <v>32</v>
      </c>
      <c r="B19" s="71"/>
      <c r="C19" s="72"/>
      <c r="D19" s="73">
        <f t="shared" ref="D19:M19" si="6">SUM(D20:D21)</f>
        <v>26693</v>
      </c>
      <c r="E19" s="73">
        <f t="shared" si="6"/>
        <v>0</v>
      </c>
      <c r="F19" s="73">
        <f t="shared" si="6"/>
        <v>0</v>
      </c>
      <c r="G19" s="73">
        <f t="shared" si="6"/>
        <v>0</v>
      </c>
      <c r="H19" s="73">
        <f t="shared" si="6"/>
        <v>0</v>
      </c>
      <c r="I19" s="73">
        <f t="shared" si="6"/>
        <v>0</v>
      </c>
      <c r="J19" s="73">
        <f t="shared" si="6"/>
        <v>0</v>
      </c>
      <c r="K19" s="73">
        <f t="shared" si="6"/>
        <v>0</v>
      </c>
      <c r="L19" s="73">
        <f t="shared" si="6"/>
        <v>0</v>
      </c>
      <c r="M19" s="73">
        <f t="shared" si="6"/>
        <v>0</v>
      </c>
      <c r="N19" s="73">
        <f t="shared" si="1"/>
        <v>26693</v>
      </c>
      <c r="O19" s="75">
        <f t="shared" si="2"/>
        <v>14.389757412398922</v>
      </c>
      <c r="P19" s="69"/>
    </row>
    <row r="20" spans="1:119">
      <c r="A20" s="64"/>
      <c r="B20" s="65">
        <v>572</v>
      </c>
      <c r="C20" s="66" t="s">
        <v>55</v>
      </c>
      <c r="D20" s="67">
        <v>21143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1"/>
        <v>21143</v>
      </c>
      <c r="O20" s="68">
        <f t="shared" si="2"/>
        <v>11.397843665768194</v>
      </c>
      <c r="P20" s="69"/>
    </row>
    <row r="21" spans="1:119" ht="15.75" thickBot="1">
      <c r="A21" s="64"/>
      <c r="B21" s="65">
        <v>579</v>
      </c>
      <c r="C21" s="66" t="s">
        <v>56</v>
      </c>
      <c r="D21" s="67">
        <v>5550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1"/>
        <v>5550</v>
      </c>
      <c r="O21" s="68">
        <f t="shared" si="2"/>
        <v>2.9919137466307277</v>
      </c>
      <c r="P21" s="69"/>
    </row>
    <row r="22" spans="1:119" ht="16.5" thickBot="1">
      <c r="A22" s="77" t="s">
        <v>10</v>
      </c>
      <c r="B22" s="78"/>
      <c r="C22" s="79"/>
      <c r="D22" s="80">
        <f>SUM(D5,D12,D15,D17,D19)</f>
        <v>1278067</v>
      </c>
      <c r="E22" s="80">
        <f t="shared" ref="E22:M22" si="7">SUM(E5,E12,E15,E17,E19)</f>
        <v>0</v>
      </c>
      <c r="F22" s="80">
        <f t="shared" si="7"/>
        <v>0</v>
      </c>
      <c r="G22" s="80">
        <f t="shared" si="7"/>
        <v>0</v>
      </c>
      <c r="H22" s="80">
        <f t="shared" si="7"/>
        <v>0</v>
      </c>
      <c r="I22" s="80">
        <f t="shared" si="7"/>
        <v>0</v>
      </c>
      <c r="J22" s="80">
        <f t="shared" si="7"/>
        <v>0</v>
      </c>
      <c r="K22" s="80">
        <f t="shared" si="7"/>
        <v>0</v>
      </c>
      <c r="L22" s="80">
        <f t="shared" si="7"/>
        <v>0</v>
      </c>
      <c r="M22" s="80">
        <f t="shared" si="7"/>
        <v>0</v>
      </c>
      <c r="N22" s="80">
        <f t="shared" si="1"/>
        <v>1278067</v>
      </c>
      <c r="O22" s="81">
        <f t="shared" si="2"/>
        <v>688.98490566037731</v>
      </c>
      <c r="P22" s="62"/>
      <c r="Q22" s="82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</row>
    <row r="23" spans="1:119">
      <c r="A23" s="84"/>
      <c r="B23" s="85"/>
      <c r="C23" s="85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7"/>
    </row>
    <row r="24" spans="1:119">
      <c r="A24" s="88"/>
      <c r="B24" s="89"/>
      <c r="C24" s="89"/>
      <c r="D24" s="90"/>
      <c r="E24" s="90"/>
      <c r="F24" s="90"/>
      <c r="G24" s="90"/>
      <c r="H24" s="90"/>
      <c r="I24" s="90"/>
      <c r="J24" s="90"/>
      <c r="K24" s="90"/>
      <c r="L24" s="117" t="s">
        <v>57</v>
      </c>
      <c r="M24" s="117"/>
      <c r="N24" s="117"/>
      <c r="O24" s="91">
        <v>1855</v>
      </c>
    </row>
    <row r="25" spans="1:119">
      <c r="A25" s="118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20"/>
    </row>
    <row r="26" spans="1:119" ht="15.75" customHeight="1" thickBot="1">
      <c r="A26" s="121" t="s">
        <v>38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3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2023-07-11T13:30:52Z</cp:lastPrinted>
  <dcterms:created xsi:type="dcterms:W3CDTF">2000-08-31T21:26:31Z</dcterms:created>
  <dcterms:modified xsi:type="dcterms:W3CDTF">2023-07-11T13:30:54Z</dcterms:modified>
</cp:coreProperties>
</file>