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'2008'!$A$1:$O$80</definedName>
    <definedName name="_xlnm.Print_Area" localSheetId="12">'2009'!$A$1:$O$89</definedName>
    <definedName name="_xlnm.Print_Area" localSheetId="11">'2010'!$A$1:$O$87</definedName>
    <definedName name="_xlnm.Print_Area" localSheetId="10">'2011'!$A$1:$O$85</definedName>
    <definedName name="_xlnm.Print_Area" localSheetId="9">'2012'!$A$1:$O$88</definedName>
    <definedName name="_xlnm.Print_Area" localSheetId="8">'2013'!$A$1:$O$84</definedName>
    <definedName name="_xlnm.Print_Area" localSheetId="7">'2014'!$A$1:$O$85</definedName>
    <definedName name="_xlnm.Print_Area" localSheetId="6">'2015'!$A$1:$O$90</definedName>
    <definedName name="_xlnm.Print_Area" localSheetId="5">'2016'!$A$1:$O$86</definedName>
    <definedName name="_xlnm.Print_Area" localSheetId="4">'2017'!$A$1:$O$86</definedName>
    <definedName name="_xlnm.Print_Area" localSheetId="3">'2018'!$A$1:$O$82</definedName>
    <definedName name="_xlnm.Print_Area" localSheetId="2">'2019'!$A$1:$O$88</definedName>
    <definedName name="_xlnm.Print_Area" localSheetId="1">'2020'!$A$1:$O$87</definedName>
    <definedName name="_xlnm.Print_Area" localSheetId="0">'2021'!$A$1:$P$87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<sst xmlns="http://schemas.openxmlformats.org/spreadsheetml/2006/main" count="1373" uniqueCount="192">
  <si>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</si>
  <si>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</si>
  <si>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</si>
  <si>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</si>
  <si>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</si>
  <si>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</si>
  <si>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</si>
  <si>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</si>
  <si>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</si>
  <si>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</si>
  <si>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</si>
  <si>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County Ninth-Cent Voted Fuel Tax</t>
  </si>
  <si>
    <t>Second Local Option Fuel Tax (1 to 5 Cents)</t>
  </si>
  <si>
    <t>First Local Option Fuel Tax (1 to 6 Cents)</t>
  </si>
  <si>
    <t>Discretionary Sales Surtaxes</t>
  </si>
  <si>
    <t>Utility Service Tax - Electricity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</si>
  <si>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</si>
  <si>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</si>
  <si>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</si>
  <si>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</si>
  <si>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</si>
  <si>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</si>
  <si>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</si>
  <si>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</si>
  <si>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</si>
  <si>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</si>
  <si>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</si>
  <si>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Impact Fees - Residential - Culture / Recreation</t>
  </si>
  <si>
    <t>Impact Fees - Residential - Other</t>
  </si>
  <si>
    <t>Impact Fees - Commercial - Other</t>
  </si>
  <si>
    <t>Special Assessments - Capital Improvement</t>
  </si>
  <si>
    <t>Other Permits, Fees, and Special Assessments</t>
  </si>
  <si>
    <t>Federal Grant - Public Safety</t>
  </si>
  <si>
    <t>Intergovernmental Revenue</t>
  </si>
  <si>
    <t>State Grant - Public Safety</t>
  </si>
  <si>
    <t>Federal Grant - Transportation - Other Transportation</t>
  </si>
  <si>
    <t>Federal Grant - Human Services - Other Human Services</t>
  </si>
  <si>
    <t>State Grant - Physical Environment - Water Supply System</t>
  </si>
  <si>
    <t>State Grant - Physical Environment - Sewer / Wastewater</t>
  </si>
  <si>
    <t>State Grant - Physical Environment - Stormwater Management</t>
  </si>
  <si>
    <t>State Grant - Human Services - Other Human Services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</si>
  <si>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</si>
  <si>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</si>
  <si>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</si>
  <si>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</si>
  <si>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</si>
  <si>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</si>
  <si>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Public Safety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</si>
  <si>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</si>
  <si>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</si>
  <si>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</si>
  <si>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</si>
  <si>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</si>
  <si>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</si>
  <si>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</si>
  <si>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</si>
  <si>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Other General Gov't Charges and Fees</t>
  </si>
  <si>
    <t>Public Safety - Law Enforcement Services</t>
  </si>
  <si>
    <t>Public Safety - Fire Protection</t>
  </si>
  <si>
    <t>Public Safety - Protective Inspection Fees</t>
  </si>
  <si>
    <t>Public Safety - Ambulance Fees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</si>
  <si>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</si>
  <si>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</si>
  <si>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</si>
  <si>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</si>
  <si>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</si>
  <si>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Transportation (User Fees) - Other Transportation Charges</t>
  </si>
  <si>
    <t>Human Services - Other Human Services Charges</t>
  </si>
  <si>
    <t>Culture / Recreation - Libraries</t>
  </si>
  <si>
    <t>Culture / Recreation - Parks and Recreation</t>
  </si>
  <si>
    <t>Culture / Recreation - Special Events</t>
  </si>
  <si>
    <t>Culture / Recreation - Special Recreation Facilities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</si>
  <si>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</si>
  <si>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</si>
  <si>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</si>
  <si>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</si>
  <si>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Interest and Other Earnings - Interest</t>
  </si>
  <si>
    <t>Interest and Other Earnings - Dividends</t>
  </si>
  <si>
    <t>Interest and Other Earnings - Net Increase (Decrease) in Fair Value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</si>
  <si>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</si>
  <si>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</si>
  <si>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</si>
  <si>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</si>
  <si>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</si>
  <si>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</si>
  <si>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</si>
  <si>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- Installment Purchases and Capital Lease Proceeds</t>
  </si>
  <si>
    <t>Proprietary Non-Operating Sources - Capital Contributions from Other Public Source</t>
  </si>
  <si>
    <t>Special Items (Gain)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</si>
  <si>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</si>
  <si>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</si>
  <si>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</si>
  <si>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</si>
  <si>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</si>
  <si>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</si>
  <si>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</si>
  <si>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</si>
  <si>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</si>
  <si>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General Gov't (Not Court-Related) - Recording Fees</t>
  </si>
  <si>
    <t>North Port Revenues Reported by Account Code and Fund Type</t>
  </si>
  <si>
    <t>Local Fiscal Year Ended September 30, 2010</t>
  </si>
  <si>
    <t>Local Option Taxes</t>
  </si>
  <si>
    <t>Fire Insurance Premium Tax for Firefighters' Pension</t>
  </si>
  <si>
    <t>Federal Grant - Physical Environment - Water Supply System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</si>
  <si>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</si>
  <si>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</si>
  <si>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</si>
  <si>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Grants from Other Local Units - Transportation</t>
  </si>
  <si>
    <t>2011 Municipal Population:</t>
  </si>
  <si>
    <t>Local Fiscal Year Ended September 30, 2012</t>
  </si>
  <si>
    <t>Impact Fees - Commercial - Culture / Recreation</t>
  </si>
  <si>
    <t>Federal Grant - Physical Environment - Sewer / Wastewater</t>
  </si>
  <si>
    <t>Federal Grant - Physical Environment - Other Physical Environment</t>
  </si>
  <si>
    <t>Federal Grant - Other Federal Grants</t>
  </si>
  <si>
    <t>Grants from Other Local Units - Physical Environment</t>
  </si>
  <si>
    <t>Economic Environment - Other Economic Environment Charges</t>
  </si>
  <si>
    <t>Proceeds of General Capital Asset Dispositions - Compensation for Loss</t>
  </si>
  <si>
    <t>2012 Municipal Population:</t>
  </si>
  <si>
    <t>Local Fiscal Year Ended September 30, 2008</t>
  </si>
  <si>
    <t>Special Act Fuel Tax (Section 206.61, F.S.)</t>
  </si>
  <si>
    <t>Permits and Franchise Fees</t>
  </si>
  <si>
    <t>Other Permits and Fees</t>
  </si>
  <si>
    <t>State Grant - General Government</t>
  </si>
  <si>
    <t>State Grant - Transportation - Other Transportation</t>
  </si>
  <si>
    <t>Special Assessments - Charges for Public Services</t>
  </si>
  <si>
    <t>Impact Fees - Public Safety</t>
  </si>
  <si>
    <t>Impact Fees - Physical Environment</t>
  </si>
  <si>
    <t>Impact Fees - Transportation</t>
  </si>
  <si>
    <t>Impact Fees - Culture / Recreation</t>
  </si>
  <si>
    <t>Impact Fees - Other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</si>
  <si>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</si>
  <si>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</si>
  <si>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</si>
  <si>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</si>
  <si>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</si>
  <si>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</si>
  <si>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</si>
  <si>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</si>
  <si>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</si>
  <si>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Grants from Other Local Units - Economic Environment</t>
  </si>
  <si>
    <t>General Government - Recording Fees</t>
  </si>
  <si>
    <t>General Government - Public Records Modernization Trust Fund</t>
  </si>
  <si>
    <t>General Government - Other General Government Charges and Fees</t>
  </si>
  <si>
    <t>Transportation - Other Transportation Charges</t>
  </si>
  <si>
    <t>Sales - Disposition of Fixed Assets</t>
  </si>
  <si>
    <t>Sales - Sale of Surplus Materials and Scrap</t>
  </si>
  <si>
    <t>Proprietary Non-Operating - Capital Contributions from Federal Government</t>
  </si>
  <si>
    <t>Proprietary Non-Operating - Capital Contributions from Other Public Source</t>
  </si>
  <si>
    <t>2013 Municipal Population:</t>
  </si>
  <si>
    <t>Local Fiscal Year Ended September 30, 2014</t>
  </si>
  <si>
    <t>General Government - Internal Service Fund Fees and Charges</t>
  </si>
  <si>
    <t>Culture / Recreation - Other Culture / Recreation Charges</t>
  </si>
  <si>
    <t>Proceeds - Debt Proceeds</t>
  </si>
  <si>
    <t>2014 Municipal Population:</t>
  </si>
  <si>
    <t>Local Fiscal Year Ended September 30, 2015</t>
  </si>
  <si>
    <t>Federal Grant - Culture / Recreation</t>
  </si>
  <si>
    <t>Sale of Contraband Property Seized by Law Enforcement</t>
  </si>
  <si>
    <t>2015 Municipal Population:</t>
  </si>
  <si>
    <t>Local Fiscal Year Ended September 30, 2016</t>
  </si>
  <si>
    <t>Grants from Other Local Units - General Government</t>
  </si>
  <si>
    <t>2016 Municipal Population:</t>
  </si>
  <si>
    <t>Local Fiscal Year Ended September 30, 2017</t>
  </si>
  <si>
    <t>Federal Grant - Economic Environment</t>
  </si>
  <si>
    <t>2017 Municipal Population:</t>
  </si>
  <si>
    <t>Local Fiscal Year Ended September 30, 2018</t>
  </si>
  <si>
    <t>2018 Municipal Population:</t>
  </si>
  <si>
    <t>Local Fiscal Year Ended September 30, 2019</t>
  </si>
  <si>
    <t>State Grant - Transportation - Mass Transit</t>
  </si>
  <si>
    <t>Grants from Other Local Units - Culture / Recreation</t>
  </si>
  <si>
    <t>Other Miscellaneous Revenues - Settlements</t>
  </si>
  <si>
    <t>2019 Municipal Population:</t>
  </si>
  <si>
    <t>Local Fiscal Year Ended September 30, 2020</t>
  </si>
  <si>
    <t>State Grant - Economic Environment</t>
  </si>
  <si>
    <t>Proceeds - Proceeds from Refunding Bonds</t>
  </si>
  <si>
    <t>2020 Municipal Population:</t>
  </si>
  <si>
    <t>Local Fiscal Year Ended September 30, 2021</t>
  </si>
  <si>
    <t>Physical Environment - Water / Sewer Combination Utility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</si>
  <si>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</si>
  <si>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</si>
  <si>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</si>
  <si>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</si>
  <si>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</si>
  <si>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</si>
  <si>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</si>
  <si>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Government Infrastructure Surtax</t>
  </si>
  <si>
    <t>Local Communications Services Taxes</t>
  </si>
  <si>
    <t>Building Permits (Buildling Permit Fees)</t>
  </si>
  <si>
    <t>Permits - Other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</si>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</sst>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44" fontId="2" fillId="33" borderId="28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168" fontId="4" fillId="0" borderId="29" xfId="0" applyNumberFormat="1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37" fontId="4" fillId="0" borderId="31" xfId="0" applyNumberFormat="1" applyFont="1" applyBorder="1" applyAlignment="1" applyProtection="1">
      <alignment vertical="center"/>
      <protection/>
    </xf>
    <xf numFmtId="41" fontId="4" fillId="0" borderId="32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3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3" xfId="0" applyNumberFormat="1" applyFont="1" applyBorder="1" applyAlignment="1" applyProtection="1">
      <alignment vertical="center"/>
      <protection/>
    </xf>
    <xf numFmtId="37" fontId="4" fillId="0" borderId="31" xfId="0" applyNumberFormat="1" applyFont="1" applyBorder="1" applyAlignment="1" applyProtection="1">
      <alignment horizontal="right" vertical="center"/>
      <protection/>
    </xf>
    <xf numFmtId="0" fontId="4" fillId="0" borderId="26" xfId="0" applyFont="1" applyBorder="1" applyAlignment="1" applyProtection="1">
      <alignment vertical="center" wrapText="1"/>
      <protection/>
    </xf>
    <xf numFmtId="0" fontId="0" fillId="0" borderId="27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4" fillId="0" borderId="35" xfId="0" applyFont="1" applyBorder="1" applyAlignment="1" applyProtection="1">
      <alignment horizontal="left" vertical="center" wrapText="1"/>
      <protection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1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2" xfId="0" applyFont="1" applyFill="1" applyBorder="1" applyAlignment="1" applyProtection="1">
      <alignment horizontal="center" vertical="center"/>
      <protection/>
    </xf>
    <xf numFmtId="37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87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8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8" ht="24" thickBot="1">
      <c r="A2" s="61" t="s">
        <v>175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8" ht="18" customHeight="1">
      <c r="A3" s="64" t="s">
        <v>89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1"/>
      <c r="M3" s="72"/>
      <c r="N3" s="36"/>
      <c r="O3" s="37"/>
      <c r="P3" s="73" t="s">
        <v>178</v>
      </c>
      <c r="Q3" s="11"/>
      <c r="R3"/>
    </row>
    <row r="4" spans="1:134" ht="32.25" customHeight="1" thickBot="1">
      <c r="A4" s="67"/>
      <c r="B4" s="68"/>
      <c r="C4" s="69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179</v>
      </c>
      <c r="N4" s="35" t="s">
        <v>10</v>
      </c>
      <c r="O4" s="35" t="s">
        <v>180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181</v>
      </c>
      <c r="B5" s="26"/>
      <c r="C5" s="26"/>
      <c r="D5" s="27">
        <f aca="true" t="shared" si="0" ref="D5:N5">SUM(D6:D15)</f>
        <v>22538531</v>
      </c>
      <c r="E5" s="27">
        <f t="shared" si="0"/>
        <v>3722802</v>
      </c>
      <c r="F5" s="27">
        <f t="shared" si="0"/>
        <v>0</v>
      </c>
      <c r="G5" s="27">
        <f t="shared" si="0"/>
        <v>13137051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1035056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40433440</v>
      </c>
      <c r="P5" s="33">
        <f aca="true" t="shared" si="1" ref="P5:P36">(O5/P$85)</f>
        <v>517.5215348974133</v>
      </c>
      <c r="Q5" s="6"/>
    </row>
    <row r="6" spans="1:17" ht="15">
      <c r="A6" s="12"/>
      <c r="B6" s="25">
        <v>311</v>
      </c>
      <c r="C6" s="20" t="s">
        <v>3</v>
      </c>
      <c r="D6" s="49">
        <v>18584874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  <c r="O6" s="49">
        <f>SUM(D6:N6)</f>
        <v>18584874</v>
      </c>
      <c r="P6" s="50">
        <f t="shared" si="1"/>
        <v>237.87420804054833</v>
      </c>
      <c r="Q6" s="9"/>
    </row>
    <row r="7" spans="1:17" ht="15">
      <c r="A7" s="12"/>
      <c r="B7" s="25">
        <v>312.3</v>
      </c>
      <c r="C7" s="20" t="s">
        <v>11</v>
      </c>
      <c r="D7" s="49">
        <v>0</v>
      </c>
      <c r="E7" s="49">
        <v>319614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f aca="true" t="shared" si="2" ref="O7:O15">SUM(D7:N7)</f>
        <v>319614</v>
      </c>
      <c r="P7" s="50">
        <f t="shared" si="1"/>
        <v>4.090849748492877</v>
      </c>
      <c r="Q7" s="9"/>
    </row>
    <row r="8" spans="1:17" ht="15">
      <c r="A8" s="12"/>
      <c r="B8" s="25">
        <v>312.41</v>
      </c>
      <c r="C8" s="20" t="s">
        <v>182</v>
      </c>
      <c r="D8" s="49">
        <v>0</v>
      </c>
      <c r="E8" s="49">
        <v>1822703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f t="shared" si="2"/>
        <v>1822703</v>
      </c>
      <c r="P8" s="50">
        <f t="shared" si="1"/>
        <v>23.329403934518552</v>
      </c>
      <c r="Q8" s="9"/>
    </row>
    <row r="9" spans="1:17" ht="15">
      <c r="A9" s="12"/>
      <c r="B9" s="25">
        <v>312.43</v>
      </c>
      <c r="C9" s="20" t="s">
        <v>183</v>
      </c>
      <c r="D9" s="49">
        <v>0</v>
      </c>
      <c r="E9" s="49">
        <v>1333337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f t="shared" si="2"/>
        <v>1333337</v>
      </c>
      <c r="P9" s="50">
        <f t="shared" si="1"/>
        <v>17.065839829000755</v>
      </c>
      <c r="Q9" s="9"/>
    </row>
    <row r="10" spans="1:17" ht="15">
      <c r="A10" s="12"/>
      <c r="B10" s="25">
        <v>312.51</v>
      </c>
      <c r="C10" s="20" t="s">
        <v>96</v>
      </c>
      <c r="D10" s="49">
        <v>247148</v>
      </c>
      <c r="E10" s="49">
        <v>247148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494296</v>
      </c>
      <c r="L10" s="49">
        <v>0</v>
      </c>
      <c r="M10" s="49">
        <v>0</v>
      </c>
      <c r="N10" s="49">
        <v>0</v>
      </c>
      <c r="O10" s="49">
        <f t="shared" si="2"/>
        <v>988592</v>
      </c>
      <c r="P10" s="50">
        <f t="shared" si="1"/>
        <v>12.653329749516825</v>
      </c>
      <c r="Q10" s="9"/>
    </row>
    <row r="11" spans="1:17" ht="15">
      <c r="A11" s="12"/>
      <c r="B11" s="25">
        <v>312.52</v>
      </c>
      <c r="C11" s="20" t="s">
        <v>132</v>
      </c>
      <c r="D11" s="49">
        <v>540760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540760</v>
      </c>
      <c r="L11" s="49">
        <v>0</v>
      </c>
      <c r="M11" s="49">
        <v>0</v>
      </c>
      <c r="N11" s="49">
        <v>0</v>
      </c>
      <c r="O11" s="49">
        <f t="shared" si="2"/>
        <v>1081520</v>
      </c>
      <c r="P11" s="50">
        <f t="shared" si="1"/>
        <v>13.84274725134073</v>
      </c>
      <c r="Q11" s="9"/>
    </row>
    <row r="12" spans="1:17" ht="15">
      <c r="A12" s="12"/>
      <c r="B12" s="25">
        <v>312.63</v>
      </c>
      <c r="C12" s="20" t="s">
        <v>184</v>
      </c>
      <c r="D12" s="49">
        <v>0</v>
      </c>
      <c r="E12" s="49">
        <v>0</v>
      </c>
      <c r="F12" s="49">
        <v>0</v>
      </c>
      <c r="G12" s="49">
        <v>13137051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f t="shared" si="2"/>
        <v>13137051</v>
      </c>
      <c r="P12" s="50">
        <f t="shared" si="1"/>
        <v>168.14564374304035</v>
      </c>
      <c r="Q12" s="9"/>
    </row>
    <row r="13" spans="1:17" ht="15">
      <c r="A13" s="12"/>
      <c r="B13" s="25">
        <v>314.1</v>
      </c>
      <c r="C13" s="20" t="s">
        <v>15</v>
      </c>
      <c r="D13" s="49">
        <v>1062393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f t="shared" si="2"/>
        <v>1062393</v>
      </c>
      <c r="P13" s="50">
        <f t="shared" si="1"/>
        <v>13.597934185769688</v>
      </c>
      <c r="Q13" s="9"/>
    </row>
    <row r="14" spans="1:17" ht="15">
      <c r="A14" s="12"/>
      <c r="B14" s="25">
        <v>315.2</v>
      </c>
      <c r="C14" s="20" t="s">
        <v>185</v>
      </c>
      <c r="D14" s="49">
        <v>1955564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f t="shared" si="2"/>
        <v>1955564</v>
      </c>
      <c r="P14" s="50">
        <f t="shared" si="1"/>
        <v>25.02993766719144</v>
      </c>
      <c r="Q14" s="9"/>
    </row>
    <row r="15" spans="1:17" ht="15">
      <c r="A15" s="12"/>
      <c r="B15" s="25">
        <v>316</v>
      </c>
      <c r="C15" s="20" t="s">
        <v>134</v>
      </c>
      <c r="D15" s="49">
        <v>147792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f t="shared" si="2"/>
        <v>147792</v>
      </c>
      <c r="P15" s="50">
        <f t="shared" si="1"/>
        <v>1.8916407479937027</v>
      </c>
      <c r="Q15" s="9"/>
    </row>
    <row r="16" spans="1:17" ht="15.75">
      <c r="A16" s="29" t="s">
        <v>18</v>
      </c>
      <c r="B16" s="30"/>
      <c r="C16" s="31"/>
      <c r="D16" s="32">
        <f aca="true" t="shared" si="3" ref="D16:N16">SUM(D17:D31)</f>
        <v>4328856</v>
      </c>
      <c r="E16" s="32">
        <f t="shared" si="3"/>
        <v>4576389</v>
      </c>
      <c r="F16" s="32">
        <f t="shared" si="3"/>
        <v>3068349</v>
      </c>
      <c r="G16" s="32">
        <f t="shared" si="3"/>
        <v>9431823</v>
      </c>
      <c r="H16" s="32">
        <f t="shared" si="3"/>
        <v>0</v>
      </c>
      <c r="I16" s="32">
        <f t="shared" si="3"/>
        <v>2461904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32">
        <f t="shared" si="3"/>
        <v>0</v>
      </c>
      <c r="O16" s="47">
        <f>SUM(D16:N16)</f>
        <v>23867321</v>
      </c>
      <c r="P16" s="48">
        <f t="shared" si="1"/>
        <v>305.4860679133228</v>
      </c>
      <c r="Q16" s="10"/>
    </row>
    <row r="17" spans="1:17" ht="15">
      <c r="A17" s="12"/>
      <c r="B17" s="25">
        <v>322</v>
      </c>
      <c r="C17" s="20" t="s">
        <v>186</v>
      </c>
      <c r="D17" s="49">
        <v>0</v>
      </c>
      <c r="E17" s="49">
        <v>4122729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f>SUM(D17:N17)</f>
        <v>4122729</v>
      </c>
      <c r="P17" s="50">
        <f t="shared" si="1"/>
        <v>52.768229466651306</v>
      </c>
      <c r="Q17" s="9"/>
    </row>
    <row r="18" spans="1:17" ht="15">
      <c r="A18" s="12"/>
      <c r="B18" s="25">
        <v>322.9</v>
      </c>
      <c r="C18" s="20" t="s">
        <v>187</v>
      </c>
      <c r="D18" s="49">
        <v>1275</v>
      </c>
      <c r="E18" s="49">
        <v>112880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f aca="true" t="shared" si="4" ref="O18:O31">SUM(D18:N18)</f>
        <v>114155</v>
      </c>
      <c r="P18" s="50">
        <f t="shared" si="1"/>
        <v>1.46110919120941</v>
      </c>
      <c r="Q18" s="9"/>
    </row>
    <row r="19" spans="1:17" ht="15">
      <c r="A19" s="12"/>
      <c r="B19" s="25">
        <v>323.1</v>
      </c>
      <c r="C19" s="20" t="s">
        <v>19</v>
      </c>
      <c r="D19" s="49">
        <v>3764730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f t="shared" si="4"/>
        <v>3764730</v>
      </c>
      <c r="P19" s="50">
        <f t="shared" si="1"/>
        <v>48.186076872864106</v>
      </c>
      <c r="Q19" s="9"/>
    </row>
    <row r="20" spans="1:17" ht="15">
      <c r="A20" s="12"/>
      <c r="B20" s="25">
        <v>323.4</v>
      </c>
      <c r="C20" s="20" t="s">
        <v>20</v>
      </c>
      <c r="D20" s="49">
        <v>38336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f t="shared" si="4"/>
        <v>38336</v>
      </c>
      <c r="P20" s="50">
        <f t="shared" si="1"/>
        <v>0.49067567740531687</v>
      </c>
      <c r="Q20" s="9"/>
    </row>
    <row r="21" spans="1:17" ht="15">
      <c r="A21" s="12"/>
      <c r="B21" s="25">
        <v>324.11</v>
      </c>
      <c r="C21" s="20" t="s">
        <v>21</v>
      </c>
      <c r="D21" s="49">
        <v>0</v>
      </c>
      <c r="E21" s="49">
        <v>0</v>
      </c>
      <c r="F21" s="49">
        <v>0</v>
      </c>
      <c r="G21" s="49">
        <v>891500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f t="shared" si="4"/>
        <v>891500</v>
      </c>
      <c r="P21" s="50">
        <f t="shared" si="1"/>
        <v>11.410615776472245</v>
      </c>
      <c r="Q21" s="9"/>
    </row>
    <row r="22" spans="1:17" ht="15">
      <c r="A22" s="12"/>
      <c r="B22" s="25">
        <v>324.12</v>
      </c>
      <c r="C22" s="20" t="s">
        <v>22</v>
      </c>
      <c r="D22" s="49">
        <v>0</v>
      </c>
      <c r="E22" s="49">
        <v>0</v>
      </c>
      <c r="F22" s="49">
        <v>0</v>
      </c>
      <c r="G22" s="49">
        <v>210380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f t="shared" si="4"/>
        <v>210380</v>
      </c>
      <c r="P22" s="50">
        <f t="shared" si="1"/>
        <v>2.69272613242202</v>
      </c>
      <c r="Q22" s="9"/>
    </row>
    <row r="23" spans="1:17" ht="15">
      <c r="A23" s="12"/>
      <c r="B23" s="25">
        <v>324.21</v>
      </c>
      <c r="C23" s="20" t="s">
        <v>23</v>
      </c>
      <c r="D23" s="49">
        <v>0</v>
      </c>
      <c r="E23" s="49">
        <v>0</v>
      </c>
      <c r="F23" s="49">
        <v>0</v>
      </c>
      <c r="G23" s="49">
        <v>305600</v>
      </c>
      <c r="H23" s="49">
        <v>0</v>
      </c>
      <c r="I23" s="49">
        <v>2019886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f t="shared" si="4"/>
        <v>2325486</v>
      </c>
      <c r="P23" s="50">
        <f t="shared" si="1"/>
        <v>29.764696847521407</v>
      </c>
      <c r="Q23" s="9"/>
    </row>
    <row r="24" spans="1:17" ht="15">
      <c r="A24" s="12"/>
      <c r="B24" s="25">
        <v>324.22</v>
      </c>
      <c r="C24" s="20" t="s">
        <v>24</v>
      </c>
      <c r="D24" s="49">
        <v>0</v>
      </c>
      <c r="E24" s="49">
        <v>0</v>
      </c>
      <c r="F24" s="49">
        <v>0</v>
      </c>
      <c r="G24" s="49">
        <v>72540</v>
      </c>
      <c r="H24" s="49">
        <v>0</v>
      </c>
      <c r="I24" s="49">
        <v>442436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f t="shared" si="4"/>
        <v>514976</v>
      </c>
      <c r="P24" s="50">
        <f t="shared" si="1"/>
        <v>6.591355322607482</v>
      </c>
      <c r="Q24" s="9"/>
    </row>
    <row r="25" spans="1:17" ht="15">
      <c r="A25" s="12"/>
      <c r="B25" s="25">
        <v>324.31</v>
      </c>
      <c r="C25" s="20" t="s">
        <v>25</v>
      </c>
      <c r="D25" s="49">
        <v>0</v>
      </c>
      <c r="E25" s="49">
        <v>0</v>
      </c>
      <c r="F25" s="49">
        <v>0</v>
      </c>
      <c r="G25" s="49">
        <v>4621045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f t="shared" si="4"/>
        <v>4621045</v>
      </c>
      <c r="P25" s="50">
        <f t="shared" si="1"/>
        <v>59.1463477069974</v>
      </c>
      <c r="Q25" s="9"/>
    </row>
    <row r="26" spans="1:17" ht="15">
      <c r="A26" s="12"/>
      <c r="B26" s="25">
        <v>324.32</v>
      </c>
      <c r="C26" s="20" t="s">
        <v>26</v>
      </c>
      <c r="D26" s="49">
        <v>0</v>
      </c>
      <c r="E26" s="49">
        <v>0</v>
      </c>
      <c r="F26" s="49">
        <v>0</v>
      </c>
      <c r="G26" s="49">
        <v>1313072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f t="shared" si="4"/>
        <v>1313072</v>
      </c>
      <c r="P26" s="50">
        <f t="shared" si="1"/>
        <v>16.806461109191208</v>
      </c>
      <c r="Q26" s="9"/>
    </row>
    <row r="27" spans="1:17" ht="15">
      <c r="A27" s="12"/>
      <c r="B27" s="25">
        <v>324.61</v>
      </c>
      <c r="C27" s="20" t="s">
        <v>27</v>
      </c>
      <c r="D27" s="49">
        <v>0</v>
      </c>
      <c r="E27" s="49">
        <v>0</v>
      </c>
      <c r="F27" s="49">
        <v>0</v>
      </c>
      <c r="G27" s="49">
        <v>1338878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f t="shared" si="4"/>
        <v>1338878</v>
      </c>
      <c r="P27" s="50">
        <f t="shared" si="1"/>
        <v>17.136760997836912</v>
      </c>
      <c r="Q27" s="9"/>
    </row>
    <row r="28" spans="1:17" ht="15">
      <c r="A28" s="12"/>
      <c r="B28" s="25">
        <v>324.62</v>
      </c>
      <c r="C28" s="20" t="s">
        <v>110</v>
      </c>
      <c r="D28" s="49">
        <v>12893</v>
      </c>
      <c r="E28" s="49">
        <v>0</v>
      </c>
      <c r="F28" s="49">
        <v>0</v>
      </c>
      <c r="G28" s="49">
        <v>136015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f t="shared" si="4"/>
        <v>148908</v>
      </c>
      <c r="P28" s="50">
        <f t="shared" si="1"/>
        <v>1.9059248166493876</v>
      </c>
      <c r="Q28" s="9"/>
    </row>
    <row r="29" spans="1:17" ht="15">
      <c r="A29" s="12"/>
      <c r="B29" s="25">
        <v>324.91</v>
      </c>
      <c r="C29" s="20" t="s">
        <v>28</v>
      </c>
      <c r="D29" s="49">
        <v>0</v>
      </c>
      <c r="E29" s="49">
        <v>0</v>
      </c>
      <c r="F29" s="49">
        <v>0</v>
      </c>
      <c r="G29" s="49">
        <v>448434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f t="shared" si="4"/>
        <v>448434</v>
      </c>
      <c r="P29" s="50">
        <f t="shared" si="1"/>
        <v>5.7396613293399374</v>
      </c>
      <c r="Q29" s="9"/>
    </row>
    <row r="30" spans="1:17" ht="15">
      <c r="A30" s="12"/>
      <c r="B30" s="25">
        <v>324.92</v>
      </c>
      <c r="C30" s="20" t="s">
        <v>29</v>
      </c>
      <c r="D30" s="49">
        <v>0</v>
      </c>
      <c r="E30" s="49">
        <v>0</v>
      </c>
      <c r="F30" s="49">
        <v>0</v>
      </c>
      <c r="G30" s="49">
        <v>94359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f t="shared" si="4"/>
        <v>94359</v>
      </c>
      <c r="P30" s="50">
        <f t="shared" si="1"/>
        <v>1.2077333640517605</v>
      </c>
      <c r="Q30" s="9"/>
    </row>
    <row r="31" spans="1:17" ht="15">
      <c r="A31" s="12"/>
      <c r="B31" s="25">
        <v>325.1</v>
      </c>
      <c r="C31" s="20" t="s">
        <v>30</v>
      </c>
      <c r="D31" s="49">
        <v>511622</v>
      </c>
      <c r="E31" s="49">
        <v>340780</v>
      </c>
      <c r="F31" s="49">
        <v>3068349</v>
      </c>
      <c r="G31" s="49">
        <v>0</v>
      </c>
      <c r="H31" s="49">
        <v>0</v>
      </c>
      <c r="I31" s="49">
        <v>-418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f t="shared" si="4"/>
        <v>3920333</v>
      </c>
      <c r="P31" s="50">
        <f t="shared" si="1"/>
        <v>50.17769330210293</v>
      </c>
      <c r="Q31" s="9"/>
    </row>
    <row r="32" spans="1:17" ht="15.75">
      <c r="A32" s="29" t="s">
        <v>188</v>
      </c>
      <c r="B32" s="30"/>
      <c r="C32" s="31"/>
      <c r="D32" s="32">
        <f aca="true" t="shared" si="5" ref="D32:N32">SUM(D33:D45)</f>
        <v>12841521</v>
      </c>
      <c r="E32" s="32">
        <f t="shared" si="5"/>
        <v>2284182</v>
      </c>
      <c r="F32" s="32">
        <f t="shared" si="5"/>
        <v>0</v>
      </c>
      <c r="G32" s="32">
        <f t="shared" si="5"/>
        <v>50833</v>
      </c>
      <c r="H32" s="32">
        <f t="shared" si="5"/>
        <v>0</v>
      </c>
      <c r="I32" s="32">
        <f t="shared" si="5"/>
        <v>0</v>
      </c>
      <c r="J32" s="32">
        <f t="shared" si="5"/>
        <v>0</v>
      </c>
      <c r="K32" s="32">
        <f t="shared" si="5"/>
        <v>0</v>
      </c>
      <c r="L32" s="32">
        <f t="shared" si="5"/>
        <v>0</v>
      </c>
      <c r="M32" s="32">
        <f t="shared" si="5"/>
        <v>0</v>
      </c>
      <c r="N32" s="32">
        <f t="shared" si="5"/>
        <v>0</v>
      </c>
      <c r="O32" s="47">
        <f>SUM(D32:N32)</f>
        <v>15176536</v>
      </c>
      <c r="P32" s="48">
        <f t="shared" si="1"/>
        <v>194.24971521458102</v>
      </c>
      <c r="Q32" s="10"/>
    </row>
    <row r="33" spans="1:17" ht="15">
      <c r="A33" s="12"/>
      <c r="B33" s="25">
        <v>331.2</v>
      </c>
      <c r="C33" s="20" t="s">
        <v>32</v>
      </c>
      <c r="D33" s="49">
        <v>2376685</v>
      </c>
      <c r="E33" s="49">
        <v>675928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f>SUM(D33:N33)</f>
        <v>3052613</v>
      </c>
      <c r="P33" s="50">
        <f t="shared" si="1"/>
        <v>39.071445941967774</v>
      </c>
      <c r="Q33" s="9"/>
    </row>
    <row r="34" spans="1:17" ht="15">
      <c r="A34" s="12"/>
      <c r="B34" s="25">
        <v>331.49</v>
      </c>
      <c r="C34" s="20" t="s">
        <v>35</v>
      </c>
      <c r="D34" s="49">
        <v>0</v>
      </c>
      <c r="E34" s="49">
        <v>709598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f aca="true" t="shared" si="6" ref="O34:O44">SUM(D34:N34)</f>
        <v>709598</v>
      </c>
      <c r="P34" s="50">
        <f t="shared" si="1"/>
        <v>9.082389381663658</v>
      </c>
      <c r="Q34" s="9"/>
    </row>
    <row r="35" spans="1:17" ht="15">
      <c r="A35" s="12"/>
      <c r="B35" s="25">
        <v>331.5</v>
      </c>
      <c r="C35" s="20" t="s">
        <v>162</v>
      </c>
      <c r="D35" s="49">
        <v>192619</v>
      </c>
      <c r="E35" s="49">
        <v>104484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f t="shared" si="6"/>
        <v>297103</v>
      </c>
      <c r="P35" s="50">
        <f t="shared" si="1"/>
        <v>3.802723700546532</v>
      </c>
      <c r="Q35" s="9"/>
    </row>
    <row r="36" spans="1:17" ht="15">
      <c r="A36" s="12"/>
      <c r="B36" s="25">
        <v>331.69</v>
      </c>
      <c r="C36" s="20" t="s">
        <v>36</v>
      </c>
      <c r="D36" s="49">
        <v>2618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f t="shared" si="6"/>
        <v>2618</v>
      </c>
      <c r="P36" s="50">
        <f t="shared" si="1"/>
        <v>0.03350868435536101</v>
      </c>
      <c r="Q36" s="9"/>
    </row>
    <row r="37" spans="1:17" ht="15">
      <c r="A37" s="12"/>
      <c r="B37" s="25">
        <v>331.7</v>
      </c>
      <c r="C37" s="20" t="s">
        <v>155</v>
      </c>
      <c r="D37" s="49">
        <v>0</v>
      </c>
      <c r="E37" s="49">
        <v>0</v>
      </c>
      <c r="F37" s="49">
        <v>0</v>
      </c>
      <c r="G37" s="49">
        <v>50833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f t="shared" si="6"/>
        <v>50833</v>
      </c>
      <c r="P37" s="50">
        <f aca="true" t="shared" si="7" ref="P37:P68">(O37/P$85)</f>
        <v>0.6506290877907052</v>
      </c>
      <c r="Q37" s="9"/>
    </row>
    <row r="38" spans="1:17" ht="15">
      <c r="A38" s="12"/>
      <c r="B38" s="25">
        <v>334.1</v>
      </c>
      <c r="C38" s="20" t="s">
        <v>122</v>
      </c>
      <c r="D38" s="49">
        <v>24845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f t="shared" si="6"/>
        <v>24845</v>
      </c>
      <c r="P38" s="50">
        <f t="shared" si="7"/>
        <v>0.3179997184144172</v>
      </c>
      <c r="Q38" s="9"/>
    </row>
    <row r="39" spans="1:17" ht="15">
      <c r="A39" s="12"/>
      <c r="B39" s="25">
        <v>334.5</v>
      </c>
      <c r="C39" s="20" t="s">
        <v>172</v>
      </c>
      <c r="D39" s="49">
        <v>796</v>
      </c>
      <c r="E39" s="49">
        <v>2717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f t="shared" si="6"/>
        <v>3513</v>
      </c>
      <c r="P39" s="50">
        <f t="shared" si="7"/>
        <v>0.044964097838190685</v>
      </c>
      <c r="Q39" s="9"/>
    </row>
    <row r="40" spans="1:17" ht="15">
      <c r="A40" s="12"/>
      <c r="B40" s="25">
        <v>335.125</v>
      </c>
      <c r="C40" s="20" t="s">
        <v>189</v>
      </c>
      <c r="D40" s="49">
        <v>2464557</v>
      </c>
      <c r="E40" s="49">
        <v>685944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f t="shared" si="6"/>
        <v>3150501</v>
      </c>
      <c r="P40" s="50">
        <f t="shared" si="7"/>
        <v>40.3243481933725</v>
      </c>
      <c r="Q40" s="9"/>
    </row>
    <row r="41" spans="1:17" ht="15">
      <c r="A41" s="12"/>
      <c r="B41" s="25">
        <v>335.14</v>
      </c>
      <c r="C41" s="20" t="s">
        <v>136</v>
      </c>
      <c r="D41" s="49">
        <v>2201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f t="shared" si="6"/>
        <v>2201</v>
      </c>
      <c r="P41" s="50">
        <f t="shared" si="7"/>
        <v>0.028171357626489524</v>
      </c>
      <c r="Q41" s="9"/>
    </row>
    <row r="42" spans="1:17" ht="15">
      <c r="A42" s="12"/>
      <c r="B42" s="25">
        <v>335.15</v>
      </c>
      <c r="C42" s="20" t="s">
        <v>137</v>
      </c>
      <c r="D42" s="49">
        <v>14484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f t="shared" si="6"/>
        <v>14484</v>
      </c>
      <c r="P42" s="50">
        <f t="shared" si="7"/>
        <v>0.1853857082517375</v>
      </c>
      <c r="Q42" s="9"/>
    </row>
    <row r="43" spans="1:17" ht="15">
      <c r="A43" s="12"/>
      <c r="B43" s="25">
        <v>335.18</v>
      </c>
      <c r="C43" s="20" t="s">
        <v>190</v>
      </c>
      <c r="D43" s="49">
        <v>7762716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f t="shared" si="6"/>
        <v>7762716</v>
      </c>
      <c r="P43" s="50">
        <f t="shared" si="7"/>
        <v>99.35767768690243</v>
      </c>
      <c r="Q43" s="9"/>
    </row>
    <row r="44" spans="1:17" ht="15">
      <c r="A44" s="12"/>
      <c r="B44" s="25">
        <v>335.21</v>
      </c>
      <c r="C44" s="20" t="s">
        <v>45</v>
      </c>
      <c r="D44" s="49">
        <v>0</v>
      </c>
      <c r="E44" s="49">
        <v>34314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f t="shared" si="6"/>
        <v>34314</v>
      </c>
      <c r="P44" s="50">
        <f t="shared" si="7"/>
        <v>0.43919671312828784</v>
      </c>
      <c r="Q44" s="9"/>
    </row>
    <row r="45" spans="1:17" ht="15">
      <c r="A45" s="12"/>
      <c r="B45" s="25">
        <v>337.4</v>
      </c>
      <c r="C45" s="20" t="s">
        <v>107</v>
      </c>
      <c r="D45" s="49">
        <v>0</v>
      </c>
      <c r="E45" s="49">
        <v>71197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f>SUM(D45:N45)</f>
        <v>71197</v>
      </c>
      <c r="P45" s="50">
        <f t="shared" si="7"/>
        <v>0.9112749427229326</v>
      </c>
      <c r="Q45" s="9"/>
    </row>
    <row r="46" spans="1:17" ht="15.75">
      <c r="A46" s="29" t="s">
        <v>52</v>
      </c>
      <c r="B46" s="30"/>
      <c r="C46" s="31"/>
      <c r="D46" s="32">
        <f aca="true" t="shared" si="8" ref="D46:N46">SUM(D47:D64)</f>
        <v>11765541</v>
      </c>
      <c r="E46" s="32">
        <f t="shared" si="8"/>
        <v>47030792</v>
      </c>
      <c r="F46" s="32">
        <f t="shared" si="8"/>
        <v>0</v>
      </c>
      <c r="G46" s="32">
        <f t="shared" si="8"/>
        <v>86844</v>
      </c>
      <c r="H46" s="32">
        <f t="shared" si="8"/>
        <v>0</v>
      </c>
      <c r="I46" s="32">
        <f t="shared" si="8"/>
        <v>28040212</v>
      </c>
      <c r="J46" s="32">
        <f t="shared" si="8"/>
        <v>11525530</v>
      </c>
      <c r="K46" s="32">
        <f t="shared" si="8"/>
        <v>0</v>
      </c>
      <c r="L46" s="32">
        <f t="shared" si="8"/>
        <v>0</v>
      </c>
      <c r="M46" s="32">
        <f t="shared" si="8"/>
        <v>0</v>
      </c>
      <c r="N46" s="32">
        <f t="shared" si="8"/>
        <v>0</v>
      </c>
      <c r="O46" s="32">
        <f>SUM(D46:N46)</f>
        <v>98448919</v>
      </c>
      <c r="P46" s="48">
        <f t="shared" si="7"/>
        <v>1260.0816470196726</v>
      </c>
      <c r="Q46" s="10"/>
    </row>
    <row r="47" spans="1:17" ht="15">
      <c r="A47" s="12"/>
      <c r="B47" s="25">
        <v>341.1</v>
      </c>
      <c r="C47" s="20" t="s">
        <v>140</v>
      </c>
      <c r="D47" s="49">
        <v>190301</v>
      </c>
      <c r="E47" s="49">
        <v>10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f>SUM(D47:N47)</f>
        <v>190311</v>
      </c>
      <c r="P47" s="50">
        <f t="shared" si="7"/>
        <v>2.4358560841684906</v>
      </c>
      <c r="Q47" s="9"/>
    </row>
    <row r="48" spans="1:17" ht="15">
      <c r="A48" s="12"/>
      <c r="B48" s="25">
        <v>341.2</v>
      </c>
      <c r="C48" s="20" t="s">
        <v>150</v>
      </c>
      <c r="D48" s="49">
        <v>0</v>
      </c>
      <c r="E48" s="49">
        <v>5491449</v>
      </c>
      <c r="F48" s="49">
        <v>0</v>
      </c>
      <c r="G48" s="49">
        <v>0</v>
      </c>
      <c r="H48" s="49">
        <v>0</v>
      </c>
      <c r="I48" s="49">
        <v>0</v>
      </c>
      <c r="J48" s="49">
        <v>11525530</v>
      </c>
      <c r="K48" s="49">
        <v>0</v>
      </c>
      <c r="L48" s="49">
        <v>0</v>
      </c>
      <c r="M48" s="49">
        <v>0</v>
      </c>
      <c r="N48" s="49">
        <v>0</v>
      </c>
      <c r="O48" s="49">
        <f aca="true" t="shared" si="9" ref="O48:O64">SUM(D48:N48)</f>
        <v>17016979</v>
      </c>
      <c r="P48" s="50">
        <f t="shared" si="7"/>
        <v>217.8061795236084</v>
      </c>
      <c r="Q48" s="9"/>
    </row>
    <row r="49" spans="1:17" ht="15">
      <c r="A49" s="12"/>
      <c r="B49" s="25">
        <v>341.9</v>
      </c>
      <c r="C49" s="20" t="s">
        <v>142</v>
      </c>
      <c r="D49" s="49">
        <v>169332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f t="shared" si="9"/>
        <v>169332</v>
      </c>
      <c r="P49" s="50">
        <f t="shared" si="7"/>
        <v>2.167338632262028</v>
      </c>
      <c r="Q49" s="9"/>
    </row>
    <row r="50" spans="1:17" ht="15">
      <c r="A50" s="12"/>
      <c r="B50" s="25">
        <v>342.1</v>
      </c>
      <c r="C50" s="20" t="s">
        <v>57</v>
      </c>
      <c r="D50" s="49">
        <v>148564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f t="shared" si="9"/>
        <v>148564</v>
      </c>
      <c r="P50" s="50">
        <f t="shared" si="7"/>
        <v>1.9015218420816855</v>
      </c>
      <c r="Q50" s="9"/>
    </row>
    <row r="51" spans="1:17" ht="15">
      <c r="A51" s="12"/>
      <c r="B51" s="25">
        <v>342.2</v>
      </c>
      <c r="C51" s="20" t="s">
        <v>58</v>
      </c>
      <c r="D51" s="49">
        <v>0</v>
      </c>
      <c r="E51" s="49">
        <v>12429207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f t="shared" si="9"/>
        <v>12429207</v>
      </c>
      <c r="P51" s="50">
        <f t="shared" si="7"/>
        <v>159.0857044119341</v>
      </c>
      <c r="Q51" s="9"/>
    </row>
    <row r="52" spans="1:17" ht="15">
      <c r="A52" s="12"/>
      <c r="B52" s="25">
        <v>342.6</v>
      </c>
      <c r="C52" s="20" t="s">
        <v>60</v>
      </c>
      <c r="D52" s="49">
        <v>2305527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f t="shared" si="9"/>
        <v>2305527</v>
      </c>
      <c r="P52" s="50">
        <f t="shared" si="7"/>
        <v>29.50923472718197</v>
      </c>
      <c r="Q52" s="9"/>
    </row>
    <row r="53" spans="1:17" ht="15">
      <c r="A53" s="12"/>
      <c r="B53" s="25">
        <v>342.9</v>
      </c>
      <c r="C53" s="20" t="s">
        <v>61</v>
      </c>
      <c r="D53" s="49">
        <v>301768</v>
      </c>
      <c r="E53" s="49">
        <v>17272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f t="shared" si="9"/>
        <v>319040</v>
      </c>
      <c r="P53" s="50">
        <f t="shared" si="7"/>
        <v>4.083502924650258</v>
      </c>
      <c r="Q53" s="9"/>
    </row>
    <row r="54" spans="1:17" ht="15">
      <c r="A54" s="12"/>
      <c r="B54" s="25">
        <v>343.3</v>
      </c>
      <c r="C54" s="20" t="s">
        <v>62</v>
      </c>
      <c r="D54" s="49">
        <v>0</v>
      </c>
      <c r="E54" s="49">
        <v>0</v>
      </c>
      <c r="F54" s="49">
        <v>0</v>
      </c>
      <c r="G54" s="49">
        <v>86844</v>
      </c>
      <c r="H54" s="49">
        <v>0</v>
      </c>
      <c r="I54" s="49">
        <v>13754736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f t="shared" si="9"/>
        <v>13841580</v>
      </c>
      <c r="P54" s="50">
        <f t="shared" si="7"/>
        <v>177.16315324655378</v>
      </c>
      <c r="Q54" s="9"/>
    </row>
    <row r="55" spans="1:17" ht="15">
      <c r="A55" s="12"/>
      <c r="B55" s="25">
        <v>343.4</v>
      </c>
      <c r="C55" s="20" t="s">
        <v>63</v>
      </c>
      <c r="D55" s="49">
        <v>0</v>
      </c>
      <c r="E55" s="49">
        <v>10660822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f t="shared" si="9"/>
        <v>10660822</v>
      </c>
      <c r="P55" s="50">
        <f t="shared" si="7"/>
        <v>136.4515352813936</v>
      </c>
      <c r="Q55" s="9"/>
    </row>
    <row r="56" spans="1:17" ht="15">
      <c r="A56" s="12"/>
      <c r="B56" s="25">
        <v>343.5</v>
      </c>
      <c r="C56" s="20" t="s">
        <v>64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12963680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f t="shared" si="9"/>
        <v>12963680</v>
      </c>
      <c r="P56" s="50">
        <f t="shared" si="7"/>
        <v>165.92660855764186</v>
      </c>
      <c r="Q56" s="9"/>
    </row>
    <row r="57" spans="1:17" ht="15">
      <c r="A57" s="12"/>
      <c r="B57" s="25">
        <v>343.6</v>
      </c>
      <c r="C57" s="20" t="s">
        <v>176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673652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f t="shared" si="9"/>
        <v>673652</v>
      </c>
      <c r="P57" s="50">
        <f t="shared" si="7"/>
        <v>8.622304138028133</v>
      </c>
      <c r="Q57" s="9"/>
    </row>
    <row r="58" spans="1:17" ht="15">
      <c r="A58" s="12"/>
      <c r="B58" s="25">
        <v>343.9</v>
      </c>
      <c r="C58" s="20" t="s">
        <v>65</v>
      </c>
      <c r="D58" s="49">
        <v>165002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f t="shared" si="9"/>
        <v>165002</v>
      </c>
      <c r="P58" s="50">
        <f t="shared" si="7"/>
        <v>2.1119174698255447</v>
      </c>
      <c r="Q58" s="9"/>
    </row>
    <row r="59" spans="1:17" ht="15">
      <c r="A59" s="12"/>
      <c r="B59" s="25">
        <v>344.9</v>
      </c>
      <c r="C59" s="20" t="s">
        <v>143</v>
      </c>
      <c r="D59" s="49">
        <v>0</v>
      </c>
      <c r="E59" s="49">
        <v>15775911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49">
        <f t="shared" si="9"/>
        <v>15775911</v>
      </c>
      <c r="P59" s="50">
        <f t="shared" si="7"/>
        <v>201.92132242829166</v>
      </c>
      <c r="Q59" s="9"/>
    </row>
    <row r="60" spans="1:17" ht="15">
      <c r="A60" s="12"/>
      <c r="B60" s="25">
        <v>347.2</v>
      </c>
      <c r="C60" s="20" t="s">
        <v>69</v>
      </c>
      <c r="D60" s="49">
        <v>985108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f t="shared" si="9"/>
        <v>985108</v>
      </c>
      <c r="P60" s="50">
        <f t="shared" si="7"/>
        <v>12.608736832674166</v>
      </c>
      <c r="Q60" s="9"/>
    </row>
    <row r="61" spans="1:17" ht="15">
      <c r="A61" s="12"/>
      <c r="B61" s="25">
        <v>347.4</v>
      </c>
      <c r="C61" s="20" t="s">
        <v>70</v>
      </c>
      <c r="D61" s="49">
        <v>10933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f t="shared" si="9"/>
        <v>10933</v>
      </c>
      <c r="P61" s="50">
        <f t="shared" si="7"/>
        <v>0.1399352353159518</v>
      </c>
      <c r="Q61" s="9"/>
    </row>
    <row r="62" spans="1:17" ht="15">
      <c r="A62" s="12"/>
      <c r="B62" s="25">
        <v>347.5</v>
      </c>
      <c r="C62" s="20" t="s">
        <v>71</v>
      </c>
      <c r="D62" s="49">
        <v>113838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f t="shared" si="9"/>
        <v>113838</v>
      </c>
      <c r="P62" s="50">
        <f t="shared" si="7"/>
        <v>1.457051798947894</v>
      </c>
      <c r="Q62" s="9"/>
    </row>
    <row r="63" spans="1:17" ht="15">
      <c r="A63" s="12"/>
      <c r="B63" s="25">
        <v>347.9</v>
      </c>
      <c r="C63" s="20" t="s">
        <v>151</v>
      </c>
      <c r="D63" s="49">
        <v>0</v>
      </c>
      <c r="E63" s="49">
        <v>1777424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f t="shared" si="9"/>
        <v>1777424</v>
      </c>
      <c r="P63" s="50">
        <f t="shared" si="7"/>
        <v>22.74986240704476</v>
      </c>
      <c r="Q63" s="9"/>
    </row>
    <row r="64" spans="1:17" ht="15">
      <c r="A64" s="12"/>
      <c r="B64" s="25">
        <v>349</v>
      </c>
      <c r="C64" s="20" t="s">
        <v>191</v>
      </c>
      <c r="D64" s="49">
        <v>7375168</v>
      </c>
      <c r="E64" s="49">
        <v>878697</v>
      </c>
      <c r="F64" s="49">
        <v>0</v>
      </c>
      <c r="G64" s="49">
        <v>0</v>
      </c>
      <c r="H64" s="49">
        <v>0</v>
      </c>
      <c r="I64" s="49">
        <v>648144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f t="shared" si="9"/>
        <v>8902009</v>
      </c>
      <c r="P64" s="50">
        <f t="shared" si="7"/>
        <v>113.93988147806833</v>
      </c>
      <c r="Q64" s="9"/>
    </row>
    <row r="65" spans="1:17" ht="15.75">
      <c r="A65" s="29" t="s">
        <v>53</v>
      </c>
      <c r="B65" s="30"/>
      <c r="C65" s="31"/>
      <c r="D65" s="32">
        <f aca="true" t="shared" si="10" ref="D65:N65">SUM(D66:D68)</f>
        <v>183216</v>
      </c>
      <c r="E65" s="32">
        <f t="shared" si="10"/>
        <v>460166</v>
      </c>
      <c r="F65" s="32">
        <f t="shared" si="10"/>
        <v>0</v>
      </c>
      <c r="G65" s="32">
        <f t="shared" si="10"/>
        <v>0</v>
      </c>
      <c r="H65" s="32">
        <f t="shared" si="10"/>
        <v>0</v>
      </c>
      <c r="I65" s="32">
        <f t="shared" si="10"/>
        <v>500</v>
      </c>
      <c r="J65" s="32">
        <f t="shared" si="10"/>
        <v>0</v>
      </c>
      <c r="K65" s="32">
        <f t="shared" si="10"/>
        <v>0</v>
      </c>
      <c r="L65" s="32">
        <f t="shared" si="10"/>
        <v>0</v>
      </c>
      <c r="M65" s="32">
        <f t="shared" si="10"/>
        <v>0</v>
      </c>
      <c r="N65" s="32">
        <f t="shared" si="10"/>
        <v>0</v>
      </c>
      <c r="O65" s="32">
        <f aca="true" t="shared" si="11" ref="O65:O70">SUM(D65:N65)</f>
        <v>643882</v>
      </c>
      <c r="P65" s="48">
        <f t="shared" si="7"/>
        <v>8.24126764709647</v>
      </c>
      <c r="Q65" s="10"/>
    </row>
    <row r="66" spans="1:17" ht="15">
      <c r="A66" s="13"/>
      <c r="B66" s="41">
        <v>351.1</v>
      </c>
      <c r="C66" s="21" t="s">
        <v>74</v>
      </c>
      <c r="D66" s="49">
        <v>122898</v>
      </c>
      <c r="E66" s="49">
        <v>419526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0</v>
      </c>
      <c r="O66" s="49">
        <f t="shared" si="11"/>
        <v>542424</v>
      </c>
      <c r="P66" s="50">
        <f t="shared" si="7"/>
        <v>6.942671735207157</v>
      </c>
      <c r="Q66" s="9"/>
    </row>
    <row r="67" spans="1:17" ht="15">
      <c r="A67" s="13"/>
      <c r="B67" s="41">
        <v>354</v>
      </c>
      <c r="C67" s="21" t="s">
        <v>75</v>
      </c>
      <c r="D67" s="49">
        <v>58953</v>
      </c>
      <c r="E67" s="49">
        <v>40640</v>
      </c>
      <c r="F67" s="49">
        <v>0</v>
      </c>
      <c r="G67" s="49">
        <v>0</v>
      </c>
      <c r="H67" s="49">
        <v>0</v>
      </c>
      <c r="I67" s="49">
        <v>500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f t="shared" si="11"/>
        <v>100093</v>
      </c>
      <c r="P67" s="50">
        <f t="shared" si="7"/>
        <v>1.2811248064099119</v>
      </c>
      <c r="Q67" s="9"/>
    </row>
    <row r="68" spans="1:17" ht="15">
      <c r="A68" s="13"/>
      <c r="B68" s="41">
        <v>358.2</v>
      </c>
      <c r="C68" s="21" t="s">
        <v>156</v>
      </c>
      <c r="D68" s="49">
        <v>1365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f t="shared" si="11"/>
        <v>1365</v>
      </c>
      <c r="P68" s="50">
        <f t="shared" si="7"/>
        <v>0.017471105479399455</v>
      </c>
      <c r="Q68" s="9"/>
    </row>
    <row r="69" spans="1:17" ht="15.75">
      <c r="A69" s="29" t="s">
        <v>4</v>
      </c>
      <c r="B69" s="30"/>
      <c r="C69" s="31"/>
      <c r="D69" s="32">
        <f aca="true" t="shared" si="12" ref="D69:N69">SUM(D70:D78)</f>
        <v>1193577</v>
      </c>
      <c r="E69" s="32">
        <f t="shared" si="12"/>
        <v>662671</v>
      </c>
      <c r="F69" s="32">
        <f t="shared" si="12"/>
        <v>4477</v>
      </c>
      <c r="G69" s="32">
        <f t="shared" si="12"/>
        <v>218629</v>
      </c>
      <c r="H69" s="32">
        <f t="shared" si="12"/>
        <v>0</v>
      </c>
      <c r="I69" s="32">
        <f t="shared" si="12"/>
        <v>156031</v>
      </c>
      <c r="J69" s="32">
        <f t="shared" si="12"/>
        <v>238670</v>
      </c>
      <c r="K69" s="32">
        <f t="shared" si="12"/>
        <v>25404922</v>
      </c>
      <c r="L69" s="32">
        <f t="shared" si="12"/>
        <v>0</v>
      </c>
      <c r="M69" s="32">
        <f t="shared" si="12"/>
        <v>5089556</v>
      </c>
      <c r="N69" s="32">
        <f t="shared" si="12"/>
        <v>0</v>
      </c>
      <c r="O69" s="32">
        <f t="shared" si="11"/>
        <v>32968533</v>
      </c>
      <c r="P69" s="48">
        <f aca="true" t="shared" si="13" ref="P69:P83">(O69/P$85)</f>
        <v>421.9756172483969</v>
      </c>
      <c r="Q69" s="10"/>
    </row>
    <row r="70" spans="1:17" ht="15">
      <c r="A70" s="12"/>
      <c r="B70" s="25">
        <v>361.1</v>
      </c>
      <c r="C70" s="20" t="s">
        <v>76</v>
      </c>
      <c r="D70" s="49">
        <v>59166</v>
      </c>
      <c r="E70" s="49">
        <v>135346</v>
      </c>
      <c r="F70" s="49">
        <v>4477</v>
      </c>
      <c r="G70" s="49">
        <v>162777</v>
      </c>
      <c r="H70" s="49">
        <v>0</v>
      </c>
      <c r="I70" s="49">
        <v>138612</v>
      </c>
      <c r="J70" s="49">
        <v>7067</v>
      </c>
      <c r="K70" s="49">
        <v>3630751</v>
      </c>
      <c r="L70" s="49">
        <v>0</v>
      </c>
      <c r="M70" s="49">
        <v>0</v>
      </c>
      <c r="N70" s="49">
        <v>0</v>
      </c>
      <c r="O70" s="49">
        <f t="shared" si="11"/>
        <v>4138196</v>
      </c>
      <c r="P70" s="50">
        <f t="shared" si="13"/>
        <v>52.966196930717146</v>
      </c>
      <c r="Q70" s="9"/>
    </row>
    <row r="71" spans="1:17" ht="15">
      <c r="A71" s="12"/>
      <c r="B71" s="25">
        <v>361.3</v>
      </c>
      <c r="C71" s="20" t="s">
        <v>78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18487787</v>
      </c>
      <c r="L71" s="49">
        <v>0</v>
      </c>
      <c r="M71" s="49">
        <v>0</v>
      </c>
      <c r="N71" s="49">
        <v>0</v>
      </c>
      <c r="O71" s="49">
        <f aca="true" t="shared" si="14" ref="O71:O78">SUM(D71:N71)</f>
        <v>18487787</v>
      </c>
      <c r="P71" s="50">
        <f t="shared" si="13"/>
        <v>236.6315580642271</v>
      </c>
      <c r="Q71" s="9"/>
    </row>
    <row r="72" spans="1:17" ht="15">
      <c r="A72" s="12"/>
      <c r="B72" s="25">
        <v>362</v>
      </c>
      <c r="C72" s="20" t="s">
        <v>79</v>
      </c>
      <c r="D72" s="49">
        <v>201536</v>
      </c>
      <c r="E72" s="49">
        <v>85112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49">
        <f t="shared" si="14"/>
        <v>286648</v>
      </c>
      <c r="P72" s="50">
        <f t="shared" si="13"/>
        <v>3.6689065519845383</v>
      </c>
      <c r="Q72" s="9"/>
    </row>
    <row r="73" spans="1:17" ht="15">
      <c r="A73" s="12"/>
      <c r="B73" s="25">
        <v>364</v>
      </c>
      <c r="C73" s="20" t="s">
        <v>144</v>
      </c>
      <c r="D73" s="49">
        <v>24725</v>
      </c>
      <c r="E73" s="49">
        <v>416597</v>
      </c>
      <c r="F73" s="49">
        <v>0</v>
      </c>
      <c r="G73" s="49">
        <v>55852</v>
      </c>
      <c r="H73" s="49">
        <v>0</v>
      </c>
      <c r="I73" s="49">
        <v>-5557</v>
      </c>
      <c r="J73" s="49">
        <v>9900</v>
      </c>
      <c r="K73" s="49">
        <v>0</v>
      </c>
      <c r="L73" s="49">
        <v>0</v>
      </c>
      <c r="M73" s="49">
        <v>0</v>
      </c>
      <c r="N73" s="49">
        <v>0</v>
      </c>
      <c r="O73" s="49">
        <f t="shared" si="14"/>
        <v>501517</v>
      </c>
      <c r="P73" s="50">
        <f t="shared" si="13"/>
        <v>6.419088942646137</v>
      </c>
      <c r="Q73" s="9"/>
    </row>
    <row r="74" spans="1:17" ht="15">
      <c r="A74" s="12"/>
      <c r="B74" s="25">
        <v>365</v>
      </c>
      <c r="C74" s="20" t="s">
        <v>145</v>
      </c>
      <c r="D74" s="49">
        <v>0</v>
      </c>
      <c r="E74" s="49">
        <v>2845</v>
      </c>
      <c r="F74" s="49">
        <v>0</v>
      </c>
      <c r="G74" s="49">
        <v>0</v>
      </c>
      <c r="H74" s="49">
        <v>0</v>
      </c>
      <c r="I74" s="49">
        <v>2765</v>
      </c>
      <c r="J74" s="49">
        <v>460</v>
      </c>
      <c r="K74" s="49">
        <v>0</v>
      </c>
      <c r="L74" s="49">
        <v>0</v>
      </c>
      <c r="M74" s="49">
        <v>0</v>
      </c>
      <c r="N74" s="49">
        <v>0</v>
      </c>
      <c r="O74" s="49">
        <f t="shared" si="14"/>
        <v>6070</v>
      </c>
      <c r="P74" s="50">
        <f t="shared" si="13"/>
        <v>0.07769202216846498</v>
      </c>
      <c r="Q74" s="9"/>
    </row>
    <row r="75" spans="1:17" ht="15">
      <c r="A75" s="12"/>
      <c r="B75" s="25">
        <v>366</v>
      </c>
      <c r="C75" s="20" t="s">
        <v>82</v>
      </c>
      <c r="D75" s="49">
        <v>133783</v>
      </c>
      <c r="E75" s="49">
        <v>10911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v>0</v>
      </c>
      <c r="O75" s="49">
        <f t="shared" si="14"/>
        <v>144694</v>
      </c>
      <c r="P75" s="50">
        <f t="shared" si="13"/>
        <v>1.8519883781950364</v>
      </c>
      <c r="Q75" s="9"/>
    </row>
    <row r="76" spans="1:17" ht="15">
      <c r="A76" s="12"/>
      <c r="B76" s="25">
        <v>368</v>
      </c>
      <c r="C76" s="20" t="s">
        <v>83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3286384</v>
      </c>
      <c r="L76" s="49">
        <v>0</v>
      </c>
      <c r="M76" s="49">
        <v>0</v>
      </c>
      <c r="N76" s="49">
        <v>0</v>
      </c>
      <c r="O76" s="49">
        <f t="shared" si="14"/>
        <v>3286384</v>
      </c>
      <c r="P76" s="50">
        <f t="shared" si="13"/>
        <v>42.06356154564886</v>
      </c>
      <c r="Q76" s="9"/>
    </row>
    <row r="77" spans="1:17" ht="15">
      <c r="A77" s="12"/>
      <c r="B77" s="25">
        <v>369.3</v>
      </c>
      <c r="C77" s="20" t="s">
        <v>169</v>
      </c>
      <c r="D77" s="49">
        <v>51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v>0</v>
      </c>
      <c r="O77" s="49">
        <f t="shared" si="14"/>
        <v>51</v>
      </c>
      <c r="P77" s="50">
        <f t="shared" si="13"/>
        <v>0.0006527665783511884</v>
      </c>
      <c r="Q77" s="9"/>
    </row>
    <row r="78" spans="1:17" ht="15">
      <c r="A78" s="12"/>
      <c r="B78" s="25">
        <v>369.9</v>
      </c>
      <c r="C78" s="20" t="s">
        <v>84</v>
      </c>
      <c r="D78" s="49">
        <v>774316</v>
      </c>
      <c r="E78" s="49">
        <v>11860</v>
      </c>
      <c r="F78" s="49">
        <v>0</v>
      </c>
      <c r="G78" s="49">
        <v>0</v>
      </c>
      <c r="H78" s="49">
        <v>0</v>
      </c>
      <c r="I78" s="49">
        <v>20211</v>
      </c>
      <c r="J78" s="49">
        <v>221243</v>
      </c>
      <c r="K78" s="49">
        <v>0</v>
      </c>
      <c r="L78" s="49">
        <v>0</v>
      </c>
      <c r="M78" s="49">
        <v>5089556</v>
      </c>
      <c r="N78" s="49">
        <v>0</v>
      </c>
      <c r="O78" s="49">
        <f t="shared" si="14"/>
        <v>6117186</v>
      </c>
      <c r="P78" s="50">
        <f t="shared" si="13"/>
        <v>78.29597204623123</v>
      </c>
      <c r="Q78" s="9"/>
    </row>
    <row r="79" spans="1:17" ht="15.75">
      <c r="A79" s="29" t="s">
        <v>54</v>
      </c>
      <c r="B79" s="30"/>
      <c r="C79" s="31"/>
      <c r="D79" s="32">
        <f aca="true" t="shared" si="15" ref="D79:N79">SUM(D80:D82)</f>
        <v>1115713</v>
      </c>
      <c r="E79" s="32">
        <f t="shared" si="15"/>
        <v>19554</v>
      </c>
      <c r="F79" s="32">
        <f t="shared" si="15"/>
        <v>0</v>
      </c>
      <c r="G79" s="32">
        <f t="shared" si="15"/>
        <v>3646630</v>
      </c>
      <c r="H79" s="32">
        <f t="shared" si="15"/>
        <v>0</v>
      </c>
      <c r="I79" s="32">
        <f t="shared" si="15"/>
        <v>1991030</v>
      </c>
      <c r="J79" s="32">
        <f t="shared" si="15"/>
        <v>67293</v>
      </c>
      <c r="K79" s="32">
        <f t="shared" si="15"/>
        <v>0</v>
      </c>
      <c r="L79" s="32">
        <f t="shared" si="15"/>
        <v>0</v>
      </c>
      <c r="M79" s="32">
        <f t="shared" si="15"/>
        <v>0</v>
      </c>
      <c r="N79" s="32">
        <f t="shared" si="15"/>
        <v>0</v>
      </c>
      <c r="O79" s="32">
        <f>SUM(D79:N79)</f>
        <v>6840220</v>
      </c>
      <c r="P79" s="48">
        <f t="shared" si="13"/>
        <v>87.55033342292874</v>
      </c>
      <c r="Q79" s="9"/>
    </row>
    <row r="80" spans="1:17" ht="15">
      <c r="A80" s="12"/>
      <c r="B80" s="25">
        <v>381</v>
      </c>
      <c r="C80" s="20" t="s">
        <v>85</v>
      </c>
      <c r="D80" s="49">
        <v>1114288</v>
      </c>
      <c r="E80" s="49">
        <v>1000</v>
      </c>
      <c r="F80" s="49">
        <v>0</v>
      </c>
      <c r="G80" s="49">
        <v>3646630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v>0</v>
      </c>
      <c r="O80" s="49">
        <f>SUM(D80:N80)</f>
        <v>4761918</v>
      </c>
      <c r="P80" s="50">
        <f t="shared" si="13"/>
        <v>60.949429789194795</v>
      </c>
      <c r="Q80" s="9"/>
    </row>
    <row r="81" spans="1:17" ht="15">
      <c r="A81" s="12"/>
      <c r="B81" s="25">
        <v>388.2</v>
      </c>
      <c r="C81" s="20" t="s">
        <v>116</v>
      </c>
      <c r="D81" s="49">
        <v>1425</v>
      </c>
      <c r="E81" s="49">
        <v>18554</v>
      </c>
      <c r="F81" s="49">
        <v>0</v>
      </c>
      <c r="G81" s="49">
        <v>0</v>
      </c>
      <c r="H81" s="49">
        <v>0</v>
      </c>
      <c r="I81" s="49">
        <v>14453</v>
      </c>
      <c r="J81" s="49">
        <v>67293</v>
      </c>
      <c r="K81" s="49">
        <v>0</v>
      </c>
      <c r="L81" s="49">
        <v>0</v>
      </c>
      <c r="M81" s="49">
        <v>0</v>
      </c>
      <c r="N81" s="49">
        <v>0</v>
      </c>
      <c r="O81" s="49">
        <f>SUM(D81:N81)</f>
        <v>101725</v>
      </c>
      <c r="P81" s="50">
        <f t="shared" si="13"/>
        <v>1.3020133369171498</v>
      </c>
      <c r="Q81" s="9"/>
    </row>
    <row r="82" spans="1:17" ht="15.75" thickBot="1">
      <c r="A82" s="12"/>
      <c r="B82" s="25">
        <v>389.7</v>
      </c>
      <c r="C82" s="20" t="s">
        <v>87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1976577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f>SUM(D82:N82)</f>
        <v>1976577</v>
      </c>
      <c r="P82" s="50">
        <f t="shared" si="13"/>
        <v>25.298890296816804</v>
      </c>
      <c r="Q82" s="9"/>
    </row>
    <row r="83" spans="1:120" ht="16.5" thickBot="1">
      <c r="A83" s="14" t="s">
        <v>72</v>
      </c>
      <c r="B83" s="23"/>
      <c r="C83" s="22"/>
      <c r="D83" s="15">
        <f aca="true" t="shared" si="16" ref="D83:N83">SUM(D5,D16,D32,D46,D65,D69,D79)</f>
        <v>53966955</v>
      </c>
      <c r="E83" s="15">
        <f t="shared" si="16"/>
        <v>58756556</v>
      </c>
      <c r="F83" s="15">
        <f t="shared" si="16"/>
        <v>3072826</v>
      </c>
      <c r="G83" s="15">
        <f t="shared" si="16"/>
        <v>26571810</v>
      </c>
      <c r="H83" s="15">
        <f t="shared" si="16"/>
        <v>0</v>
      </c>
      <c r="I83" s="15">
        <f t="shared" si="16"/>
        <v>32649677</v>
      </c>
      <c r="J83" s="15">
        <f t="shared" si="16"/>
        <v>11831493</v>
      </c>
      <c r="K83" s="15">
        <f t="shared" si="16"/>
        <v>26439978</v>
      </c>
      <c r="L83" s="15">
        <f t="shared" si="16"/>
        <v>0</v>
      </c>
      <c r="M83" s="15">
        <f t="shared" si="16"/>
        <v>5089556</v>
      </c>
      <c r="N83" s="15">
        <f t="shared" si="16"/>
        <v>0</v>
      </c>
      <c r="O83" s="15">
        <f>SUM(D83:N83)</f>
        <v>218378851</v>
      </c>
      <c r="P83" s="40">
        <f t="shared" si="13"/>
        <v>2795.1061833634117</v>
      </c>
      <c r="Q83" s="6"/>
      <c r="R83" s="2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</row>
    <row r="84" spans="1:16" ht="15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9"/>
    </row>
    <row r="85" spans="1:16" ht="15">
      <c r="A85" s="43"/>
      <c r="B85" s="44"/>
      <c r="C85" s="44"/>
      <c r="D85" s="45"/>
      <c r="E85" s="45"/>
      <c r="F85" s="45"/>
      <c r="G85" s="45"/>
      <c r="H85" s="45"/>
      <c r="I85" s="45"/>
      <c r="J85" s="45"/>
      <c r="K85" s="45"/>
      <c r="L85" s="45"/>
      <c r="M85" s="51" t="s">
        <v>177</v>
      </c>
      <c r="N85" s="51"/>
      <c r="O85" s="51"/>
      <c r="P85" s="46">
        <v>78129</v>
      </c>
    </row>
    <row r="86" spans="1:16" ht="15">
      <c r="A86" s="52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4"/>
    </row>
    <row r="87" spans="1:16" ht="15.75" customHeight="1" thickBot="1">
      <c r="A87" s="55" t="s">
        <v>105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7"/>
    </row>
  </sheetData>
  <sheetProtection/>
  <mergeCells count="10">
    <mergeCell ref="M85:O85"/>
    <mergeCell ref="A86:P86"/>
    <mergeCell ref="A87:P8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109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89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94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11063081</v>
      </c>
      <c r="E5" s="27">
        <f t="shared" si="0"/>
        <v>2787595</v>
      </c>
      <c r="F5" s="27">
        <f t="shared" si="0"/>
        <v>0</v>
      </c>
      <c r="G5" s="27">
        <f t="shared" si="0"/>
        <v>6097183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708123</v>
      </c>
      <c r="L5" s="27">
        <f t="shared" si="0"/>
        <v>0</v>
      </c>
      <c r="M5" s="27">
        <f t="shared" si="0"/>
        <v>0</v>
      </c>
      <c r="N5" s="28">
        <f>SUM(D5:M5)</f>
        <v>20655982</v>
      </c>
      <c r="O5" s="33">
        <f aca="true" t="shared" si="1" ref="O5:O36">(N5/O$86)</f>
        <v>352.0465964481713</v>
      </c>
      <c r="P5" s="6"/>
    </row>
    <row r="6" spans="1:16" ht="15">
      <c r="A6" s="12"/>
      <c r="B6" s="25">
        <v>311</v>
      </c>
      <c r="C6" s="20" t="s">
        <v>3</v>
      </c>
      <c r="D6" s="49">
        <v>7850463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7850463</v>
      </c>
      <c r="O6" s="50">
        <f t="shared" si="1"/>
        <v>133.79798547908783</v>
      </c>
      <c r="P6" s="9"/>
    </row>
    <row r="7" spans="1:16" ht="15">
      <c r="A7" s="12"/>
      <c r="B7" s="25">
        <v>312.3</v>
      </c>
      <c r="C7" s="20" t="s">
        <v>11</v>
      </c>
      <c r="D7" s="49">
        <v>0</v>
      </c>
      <c r="E7" s="49">
        <v>233551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5">SUM(D7:M7)</f>
        <v>233551</v>
      </c>
      <c r="O7" s="50">
        <f t="shared" si="1"/>
        <v>3.980485393871221</v>
      </c>
      <c r="P7" s="9"/>
    </row>
    <row r="8" spans="1:16" ht="15">
      <c r="A8" s="12"/>
      <c r="B8" s="25">
        <v>312.41</v>
      </c>
      <c r="C8" s="20" t="s">
        <v>13</v>
      </c>
      <c r="D8" s="49">
        <v>0</v>
      </c>
      <c r="E8" s="49">
        <v>1303652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1303652</v>
      </c>
      <c r="O8" s="50">
        <f t="shared" si="1"/>
        <v>22.21856358864233</v>
      </c>
      <c r="P8" s="9"/>
    </row>
    <row r="9" spans="1:16" ht="15">
      <c r="A9" s="12"/>
      <c r="B9" s="25">
        <v>312.42</v>
      </c>
      <c r="C9" s="20" t="s">
        <v>12</v>
      </c>
      <c r="D9" s="49">
        <v>0</v>
      </c>
      <c r="E9" s="49">
        <v>982402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982402</v>
      </c>
      <c r="O9" s="50">
        <f t="shared" si="1"/>
        <v>16.743395711899648</v>
      </c>
      <c r="P9" s="9"/>
    </row>
    <row r="10" spans="1:16" ht="15">
      <c r="A10" s="12"/>
      <c r="B10" s="25">
        <v>312.51</v>
      </c>
      <c r="C10" s="20" t="s">
        <v>102</v>
      </c>
      <c r="D10" s="49">
        <v>157390</v>
      </c>
      <c r="E10" s="49">
        <v>267990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425380</v>
      </c>
      <c r="L10" s="49">
        <v>0</v>
      </c>
      <c r="M10" s="49">
        <v>0</v>
      </c>
      <c r="N10" s="49">
        <f>SUM(D10:M10)</f>
        <v>850760</v>
      </c>
      <c r="O10" s="50">
        <f t="shared" si="1"/>
        <v>14.499778436786311</v>
      </c>
      <c r="P10" s="9"/>
    </row>
    <row r="11" spans="1:16" ht="15">
      <c r="A11" s="12"/>
      <c r="B11" s="25">
        <v>312.52</v>
      </c>
      <c r="C11" s="20" t="s">
        <v>97</v>
      </c>
      <c r="D11" s="49">
        <v>282743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282743</v>
      </c>
      <c r="L11" s="49">
        <v>0</v>
      </c>
      <c r="M11" s="49">
        <v>0</v>
      </c>
      <c r="N11" s="49">
        <f>SUM(D11:M11)</f>
        <v>565486</v>
      </c>
      <c r="O11" s="50">
        <f t="shared" si="1"/>
        <v>9.63776118894229</v>
      </c>
      <c r="P11" s="9"/>
    </row>
    <row r="12" spans="1:16" ht="15">
      <c r="A12" s="12"/>
      <c r="B12" s="25">
        <v>312.6</v>
      </c>
      <c r="C12" s="20" t="s">
        <v>14</v>
      </c>
      <c r="D12" s="49">
        <v>0</v>
      </c>
      <c r="E12" s="49">
        <v>0</v>
      </c>
      <c r="F12" s="49">
        <v>0</v>
      </c>
      <c r="G12" s="49">
        <v>6097183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6097183</v>
      </c>
      <c r="O12" s="50">
        <f t="shared" si="1"/>
        <v>103.91626614854961</v>
      </c>
      <c r="P12" s="9"/>
    </row>
    <row r="13" spans="1:16" ht="15">
      <c r="A13" s="12"/>
      <c r="B13" s="25">
        <v>314.1</v>
      </c>
      <c r="C13" s="20" t="s">
        <v>15</v>
      </c>
      <c r="D13" s="49">
        <v>589511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589511</v>
      </c>
      <c r="O13" s="50">
        <f t="shared" si="1"/>
        <v>10.04722705116406</v>
      </c>
      <c r="P13" s="9"/>
    </row>
    <row r="14" spans="1:16" ht="15">
      <c r="A14" s="12"/>
      <c r="B14" s="25">
        <v>315</v>
      </c>
      <c r="C14" s="20" t="s">
        <v>16</v>
      </c>
      <c r="D14" s="49">
        <v>2032026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2032026</v>
      </c>
      <c r="O14" s="50">
        <f t="shared" si="1"/>
        <v>34.63247775846201</v>
      </c>
      <c r="P14" s="9"/>
    </row>
    <row r="15" spans="1:16" ht="15">
      <c r="A15" s="12"/>
      <c r="B15" s="25">
        <v>316</v>
      </c>
      <c r="C15" s="20" t="s">
        <v>17</v>
      </c>
      <c r="D15" s="49">
        <v>150948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150948</v>
      </c>
      <c r="O15" s="50">
        <f t="shared" si="1"/>
        <v>2.572655690765927</v>
      </c>
      <c r="P15" s="9"/>
    </row>
    <row r="16" spans="1:16" ht="15.75">
      <c r="A16" s="29" t="s">
        <v>18</v>
      </c>
      <c r="B16" s="30"/>
      <c r="C16" s="31"/>
      <c r="D16" s="32">
        <f aca="true" t="shared" si="3" ref="D16:M16">SUM(D17:D31)</f>
        <v>2657779</v>
      </c>
      <c r="E16" s="32">
        <f t="shared" si="3"/>
        <v>1643996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-283704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7">
        <f>SUM(D16:M16)</f>
        <v>4018071</v>
      </c>
      <c r="O16" s="48">
        <f t="shared" si="1"/>
        <v>68.48128643010533</v>
      </c>
      <c r="P16" s="10"/>
    </row>
    <row r="17" spans="1:16" ht="15">
      <c r="A17" s="12"/>
      <c r="B17" s="25">
        <v>322</v>
      </c>
      <c r="C17" s="20" t="s">
        <v>0</v>
      </c>
      <c r="D17" s="49">
        <v>0</v>
      </c>
      <c r="E17" s="49">
        <v>1016630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>SUM(D17:M17)</f>
        <v>1016630</v>
      </c>
      <c r="O17" s="50">
        <f t="shared" si="1"/>
        <v>17.326754610219176</v>
      </c>
      <c r="P17" s="9"/>
    </row>
    <row r="18" spans="1:16" ht="15">
      <c r="A18" s="12"/>
      <c r="B18" s="25">
        <v>323.1</v>
      </c>
      <c r="C18" s="20" t="s">
        <v>19</v>
      </c>
      <c r="D18" s="49">
        <v>2521691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aca="true" t="shared" si="4" ref="N18:N30">SUM(D18:M18)</f>
        <v>2521691</v>
      </c>
      <c r="O18" s="50">
        <f t="shared" si="1"/>
        <v>42.97799706854825</v>
      </c>
      <c r="P18" s="9"/>
    </row>
    <row r="19" spans="1:16" ht="15">
      <c r="A19" s="12"/>
      <c r="B19" s="25">
        <v>323.4</v>
      </c>
      <c r="C19" s="20" t="s">
        <v>20</v>
      </c>
      <c r="D19" s="49">
        <v>30679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30679</v>
      </c>
      <c r="O19" s="50">
        <f t="shared" si="1"/>
        <v>0.5228721409823772</v>
      </c>
      <c r="P19" s="9"/>
    </row>
    <row r="20" spans="1:16" ht="15">
      <c r="A20" s="12"/>
      <c r="B20" s="25">
        <v>324.11</v>
      </c>
      <c r="C20" s="20" t="s">
        <v>21</v>
      </c>
      <c r="D20" s="49">
        <v>0</v>
      </c>
      <c r="E20" s="49">
        <v>49562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49562</v>
      </c>
      <c r="O20" s="50">
        <f t="shared" si="1"/>
        <v>0.8447012305280022</v>
      </c>
      <c r="P20" s="9"/>
    </row>
    <row r="21" spans="1:16" ht="15">
      <c r="A21" s="12"/>
      <c r="B21" s="25">
        <v>324.12</v>
      </c>
      <c r="C21" s="20" t="s">
        <v>22</v>
      </c>
      <c r="D21" s="49">
        <v>0</v>
      </c>
      <c r="E21" s="49">
        <v>127536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127536</v>
      </c>
      <c r="O21" s="50">
        <f t="shared" si="1"/>
        <v>2.1736373862358116</v>
      </c>
      <c r="P21" s="9"/>
    </row>
    <row r="22" spans="1:16" ht="15">
      <c r="A22" s="12"/>
      <c r="B22" s="25">
        <v>324.21</v>
      </c>
      <c r="C22" s="20" t="s">
        <v>23</v>
      </c>
      <c r="D22" s="49">
        <v>0</v>
      </c>
      <c r="E22" s="49">
        <v>532</v>
      </c>
      <c r="F22" s="49">
        <v>0</v>
      </c>
      <c r="G22" s="49">
        <v>0</v>
      </c>
      <c r="H22" s="49">
        <v>0</v>
      </c>
      <c r="I22" s="49">
        <v>90359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90891</v>
      </c>
      <c r="O22" s="50">
        <f t="shared" si="1"/>
        <v>1.5490847734942224</v>
      </c>
      <c r="P22" s="9"/>
    </row>
    <row r="23" spans="1:16" ht="15">
      <c r="A23" s="12"/>
      <c r="B23" s="25">
        <v>324.22</v>
      </c>
      <c r="C23" s="20" t="s">
        <v>24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-303590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-303590</v>
      </c>
      <c r="O23" s="50">
        <f t="shared" si="1"/>
        <v>-5.17418277260797</v>
      </c>
      <c r="P23" s="9"/>
    </row>
    <row r="24" spans="1:16" ht="15">
      <c r="A24" s="12"/>
      <c r="B24" s="25">
        <v>324.31</v>
      </c>
      <c r="C24" s="20" t="s">
        <v>25</v>
      </c>
      <c r="D24" s="49">
        <v>0</v>
      </c>
      <c r="E24" s="49">
        <v>82631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82631</v>
      </c>
      <c r="O24" s="50">
        <f t="shared" si="1"/>
        <v>1.4083069161809318</v>
      </c>
      <c r="P24" s="9"/>
    </row>
    <row r="25" spans="1:16" ht="15">
      <c r="A25" s="12"/>
      <c r="B25" s="25">
        <v>324.32</v>
      </c>
      <c r="C25" s="20" t="s">
        <v>26</v>
      </c>
      <c r="D25" s="49">
        <v>0</v>
      </c>
      <c r="E25" s="49">
        <v>81780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81780</v>
      </c>
      <c r="O25" s="50">
        <f t="shared" si="1"/>
        <v>1.3938030473463545</v>
      </c>
      <c r="P25" s="9"/>
    </row>
    <row r="26" spans="1:16" ht="15">
      <c r="A26" s="12"/>
      <c r="B26" s="25">
        <v>324.61</v>
      </c>
      <c r="C26" s="20" t="s">
        <v>27</v>
      </c>
      <c r="D26" s="49">
        <v>0</v>
      </c>
      <c r="E26" s="49">
        <v>106747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106747</v>
      </c>
      <c r="O26" s="50">
        <f t="shared" si="1"/>
        <v>1.819323720898524</v>
      </c>
      <c r="P26" s="9"/>
    </row>
    <row r="27" spans="1:16" ht="15">
      <c r="A27" s="12"/>
      <c r="B27" s="25">
        <v>324.62</v>
      </c>
      <c r="C27" s="20" t="s">
        <v>110</v>
      </c>
      <c r="D27" s="49">
        <v>0</v>
      </c>
      <c r="E27" s="49">
        <v>329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329</v>
      </c>
      <c r="O27" s="50">
        <f t="shared" si="1"/>
        <v>0.005607253638749702</v>
      </c>
      <c r="P27" s="9"/>
    </row>
    <row r="28" spans="1:16" ht="15">
      <c r="A28" s="12"/>
      <c r="B28" s="25">
        <v>324.71</v>
      </c>
      <c r="C28" s="20" t="s">
        <v>28</v>
      </c>
      <c r="D28" s="49">
        <v>0</v>
      </c>
      <c r="E28" s="49">
        <v>13661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13661</v>
      </c>
      <c r="O28" s="50">
        <f t="shared" si="1"/>
        <v>0.23282885093908717</v>
      </c>
      <c r="P28" s="9"/>
    </row>
    <row r="29" spans="1:16" ht="15">
      <c r="A29" s="12"/>
      <c r="B29" s="25">
        <v>324.72</v>
      </c>
      <c r="C29" s="20" t="s">
        <v>29</v>
      </c>
      <c r="D29" s="49">
        <v>0</v>
      </c>
      <c r="E29" s="49">
        <v>40245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4"/>
        <v>40245</v>
      </c>
      <c r="O29" s="50">
        <f t="shared" si="1"/>
        <v>0.685908579609367</v>
      </c>
      <c r="P29" s="9"/>
    </row>
    <row r="30" spans="1:16" ht="15">
      <c r="A30" s="12"/>
      <c r="B30" s="25">
        <v>325.1</v>
      </c>
      <c r="C30" s="20" t="s">
        <v>30</v>
      </c>
      <c r="D30" s="49">
        <v>101356</v>
      </c>
      <c r="E30" s="49">
        <v>5480</v>
      </c>
      <c r="F30" s="49">
        <v>0</v>
      </c>
      <c r="G30" s="49">
        <v>0</v>
      </c>
      <c r="H30" s="49">
        <v>0</v>
      </c>
      <c r="I30" s="49">
        <v>-70473</v>
      </c>
      <c r="J30" s="49">
        <v>0</v>
      </c>
      <c r="K30" s="49">
        <v>0</v>
      </c>
      <c r="L30" s="49">
        <v>0</v>
      </c>
      <c r="M30" s="49">
        <v>0</v>
      </c>
      <c r="N30" s="49">
        <f t="shared" si="4"/>
        <v>36363</v>
      </c>
      <c r="O30" s="50">
        <f t="shared" si="1"/>
        <v>0.6197463953369465</v>
      </c>
      <c r="P30" s="9"/>
    </row>
    <row r="31" spans="1:16" ht="15">
      <c r="A31" s="12"/>
      <c r="B31" s="25">
        <v>329</v>
      </c>
      <c r="C31" s="20" t="s">
        <v>31</v>
      </c>
      <c r="D31" s="49">
        <v>4053</v>
      </c>
      <c r="E31" s="49">
        <v>118863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>SUM(D31:M31)</f>
        <v>122916</v>
      </c>
      <c r="O31" s="50">
        <f t="shared" si="1"/>
        <v>2.0948972287554963</v>
      </c>
      <c r="P31" s="9"/>
    </row>
    <row r="32" spans="1:16" ht="15.75">
      <c r="A32" s="29" t="s">
        <v>33</v>
      </c>
      <c r="B32" s="30"/>
      <c r="C32" s="31"/>
      <c r="D32" s="32">
        <f aca="true" t="shared" si="5" ref="D32:M32">SUM(D33:D46)</f>
        <v>4972921</v>
      </c>
      <c r="E32" s="32">
        <f t="shared" si="5"/>
        <v>516128</v>
      </c>
      <c r="F32" s="32">
        <f t="shared" si="5"/>
        <v>0</v>
      </c>
      <c r="G32" s="32">
        <f t="shared" si="5"/>
        <v>0</v>
      </c>
      <c r="H32" s="32">
        <f t="shared" si="5"/>
        <v>0</v>
      </c>
      <c r="I32" s="32">
        <f t="shared" si="5"/>
        <v>1131935</v>
      </c>
      <c r="J32" s="32">
        <f t="shared" si="5"/>
        <v>0</v>
      </c>
      <c r="K32" s="32">
        <f t="shared" si="5"/>
        <v>0</v>
      </c>
      <c r="L32" s="32">
        <f t="shared" si="5"/>
        <v>0</v>
      </c>
      <c r="M32" s="32">
        <f t="shared" si="5"/>
        <v>0</v>
      </c>
      <c r="N32" s="47">
        <f>SUM(D32:M32)</f>
        <v>6620984</v>
      </c>
      <c r="O32" s="48">
        <f t="shared" si="1"/>
        <v>112.84357637113543</v>
      </c>
      <c r="P32" s="10"/>
    </row>
    <row r="33" spans="1:16" ht="15">
      <c r="A33" s="12"/>
      <c r="B33" s="25">
        <v>331.2</v>
      </c>
      <c r="C33" s="20" t="s">
        <v>32</v>
      </c>
      <c r="D33" s="49">
        <v>81870</v>
      </c>
      <c r="E33" s="49">
        <v>145418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>SUM(D33:M33)</f>
        <v>227288</v>
      </c>
      <c r="O33" s="50">
        <f t="shared" si="1"/>
        <v>3.8737430548454173</v>
      </c>
      <c r="P33" s="9"/>
    </row>
    <row r="34" spans="1:16" ht="15">
      <c r="A34" s="12"/>
      <c r="B34" s="25">
        <v>331.31</v>
      </c>
      <c r="C34" s="20" t="s">
        <v>103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301330</v>
      </c>
      <c r="J34" s="49">
        <v>0</v>
      </c>
      <c r="K34" s="49">
        <v>0</v>
      </c>
      <c r="L34" s="49">
        <v>0</v>
      </c>
      <c r="M34" s="49">
        <v>0</v>
      </c>
      <c r="N34" s="49">
        <f aca="true" t="shared" si="6" ref="N34:N40">SUM(D34:M34)</f>
        <v>301330</v>
      </c>
      <c r="O34" s="50">
        <f t="shared" si="1"/>
        <v>5.135664860074309</v>
      </c>
      <c r="P34" s="9"/>
    </row>
    <row r="35" spans="1:16" ht="15">
      <c r="A35" s="12"/>
      <c r="B35" s="25">
        <v>331.35</v>
      </c>
      <c r="C35" s="20" t="s">
        <v>111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399855</v>
      </c>
      <c r="J35" s="49">
        <v>0</v>
      </c>
      <c r="K35" s="49">
        <v>0</v>
      </c>
      <c r="L35" s="49">
        <v>0</v>
      </c>
      <c r="M35" s="49">
        <v>0</v>
      </c>
      <c r="N35" s="49">
        <f t="shared" si="6"/>
        <v>399855</v>
      </c>
      <c r="O35" s="50">
        <f t="shared" si="1"/>
        <v>6.814858369976481</v>
      </c>
      <c r="P35" s="9"/>
    </row>
    <row r="36" spans="1:16" ht="15">
      <c r="A36" s="12"/>
      <c r="B36" s="25">
        <v>331.39</v>
      </c>
      <c r="C36" s="20" t="s">
        <v>112</v>
      </c>
      <c r="D36" s="49">
        <v>0</v>
      </c>
      <c r="E36" s="49">
        <v>51677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6"/>
        <v>51677</v>
      </c>
      <c r="O36" s="50">
        <f t="shared" si="1"/>
        <v>0.8807478610628217</v>
      </c>
      <c r="P36" s="9"/>
    </row>
    <row r="37" spans="1:16" ht="15">
      <c r="A37" s="12"/>
      <c r="B37" s="25">
        <v>331.49</v>
      </c>
      <c r="C37" s="20" t="s">
        <v>35</v>
      </c>
      <c r="D37" s="49">
        <v>0</v>
      </c>
      <c r="E37" s="49">
        <v>341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6"/>
        <v>341</v>
      </c>
      <c r="O37" s="50">
        <f aca="true" t="shared" si="7" ref="O37:O68">(N37/O$86)</f>
        <v>0.005811773528308962</v>
      </c>
      <c r="P37" s="9"/>
    </row>
    <row r="38" spans="1:16" ht="15">
      <c r="A38" s="12"/>
      <c r="B38" s="25">
        <v>331.69</v>
      </c>
      <c r="C38" s="20" t="s">
        <v>36</v>
      </c>
      <c r="D38" s="49">
        <v>43582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6"/>
        <v>43582</v>
      </c>
      <c r="O38" s="50">
        <f t="shared" si="7"/>
        <v>0.7427821522309711</v>
      </c>
      <c r="P38" s="9"/>
    </row>
    <row r="39" spans="1:16" ht="15">
      <c r="A39" s="12"/>
      <c r="B39" s="25">
        <v>331.9</v>
      </c>
      <c r="C39" s="20" t="s">
        <v>113</v>
      </c>
      <c r="D39" s="49">
        <v>154139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6"/>
        <v>154139</v>
      </c>
      <c r="O39" s="50">
        <f t="shared" si="7"/>
        <v>2.6270409380645603</v>
      </c>
      <c r="P39" s="9"/>
    </row>
    <row r="40" spans="1:16" ht="15">
      <c r="A40" s="12"/>
      <c r="B40" s="25">
        <v>334.2</v>
      </c>
      <c r="C40" s="20" t="s">
        <v>34</v>
      </c>
      <c r="D40" s="49">
        <v>21290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6"/>
        <v>21290</v>
      </c>
      <c r="O40" s="50">
        <f t="shared" si="7"/>
        <v>0.3628523707263865</v>
      </c>
      <c r="P40" s="9"/>
    </row>
    <row r="41" spans="1:16" ht="15">
      <c r="A41" s="12"/>
      <c r="B41" s="25">
        <v>335.12</v>
      </c>
      <c r="C41" s="20" t="s">
        <v>41</v>
      </c>
      <c r="D41" s="49">
        <v>738375</v>
      </c>
      <c r="E41" s="49">
        <v>281979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aca="true" t="shared" si="8" ref="N41:N48">SUM(D41:M41)</f>
        <v>1020354</v>
      </c>
      <c r="O41" s="50">
        <f t="shared" si="7"/>
        <v>17.39022394927907</v>
      </c>
      <c r="P41" s="9"/>
    </row>
    <row r="42" spans="1:16" ht="15">
      <c r="A42" s="12"/>
      <c r="B42" s="25">
        <v>335.14</v>
      </c>
      <c r="C42" s="20" t="s">
        <v>42</v>
      </c>
      <c r="D42" s="49">
        <v>3070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8"/>
        <v>3070</v>
      </c>
      <c r="O42" s="50">
        <f t="shared" si="7"/>
        <v>0.05232300507891059</v>
      </c>
      <c r="P42" s="9"/>
    </row>
    <row r="43" spans="1:16" ht="15">
      <c r="A43" s="12"/>
      <c r="B43" s="25">
        <v>335.15</v>
      </c>
      <c r="C43" s="20" t="s">
        <v>43</v>
      </c>
      <c r="D43" s="49">
        <v>21716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8"/>
        <v>21716</v>
      </c>
      <c r="O43" s="50">
        <f t="shared" si="7"/>
        <v>0.3701128268057402</v>
      </c>
      <c r="P43" s="9"/>
    </row>
    <row r="44" spans="1:16" ht="15">
      <c r="A44" s="12"/>
      <c r="B44" s="25">
        <v>335.18</v>
      </c>
      <c r="C44" s="20" t="s">
        <v>44</v>
      </c>
      <c r="D44" s="49">
        <v>3908879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8"/>
        <v>3908879</v>
      </c>
      <c r="O44" s="50">
        <f t="shared" si="7"/>
        <v>66.6202917817091</v>
      </c>
      <c r="P44" s="9"/>
    </row>
    <row r="45" spans="1:16" ht="15">
      <c r="A45" s="12"/>
      <c r="B45" s="25">
        <v>335.21</v>
      </c>
      <c r="C45" s="20" t="s">
        <v>45</v>
      </c>
      <c r="D45" s="49">
        <v>0</v>
      </c>
      <c r="E45" s="49">
        <v>32577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8"/>
        <v>32577</v>
      </c>
      <c r="O45" s="50">
        <f t="shared" si="7"/>
        <v>0.5552203701810001</v>
      </c>
      <c r="P45" s="9"/>
    </row>
    <row r="46" spans="1:16" ht="15">
      <c r="A46" s="12"/>
      <c r="B46" s="25">
        <v>337.3</v>
      </c>
      <c r="C46" s="20" t="s">
        <v>114</v>
      </c>
      <c r="D46" s="49">
        <v>0</v>
      </c>
      <c r="E46" s="49">
        <v>4136</v>
      </c>
      <c r="F46" s="49">
        <v>0</v>
      </c>
      <c r="G46" s="49">
        <v>0</v>
      </c>
      <c r="H46" s="49">
        <v>0</v>
      </c>
      <c r="I46" s="49">
        <v>430750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8"/>
        <v>434886</v>
      </c>
      <c r="O46" s="50">
        <f t="shared" si="7"/>
        <v>7.411903057572349</v>
      </c>
      <c r="P46" s="9"/>
    </row>
    <row r="47" spans="1:16" ht="15.75">
      <c r="A47" s="29" t="s">
        <v>52</v>
      </c>
      <c r="B47" s="30"/>
      <c r="C47" s="31"/>
      <c r="D47" s="32">
        <f aca="true" t="shared" si="9" ref="D47:M47">SUM(D48:D67)</f>
        <v>6523158</v>
      </c>
      <c r="E47" s="32">
        <f t="shared" si="9"/>
        <v>27641525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14911959</v>
      </c>
      <c r="J47" s="32">
        <f t="shared" si="9"/>
        <v>0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 t="shared" si="8"/>
        <v>49076642</v>
      </c>
      <c r="O47" s="48">
        <f t="shared" si="7"/>
        <v>836.4291168149435</v>
      </c>
      <c r="P47" s="10"/>
    </row>
    <row r="48" spans="1:16" ht="15">
      <c r="A48" s="12"/>
      <c r="B48" s="25">
        <v>341.1</v>
      </c>
      <c r="C48" s="20" t="s">
        <v>98</v>
      </c>
      <c r="D48" s="49">
        <v>81604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8"/>
        <v>81604</v>
      </c>
      <c r="O48" s="50">
        <f t="shared" si="7"/>
        <v>1.3908034222994854</v>
      </c>
      <c r="P48" s="9"/>
    </row>
    <row r="49" spans="1:16" ht="15">
      <c r="A49" s="12"/>
      <c r="B49" s="25">
        <v>341.2</v>
      </c>
      <c r="C49" s="20" t="s">
        <v>55</v>
      </c>
      <c r="D49" s="49">
        <v>0</v>
      </c>
      <c r="E49" s="49">
        <v>2876262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 aca="true" t="shared" si="10" ref="N49:N67">SUM(D49:M49)</f>
        <v>2876262</v>
      </c>
      <c r="O49" s="50">
        <f t="shared" si="7"/>
        <v>49.021065548624605</v>
      </c>
      <c r="P49" s="9"/>
    </row>
    <row r="50" spans="1:16" ht="15">
      <c r="A50" s="12"/>
      <c r="B50" s="25">
        <v>341.9</v>
      </c>
      <c r="C50" s="20" t="s">
        <v>56</v>
      </c>
      <c r="D50" s="49">
        <v>17532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f t="shared" si="10"/>
        <v>17532</v>
      </c>
      <c r="O50" s="50">
        <f t="shared" si="7"/>
        <v>0.2988035586460783</v>
      </c>
      <c r="P50" s="9"/>
    </row>
    <row r="51" spans="1:16" ht="15">
      <c r="A51" s="12"/>
      <c r="B51" s="25">
        <v>342.1</v>
      </c>
      <c r="C51" s="20" t="s">
        <v>57</v>
      </c>
      <c r="D51" s="49">
        <v>240222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f t="shared" si="10"/>
        <v>240222</v>
      </c>
      <c r="O51" s="50">
        <f t="shared" si="7"/>
        <v>4.094181409142039</v>
      </c>
      <c r="P51" s="9"/>
    </row>
    <row r="52" spans="1:16" ht="15">
      <c r="A52" s="12"/>
      <c r="B52" s="25">
        <v>342.2</v>
      </c>
      <c r="C52" s="20" t="s">
        <v>58</v>
      </c>
      <c r="D52" s="49">
        <v>0</v>
      </c>
      <c r="E52" s="49">
        <v>6584241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f t="shared" si="10"/>
        <v>6584241</v>
      </c>
      <c r="O52" s="50">
        <f t="shared" si="7"/>
        <v>112.2173535126291</v>
      </c>
      <c r="P52" s="9"/>
    </row>
    <row r="53" spans="1:16" ht="15">
      <c r="A53" s="12"/>
      <c r="B53" s="25">
        <v>342.5</v>
      </c>
      <c r="C53" s="20" t="s">
        <v>59</v>
      </c>
      <c r="D53" s="49">
        <v>0</v>
      </c>
      <c r="E53" s="49">
        <v>3450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f t="shared" si="10"/>
        <v>3450</v>
      </c>
      <c r="O53" s="50">
        <f t="shared" si="7"/>
        <v>0.05879946824828715</v>
      </c>
      <c r="P53" s="9"/>
    </row>
    <row r="54" spans="1:16" ht="15">
      <c r="A54" s="12"/>
      <c r="B54" s="25">
        <v>342.6</v>
      </c>
      <c r="C54" s="20" t="s">
        <v>60</v>
      </c>
      <c r="D54" s="49">
        <v>1048264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f t="shared" si="10"/>
        <v>1048264</v>
      </c>
      <c r="O54" s="50">
        <f t="shared" si="7"/>
        <v>17.865903125745646</v>
      </c>
      <c r="P54" s="9"/>
    </row>
    <row r="55" spans="1:16" ht="15">
      <c r="A55" s="12"/>
      <c r="B55" s="25">
        <v>342.9</v>
      </c>
      <c r="C55" s="20" t="s">
        <v>61</v>
      </c>
      <c r="D55" s="49">
        <v>30976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f t="shared" si="10"/>
        <v>30976</v>
      </c>
      <c r="O55" s="50">
        <f t="shared" si="7"/>
        <v>0.5279340082489689</v>
      </c>
      <c r="P55" s="9"/>
    </row>
    <row r="56" spans="1:16" ht="15">
      <c r="A56" s="12"/>
      <c r="B56" s="25">
        <v>343.3</v>
      </c>
      <c r="C56" s="20" t="s">
        <v>62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7552093</v>
      </c>
      <c r="J56" s="49">
        <v>0</v>
      </c>
      <c r="K56" s="49">
        <v>0</v>
      </c>
      <c r="L56" s="49">
        <v>0</v>
      </c>
      <c r="M56" s="49">
        <v>0</v>
      </c>
      <c r="N56" s="49">
        <f t="shared" si="10"/>
        <v>7552093</v>
      </c>
      <c r="O56" s="50">
        <f t="shared" si="7"/>
        <v>128.71276885843815</v>
      </c>
      <c r="P56" s="9"/>
    </row>
    <row r="57" spans="1:16" ht="15">
      <c r="A57" s="12"/>
      <c r="B57" s="25">
        <v>343.4</v>
      </c>
      <c r="C57" s="20" t="s">
        <v>63</v>
      </c>
      <c r="D57" s="49">
        <v>0</v>
      </c>
      <c r="E57" s="49">
        <v>7765042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f t="shared" si="10"/>
        <v>7765042</v>
      </c>
      <c r="O57" s="50">
        <f t="shared" si="7"/>
        <v>132.34212768858438</v>
      </c>
      <c r="P57" s="9"/>
    </row>
    <row r="58" spans="1:16" ht="15">
      <c r="A58" s="12"/>
      <c r="B58" s="25">
        <v>343.5</v>
      </c>
      <c r="C58" s="20" t="s">
        <v>64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7306151</v>
      </c>
      <c r="J58" s="49">
        <v>0</v>
      </c>
      <c r="K58" s="49">
        <v>0</v>
      </c>
      <c r="L58" s="49">
        <v>0</v>
      </c>
      <c r="M58" s="49">
        <v>0</v>
      </c>
      <c r="N58" s="49">
        <f t="shared" si="10"/>
        <v>7306151</v>
      </c>
      <c r="O58" s="50">
        <f t="shared" si="7"/>
        <v>124.52109963527286</v>
      </c>
      <c r="P58" s="9"/>
    </row>
    <row r="59" spans="1:16" ht="15">
      <c r="A59" s="12"/>
      <c r="B59" s="25">
        <v>343.9</v>
      </c>
      <c r="C59" s="20" t="s">
        <v>65</v>
      </c>
      <c r="D59" s="49">
        <v>88320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f t="shared" si="10"/>
        <v>88320</v>
      </c>
      <c r="O59" s="50">
        <f t="shared" si="7"/>
        <v>1.505266387156151</v>
      </c>
      <c r="P59" s="9"/>
    </row>
    <row r="60" spans="1:16" ht="15">
      <c r="A60" s="12"/>
      <c r="B60" s="25">
        <v>344.9</v>
      </c>
      <c r="C60" s="20" t="s">
        <v>66</v>
      </c>
      <c r="D60" s="49">
        <v>0</v>
      </c>
      <c r="E60" s="49">
        <v>10179380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f t="shared" si="10"/>
        <v>10179380</v>
      </c>
      <c r="O60" s="50">
        <f t="shared" si="7"/>
        <v>173.49047278181138</v>
      </c>
      <c r="P60" s="9"/>
    </row>
    <row r="61" spans="1:16" ht="15">
      <c r="A61" s="12"/>
      <c r="B61" s="25">
        <v>345.9</v>
      </c>
      <c r="C61" s="20" t="s">
        <v>115</v>
      </c>
      <c r="D61" s="49">
        <v>0</v>
      </c>
      <c r="E61" s="49">
        <v>1850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f t="shared" si="10"/>
        <v>1850</v>
      </c>
      <c r="O61" s="50">
        <f t="shared" si="7"/>
        <v>0.03153014964038586</v>
      </c>
      <c r="P61" s="9"/>
    </row>
    <row r="62" spans="1:16" ht="15">
      <c r="A62" s="12"/>
      <c r="B62" s="25">
        <v>346.9</v>
      </c>
      <c r="C62" s="20" t="s">
        <v>67</v>
      </c>
      <c r="D62" s="49">
        <v>31153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f t="shared" si="10"/>
        <v>31153</v>
      </c>
      <c r="O62" s="50">
        <f t="shared" si="7"/>
        <v>0.530950676619968</v>
      </c>
      <c r="P62" s="9"/>
    </row>
    <row r="63" spans="1:16" ht="15">
      <c r="A63" s="12"/>
      <c r="B63" s="25">
        <v>347.1</v>
      </c>
      <c r="C63" s="20" t="s">
        <v>68</v>
      </c>
      <c r="D63" s="49">
        <v>109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f t="shared" si="10"/>
        <v>109</v>
      </c>
      <c r="O63" s="50">
        <f t="shared" si="7"/>
        <v>0.001857722330163275</v>
      </c>
      <c r="P63" s="9"/>
    </row>
    <row r="64" spans="1:16" ht="15">
      <c r="A64" s="12"/>
      <c r="B64" s="25">
        <v>347.2</v>
      </c>
      <c r="C64" s="20" t="s">
        <v>69</v>
      </c>
      <c r="D64" s="49">
        <v>289592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f t="shared" si="10"/>
        <v>289592</v>
      </c>
      <c r="O64" s="50">
        <f t="shared" si="7"/>
        <v>4.935610321437093</v>
      </c>
      <c r="P64" s="9"/>
    </row>
    <row r="65" spans="1:16" ht="15">
      <c r="A65" s="12"/>
      <c r="B65" s="25">
        <v>347.4</v>
      </c>
      <c r="C65" s="20" t="s">
        <v>70</v>
      </c>
      <c r="D65" s="49">
        <v>15690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f t="shared" si="10"/>
        <v>15690</v>
      </c>
      <c r="O65" s="50">
        <f t="shared" si="7"/>
        <v>0.267409755598732</v>
      </c>
      <c r="P65" s="9"/>
    </row>
    <row r="66" spans="1:16" ht="15">
      <c r="A66" s="12"/>
      <c r="B66" s="25">
        <v>347.5</v>
      </c>
      <c r="C66" s="20" t="s">
        <v>71</v>
      </c>
      <c r="D66" s="49">
        <v>43622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f t="shared" si="10"/>
        <v>43622</v>
      </c>
      <c r="O66" s="50">
        <f t="shared" si="7"/>
        <v>0.7434638851961687</v>
      </c>
      <c r="P66" s="9"/>
    </row>
    <row r="67" spans="1:16" ht="15">
      <c r="A67" s="12"/>
      <c r="B67" s="25">
        <v>349</v>
      </c>
      <c r="C67" s="20" t="s">
        <v>1</v>
      </c>
      <c r="D67" s="49">
        <v>4636074</v>
      </c>
      <c r="E67" s="49">
        <v>231300</v>
      </c>
      <c r="F67" s="49">
        <v>0</v>
      </c>
      <c r="G67" s="49">
        <v>0</v>
      </c>
      <c r="H67" s="49">
        <v>0</v>
      </c>
      <c r="I67" s="49">
        <v>53715</v>
      </c>
      <c r="J67" s="49">
        <v>0</v>
      </c>
      <c r="K67" s="49">
        <v>0</v>
      </c>
      <c r="L67" s="49">
        <v>0</v>
      </c>
      <c r="M67" s="49">
        <v>0</v>
      </c>
      <c r="N67" s="49">
        <f t="shared" si="10"/>
        <v>4921089</v>
      </c>
      <c r="O67" s="50">
        <f t="shared" si="7"/>
        <v>83.87171489927395</v>
      </c>
      <c r="P67" s="9"/>
    </row>
    <row r="68" spans="1:16" ht="15.75">
      <c r="A68" s="29" t="s">
        <v>53</v>
      </c>
      <c r="B68" s="30"/>
      <c r="C68" s="31"/>
      <c r="D68" s="32">
        <f aca="true" t="shared" si="11" ref="D68:M68">SUM(D69:D70)</f>
        <v>101607</v>
      </c>
      <c r="E68" s="32">
        <f t="shared" si="11"/>
        <v>78202</v>
      </c>
      <c r="F68" s="32">
        <f t="shared" si="11"/>
        <v>0</v>
      </c>
      <c r="G68" s="32">
        <f t="shared" si="11"/>
        <v>0</v>
      </c>
      <c r="H68" s="32">
        <f t="shared" si="11"/>
        <v>0</v>
      </c>
      <c r="I68" s="32">
        <f t="shared" si="11"/>
        <v>100</v>
      </c>
      <c r="J68" s="32">
        <f t="shared" si="11"/>
        <v>0</v>
      </c>
      <c r="K68" s="32">
        <f t="shared" si="11"/>
        <v>0</v>
      </c>
      <c r="L68" s="32">
        <f t="shared" si="11"/>
        <v>0</v>
      </c>
      <c r="M68" s="32">
        <f t="shared" si="11"/>
        <v>0</v>
      </c>
      <c r="N68" s="32">
        <f>SUM(D68:M68)</f>
        <v>179909</v>
      </c>
      <c r="O68" s="48">
        <f t="shared" si="7"/>
        <v>3.06624740089307</v>
      </c>
      <c r="P68" s="10"/>
    </row>
    <row r="69" spans="1:16" ht="15">
      <c r="A69" s="13"/>
      <c r="B69" s="41">
        <v>351.1</v>
      </c>
      <c r="C69" s="21" t="s">
        <v>74</v>
      </c>
      <c r="D69" s="49">
        <v>69742</v>
      </c>
      <c r="E69" s="49">
        <v>67504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f>SUM(D69:M69)</f>
        <v>137246</v>
      </c>
      <c r="O69" s="50">
        <f aca="true" t="shared" si="12" ref="O69:O84">(N69/O$86)</f>
        <v>2.3391280635375122</v>
      </c>
      <c r="P69" s="9"/>
    </row>
    <row r="70" spans="1:16" ht="15">
      <c r="A70" s="13"/>
      <c r="B70" s="41">
        <v>354</v>
      </c>
      <c r="C70" s="21" t="s">
        <v>75</v>
      </c>
      <c r="D70" s="49">
        <v>31865</v>
      </c>
      <c r="E70" s="49">
        <v>10698</v>
      </c>
      <c r="F70" s="49">
        <v>0</v>
      </c>
      <c r="G70" s="49">
        <v>0</v>
      </c>
      <c r="H70" s="49">
        <v>0</v>
      </c>
      <c r="I70" s="49">
        <v>100</v>
      </c>
      <c r="J70" s="49">
        <v>0</v>
      </c>
      <c r="K70" s="49">
        <v>0</v>
      </c>
      <c r="L70" s="49">
        <v>0</v>
      </c>
      <c r="M70" s="49">
        <v>0</v>
      </c>
      <c r="N70" s="49">
        <f>SUM(D70:M70)</f>
        <v>42663</v>
      </c>
      <c r="O70" s="50">
        <f t="shared" si="12"/>
        <v>0.7271193373555578</v>
      </c>
      <c r="P70" s="9"/>
    </row>
    <row r="71" spans="1:16" ht="15.75">
      <c r="A71" s="29" t="s">
        <v>4</v>
      </c>
      <c r="B71" s="30"/>
      <c r="C71" s="31"/>
      <c r="D71" s="32">
        <f aca="true" t="shared" si="13" ref="D71:M71">SUM(D72:D79)</f>
        <v>653786</v>
      </c>
      <c r="E71" s="32">
        <f t="shared" si="13"/>
        <v>534694</v>
      </c>
      <c r="F71" s="32">
        <f t="shared" si="13"/>
        <v>0</v>
      </c>
      <c r="G71" s="32">
        <f t="shared" si="13"/>
        <v>259090</v>
      </c>
      <c r="H71" s="32">
        <f t="shared" si="13"/>
        <v>0</v>
      </c>
      <c r="I71" s="32">
        <f t="shared" si="13"/>
        <v>285106</v>
      </c>
      <c r="J71" s="32">
        <f t="shared" si="13"/>
        <v>0</v>
      </c>
      <c r="K71" s="32">
        <f t="shared" si="13"/>
        <v>11946515</v>
      </c>
      <c r="L71" s="32">
        <f t="shared" si="13"/>
        <v>0</v>
      </c>
      <c r="M71" s="32">
        <f t="shared" si="13"/>
        <v>0</v>
      </c>
      <c r="N71" s="32">
        <f>SUM(D71:M71)</f>
        <v>13679191</v>
      </c>
      <c r="O71" s="48">
        <f t="shared" si="12"/>
        <v>233.13888604833485</v>
      </c>
      <c r="P71" s="10"/>
    </row>
    <row r="72" spans="1:16" ht="15">
      <c r="A72" s="12"/>
      <c r="B72" s="25">
        <v>361.1</v>
      </c>
      <c r="C72" s="20" t="s">
        <v>76</v>
      </c>
      <c r="D72" s="49">
        <v>133481</v>
      </c>
      <c r="E72" s="49">
        <v>373334</v>
      </c>
      <c r="F72" s="49">
        <v>0</v>
      </c>
      <c r="G72" s="49">
        <v>259085</v>
      </c>
      <c r="H72" s="49">
        <v>0</v>
      </c>
      <c r="I72" s="49">
        <v>253290</v>
      </c>
      <c r="J72" s="49">
        <v>0</v>
      </c>
      <c r="K72" s="49">
        <v>1218744</v>
      </c>
      <c r="L72" s="49">
        <v>0</v>
      </c>
      <c r="M72" s="49">
        <v>0</v>
      </c>
      <c r="N72" s="49">
        <f>SUM(D72:M72)</f>
        <v>2237934</v>
      </c>
      <c r="O72" s="50">
        <f t="shared" si="12"/>
        <v>38.141834543409345</v>
      </c>
      <c r="P72" s="9"/>
    </row>
    <row r="73" spans="1:16" ht="15">
      <c r="A73" s="12"/>
      <c r="B73" s="25">
        <v>361.3</v>
      </c>
      <c r="C73" s="20" t="s">
        <v>78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6328633</v>
      </c>
      <c r="L73" s="49">
        <v>0</v>
      </c>
      <c r="M73" s="49">
        <v>0</v>
      </c>
      <c r="N73" s="49">
        <f aca="true" t="shared" si="14" ref="N73:N79">SUM(D73:M73)</f>
        <v>6328633</v>
      </c>
      <c r="O73" s="50">
        <f t="shared" si="12"/>
        <v>107.86094351842384</v>
      </c>
      <c r="P73" s="9"/>
    </row>
    <row r="74" spans="1:16" ht="15">
      <c r="A74" s="12"/>
      <c r="B74" s="25">
        <v>362</v>
      </c>
      <c r="C74" s="20" t="s">
        <v>79</v>
      </c>
      <c r="D74" s="49">
        <v>206948</v>
      </c>
      <c r="E74" s="49">
        <v>51722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f t="shared" si="14"/>
        <v>258670</v>
      </c>
      <c r="O74" s="50">
        <f t="shared" si="12"/>
        <v>4.408596652691141</v>
      </c>
      <c r="P74" s="9"/>
    </row>
    <row r="75" spans="1:16" ht="15">
      <c r="A75" s="12"/>
      <c r="B75" s="25">
        <v>364</v>
      </c>
      <c r="C75" s="20" t="s">
        <v>80</v>
      </c>
      <c r="D75" s="49">
        <v>29455</v>
      </c>
      <c r="E75" s="49">
        <v>83985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f t="shared" si="14"/>
        <v>113440</v>
      </c>
      <c r="O75" s="50">
        <f t="shared" si="12"/>
        <v>1.9333946893002012</v>
      </c>
      <c r="P75" s="9"/>
    </row>
    <row r="76" spans="1:16" ht="15">
      <c r="A76" s="12"/>
      <c r="B76" s="25">
        <v>365</v>
      </c>
      <c r="C76" s="20" t="s">
        <v>81</v>
      </c>
      <c r="D76" s="49">
        <v>336</v>
      </c>
      <c r="E76" s="49">
        <v>2470</v>
      </c>
      <c r="F76" s="49">
        <v>0</v>
      </c>
      <c r="G76" s="49">
        <v>0</v>
      </c>
      <c r="H76" s="49">
        <v>0</v>
      </c>
      <c r="I76" s="49">
        <v>6697</v>
      </c>
      <c r="J76" s="49">
        <v>0</v>
      </c>
      <c r="K76" s="49">
        <v>0</v>
      </c>
      <c r="L76" s="49">
        <v>0</v>
      </c>
      <c r="M76" s="49">
        <v>0</v>
      </c>
      <c r="N76" s="49">
        <f t="shared" si="14"/>
        <v>9503</v>
      </c>
      <c r="O76" s="50">
        <f t="shared" si="12"/>
        <v>0.1619627092068037</v>
      </c>
      <c r="P76" s="9"/>
    </row>
    <row r="77" spans="1:16" ht="15">
      <c r="A77" s="12"/>
      <c r="B77" s="25">
        <v>366</v>
      </c>
      <c r="C77" s="20" t="s">
        <v>82</v>
      </c>
      <c r="D77" s="49">
        <v>105292</v>
      </c>
      <c r="E77" s="49">
        <v>1445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f t="shared" si="14"/>
        <v>106737</v>
      </c>
      <c r="O77" s="50">
        <f t="shared" si="12"/>
        <v>1.8191532876572247</v>
      </c>
      <c r="P77" s="9"/>
    </row>
    <row r="78" spans="1:16" ht="15">
      <c r="A78" s="12"/>
      <c r="B78" s="25">
        <v>368</v>
      </c>
      <c r="C78" s="20" t="s">
        <v>83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4399138</v>
      </c>
      <c r="L78" s="49">
        <v>0</v>
      </c>
      <c r="M78" s="49">
        <v>0</v>
      </c>
      <c r="N78" s="49">
        <f t="shared" si="14"/>
        <v>4399138</v>
      </c>
      <c r="O78" s="50">
        <f t="shared" si="12"/>
        <v>74.97593482632853</v>
      </c>
      <c r="P78" s="9"/>
    </row>
    <row r="79" spans="1:16" ht="15">
      <c r="A79" s="12"/>
      <c r="B79" s="25">
        <v>369.9</v>
      </c>
      <c r="C79" s="20" t="s">
        <v>84</v>
      </c>
      <c r="D79" s="49">
        <v>178274</v>
      </c>
      <c r="E79" s="49">
        <v>21738</v>
      </c>
      <c r="F79" s="49">
        <v>0</v>
      </c>
      <c r="G79" s="49">
        <v>5</v>
      </c>
      <c r="H79" s="49">
        <v>0</v>
      </c>
      <c r="I79" s="49">
        <v>25119</v>
      </c>
      <c r="J79" s="49">
        <v>0</v>
      </c>
      <c r="K79" s="49">
        <v>0</v>
      </c>
      <c r="L79" s="49">
        <v>0</v>
      </c>
      <c r="M79" s="49">
        <v>0</v>
      </c>
      <c r="N79" s="49">
        <f t="shared" si="14"/>
        <v>225136</v>
      </c>
      <c r="O79" s="50">
        <f t="shared" si="12"/>
        <v>3.8370658213177897</v>
      </c>
      <c r="P79" s="9"/>
    </row>
    <row r="80" spans="1:16" ht="15.75">
      <c r="A80" s="29" t="s">
        <v>54</v>
      </c>
      <c r="B80" s="30"/>
      <c r="C80" s="31"/>
      <c r="D80" s="32">
        <f aca="true" t="shared" si="15" ref="D80:M80">SUM(D81:D83)</f>
        <v>1586041</v>
      </c>
      <c r="E80" s="32">
        <f t="shared" si="15"/>
        <v>66704</v>
      </c>
      <c r="F80" s="32">
        <f t="shared" si="15"/>
        <v>0</v>
      </c>
      <c r="G80" s="32">
        <f t="shared" si="15"/>
        <v>4956338</v>
      </c>
      <c r="H80" s="32">
        <f t="shared" si="15"/>
        <v>0</v>
      </c>
      <c r="I80" s="32">
        <f t="shared" si="15"/>
        <v>1422881</v>
      </c>
      <c r="J80" s="32">
        <f t="shared" si="15"/>
        <v>0</v>
      </c>
      <c r="K80" s="32">
        <f t="shared" si="15"/>
        <v>0</v>
      </c>
      <c r="L80" s="32">
        <f t="shared" si="15"/>
        <v>0</v>
      </c>
      <c r="M80" s="32">
        <f t="shared" si="15"/>
        <v>0</v>
      </c>
      <c r="N80" s="32">
        <f>SUM(D80:M80)</f>
        <v>8031964</v>
      </c>
      <c r="O80" s="48">
        <f t="shared" si="12"/>
        <v>136.89136585199577</v>
      </c>
      <c r="P80" s="9"/>
    </row>
    <row r="81" spans="1:16" ht="15">
      <c r="A81" s="12"/>
      <c r="B81" s="25">
        <v>381</v>
      </c>
      <c r="C81" s="20" t="s">
        <v>85</v>
      </c>
      <c r="D81" s="49">
        <v>1583157</v>
      </c>
      <c r="E81" s="49">
        <v>0</v>
      </c>
      <c r="F81" s="49">
        <v>0</v>
      </c>
      <c r="G81" s="49">
        <v>4956338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f>SUM(D81:M81)</f>
        <v>6539495</v>
      </c>
      <c r="O81" s="50">
        <f t="shared" si="12"/>
        <v>111.45473293111088</v>
      </c>
      <c r="P81" s="9"/>
    </row>
    <row r="82" spans="1:16" ht="15">
      <c r="A82" s="12"/>
      <c r="B82" s="25">
        <v>388.2</v>
      </c>
      <c r="C82" s="20" t="s">
        <v>116</v>
      </c>
      <c r="D82" s="49">
        <v>2884</v>
      </c>
      <c r="E82" s="49">
        <v>66704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f>SUM(D82:M82)</f>
        <v>69588</v>
      </c>
      <c r="O82" s="50">
        <f t="shared" si="12"/>
        <v>1.1860108395541467</v>
      </c>
      <c r="P82" s="9"/>
    </row>
    <row r="83" spans="1:16" ht="15.75" thickBot="1">
      <c r="A83" s="12"/>
      <c r="B83" s="25">
        <v>389.7</v>
      </c>
      <c r="C83" s="20" t="s">
        <v>87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1422881</v>
      </c>
      <c r="J83" s="49">
        <v>0</v>
      </c>
      <c r="K83" s="49">
        <v>0</v>
      </c>
      <c r="L83" s="49">
        <v>0</v>
      </c>
      <c r="M83" s="49">
        <v>0</v>
      </c>
      <c r="N83" s="49">
        <f>SUM(D83:M83)</f>
        <v>1422881</v>
      </c>
      <c r="O83" s="50">
        <f t="shared" si="12"/>
        <v>24.250622081330743</v>
      </c>
      <c r="P83" s="9"/>
    </row>
    <row r="84" spans="1:119" ht="16.5" thickBot="1">
      <c r="A84" s="14" t="s">
        <v>72</v>
      </c>
      <c r="B84" s="23"/>
      <c r="C84" s="22"/>
      <c r="D84" s="15">
        <f aca="true" t="shared" si="16" ref="D84:M84">SUM(D5,D16,D32,D47,D68,D71,D80)</f>
        <v>27558373</v>
      </c>
      <c r="E84" s="15">
        <f t="shared" si="16"/>
        <v>33268844</v>
      </c>
      <c r="F84" s="15">
        <f t="shared" si="16"/>
        <v>0</v>
      </c>
      <c r="G84" s="15">
        <f t="shared" si="16"/>
        <v>11312611</v>
      </c>
      <c r="H84" s="15">
        <f t="shared" si="16"/>
        <v>0</v>
      </c>
      <c r="I84" s="15">
        <f t="shared" si="16"/>
        <v>17468277</v>
      </c>
      <c r="J84" s="15">
        <f t="shared" si="16"/>
        <v>0</v>
      </c>
      <c r="K84" s="15">
        <f t="shared" si="16"/>
        <v>12654638</v>
      </c>
      <c r="L84" s="15">
        <f t="shared" si="16"/>
        <v>0</v>
      </c>
      <c r="M84" s="15">
        <f t="shared" si="16"/>
        <v>0</v>
      </c>
      <c r="N84" s="15">
        <f>SUM(D84:M84)</f>
        <v>102262743</v>
      </c>
      <c r="O84" s="40">
        <f t="shared" si="12"/>
        <v>1742.8970753655792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5" ht="15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5" ht="15">
      <c r="A86" s="43"/>
      <c r="B86" s="44"/>
      <c r="C86" s="44"/>
      <c r="D86" s="45"/>
      <c r="E86" s="45"/>
      <c r="F86" s="45"/>
      <c r="G86" s="45"/>
      <c r="H86" s="45"/>
      <c r="I86" s="45"/>
      <c r="J86" s="45"/>
      <c r="K86" s="45"/>
      <c r="L86" s="51" t="s">
        <v>117</v>
      </c>
      <c r="M86" s="51"/>
      <c r="N86" s="51"/>
      <c r="O86" s="46">
        <v>58674</v>
      </c>
    </row>
    <row r="87" spans="1:15" ht="15">
      <c r="A87" s="52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  <row r="88" spans="1:15" ht="15.75" customHeight="1" thickBot="1">
      <c r="A88" s="55" t="s">
        <v>105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7"/>
    </row>
  </sheetData>
  <sheetProtection/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106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89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94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10749325</v>
      </c>
      <c r="E5" s="27">
        <f t="shared" si="0"/>
        <v>2453271</v>
      </c>
      <c r="F5" s="27">
        <f t="shared" si="0"/>
        <v>0</v>
      </c>
      <c r="G5" s="27">
        <f t="shared" si="0"/>
        <v>5801652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656851</v>
      </c>
      <c r="L5" s="27">
        <f t="shared" si="0"/>
        <v>0</v>
      </c>
      <c r="M5" s="27">
        <f t="shared" si="0"/>
        <v>0</v>
      </c>
      <c r="N5" s="28">
        <f>SUM(D5:M5)</f>
        <v>19661099</v>
      </c>
      <c r="O5" s="33">
        <f aca="true" t="shared" si="1" ref="O5:O36">(N5/O$83)</f>
        <v>339.61098923876807</v>
      </c>
      <c r="P5" s="6"/>
    </row>
    <row r="6" spans="1:16" ht="15">
      <c r="A6" s="12"/>
      <c r="B6" s="25">
        <v>311</v>
      </c>
      <c r="C6" s="20" t="s">
        <v>3</v>
      </c>
      <c r="D6" s="49">
        <v>8035010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8035010</v>
      </c>
      <c r="O6" s="50">
        <f t="shared" si="1"/>
        <v>138.7907000846389</v>
      </c>
      <c r="P6" s="9"/>
    </row>
    <row r="7" spans="1:16" ht="15">
      <c r="A7" s="12"/>
      <c r="B7" s="25">
        <v>312.3</v>
      </c>
      <c r="C7" s="20" t="s">
        <v>11</v>
      </c>
      <c r="D7" s="49">
        <v>0</v>
      </c>
      <c r="E7" s="49">
        <v>231295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5">SUM(D7:M7)</f>
        <v>231295</v>
      </c>
      <c r="O7" s="50">
        <f t="shared" si="1"/>
        <v>3.9952153110047846</v>
      </c>
      <c r="P7" s="9"/>
    </row>
    <row r="8" spans="1:16" ht="15">
      <c r="A8" s="12"/>
      <c r="B8" s="25">
        <v>312.41</v>
      </c>
      <c r="C8" s="20" t="s">
        <v>13</v>
      </c>
      <c r="D8" s="49">
        <v>0</v>
      </c>
      <c r="E8" s="49">
        <v>1270432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1270432</v>
      </c>
      <c r="O8" s="50">
        <f t="shared" si="1"/>
        <v>21.944483789059127</v>
      </c>
      <c r="P8" s="9"/>
    </row>
    <row r="9" spans="1:16" ht="15">
      <c r="A9" s="12"/>
      <c r="B9" s="25">
        <v>312.42</v>
      </c>
      <c r="C9" s="20" t="s">
        <v>12</v>
      </c>
      <c r="D9" s="49">
        <v>0</v>
      </c>
      <c r="E9" s="49">
        <v>951544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951544</v>
      </c>
      <c r="O9" s="50">
        <f t="shared" si="1"/>
        <v>16.43625308759263</v>
      </c>
      <c r="P9" s="9"/>
    </row>
    <row r="10" spans="1:16" ht="15">
      <c r="A10" s="12"/>
      <c r="B10" s="25">
        <v>312.51</v>
      </c>
      <c r="C10" s="20" t="s">
        <v>102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399175</v>
      </c>
      <c r="L10" s="49">
        <v>0</v>
      </c>
      <c r="M10" s="49">
        <v>0</v>
      </c>
      <c r="N10" s="49">
        <f>SUM(D10:M10)</f>
        <v>399175</v>
      </c>
      <c r="O10" s="50">
        <f t="shared" si="1"/>
        <v>6.895047760523725</v>
      </c>
      <c r="P10" s="9"/>
    </row>
    <row r="11" spans="1:16" ht="15">
      <c r="A11" s="12"/>
      <c r="B11" s="25">
        <v>312.52</v>
      </c>
      <c r="C11" s="20" t="s">
        <v>97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257676</v>
      </c>
      <c r="L11" s="49">
        <v>0</v>
      </c>
      <c r="M11" s="49">
        <v>0</v>
      </c>
      <c r="N11" s="49">
        <f>SUM(D11:M11)</f>
        <v>257676</v>
      </c>
      <c r="O11" s="50">
        <f t="shared" si="1"/>
        <v>4.450900799751265</v>
      </c>
      <c r="P11" s="9"/>
    </row>
    <row r="12" spans="1:16" ht="15">
      <c r="A12" s="12"/>
      <c r="B12" s="25">
        <v>312.6</v>
      </c>
      <c r="C12" s="20" t="s">
        <v>14</v>
      </c>
      <c r="D12" s="49">
        <v>0</v>
      </c>
      <c r="E12" s="49">
        <v>0</v>
      </c>
      <c r="F12" s="49">
        <v>0</v>
      </c>
      <c r="G12" s="49">
        <v>5801652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5801652</v>
      </c>
      <c r="O12" s="50">
        <f t="shared" si="1"/>
        <v>100.21335912804656</v>
      </c>
      <c r="P12" s="9"/>
    </row>
    <row r="13" spans="1:16" ht="15">
      <c r="A13" s="12"/>
      <c r="B13" s="25">
        <v>314.1</v>
      </c>
      <c r="C13" s="20" t="s">
        <v>15</v>
      </c>
      <c r="D13" s="49">
        <v>584193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584193</v>
      </c>
      <c r="O13" s="50">
        <f t="shared" si="1"/>
        <v>10.090909090909092</v>
      </c>
      <c r="P13" s="9"/>
    </row>
    <row r="14" spans="1:16" ht="15">
      <c r="A14" s="12"/>
      <c r="B14" s="25">
        <v>315</v>
      </c>
      <c r="C14" s="20" t="s">
        <v>16</v>
      </c>
      <c r="D14" s="49">
        <v>2026549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2026549</v>
      </c>
      <c r="O14" s="50">
        <f t="shared" si="1"/>
        <v>35.0050783341682</v>
      </c>
      <c r="P14" s="9"/>
    </row>
    <row r="15" spans="1:16" ht="15">
      <c r="A15" s="12"/>
      <c r="B15" s="25">
        <v>316</v>
      </c>
      <c r="C15" s="20" t="s">
        <v>17</v>
      </c>
      <c r="D15" s="49">
        <v>103573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103573</v>
      </c>
      <c r="O15" s="50">
        <f t="shared" si="1"/>
        <v>1.789041853073774</v>
      </c>
      <c r="P15" s="9"/>
    </row>
    <row r="16" spans="1:16" ht="15.75">
      <c r="A16" s="29" t="s">
        <v>18</v>
      </c>
      <c r="B16" s="30"/>
      <c r="C16" s="31"/>
      <c r="D16" s="32">
        <f aca="true" t="shared" si="3" ref="D16:M16">SUM(D17:D30)</f>
        <v>2772137</v>
      </c>
      <c r="E16" s="32">
        <f t="shared" si="3"/>
        <v>1496222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312813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7">
        <f>SUM(D16:M16)</f>
        <v>4581172</v>
      </c>
      <c r="O16" s="48">
        <f t="shared" si="1"/>
        <v>79.13170849670945</v>
      </c>
      <c r="P16" s="10"/>
    </row>
    <row r="17" spans="1:16" ht="15">
      <c r="A17" s="12"/>
      <c r="B17" s="25">
        <v>322</v>
      </c>
      <c r="C17" s="20" t="s">
        <v>0</v>
      </c>
      <c r="D17" s="49">
        <v>0</v>
      </c>
      <c r="E17" s="49">
        <v>710182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>SUM(D17:M17)</f>
        <v>710182</v>
      </c>
      <c r="O17" s="50">
        <f t="shared" si="1"/>
        <v>12.267148014440433</v>
      </c>
      <c r="P17" s="9"/>
    </row>
    <row r="18" spans="1:16" ht="15">
      <c r="A18" s="12"/>
      <c r="B18" s="25">
        <v>323.1</v>
      </c>
      <c r="C18" s="20" t="s">
        <v>19</v>
      </c>
      <c r="D18" s="49">
        <v>2654895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aca="true" t="shared" si="4" ref="N18:N29">SUM(D18:M18)</f>
        <v>2654895</v>
      </c>
      <c r="O18" s="50">
        <f t="shared" si="1"/>
        <v>45.858653032318244</v>
      </c>
      <c r="P18" s="9"/>
    </row>
    <row r="19" spans="1:16" ht="15">
      <c r="A19" s="12"/>
      <c r="B19" s="25">
        <v>323.4</v>
      </c>
      <c r="C19" s="20" t="s">
        <v>20</v>
      </c>
      <c r="D19" s="49">
        <v>0</v>
      </c>
      <c r="E19" s="49">
        <v>32851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32851</v>
      </c>
      <c r="O19" s="50">
        <f t="shared" si="1"/>
        <v>0.5674433869379718</v>
      </c>
      <c r="P19" s="9"/>
    </row>
    <row r="20" spans="1:16" ht="15">
      <c r="A20" s="12"/>
      <c r="B20" s="25">
        <v>324.11</v>
      </c>
      <c r="C20" s="20" t="s">
        <v>21</v>
      </c>
      <c r="D20" s="49">
        <v>0</v>
      </c>
      <c r="E20" s="49">
        <v>38074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38074</v>
      </c>
      <c r="O20" s="50">
        <f t="shared" si="1"/>
        <v>0.657661548028259</v>
      </c>
      <c r="P20" s="9"/>
    </row>
    <row r="21" spans="1:16" ht="15">
      <c r="A21" s="12"/>
      <c r="B21" s="25">
        <v>324.12</v>
      </c>
      <c r="C21" s="20" t="s">
        <v>22</v>
      </c>
      <c r="D21" s="49">
        <v>0</v>
      </c>
      <c r="E21" s="49">
        <v>30976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30976</v>
      </c>
      <c r="O21" s="50">
        <f t="shared" si="1"/>
        <v>0.5350560516815505</v>
      </c>
      <c r="P21" s="9"/>
    </row>
    <row r="22" spans="1:16" ht="15">
      <c r="A22" s="12"/>
      <c r="B22" s="25">
        <v>324.21</v>
      </c>
      <c r="C22" s="20" t="s">
        <v>23</v>
      </c>
      <c r="D22" s="49">
        <v>0</v>
      </c>
      <c r="E22" s="49">
        <v>1249</v>
      </c>
      <c r="F22" s="49">
        <v>0</v>
      </c>
      <c r="G22" s="49">
        <v>0</v>
      </c>
      <c r="H22" s="49">
        <v>0</v>
      </c>
      <c r="I22" s="49">
        <v>138450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139699</v>
      </c>
      <c r="O22" s="50">
        <f t="shared" si="1"/>
        <v>2.413055118926295</v>
      </c>
      <c r="P22" s="9"/>
    </row>
    <row r="23" spans="1:16" ht="15">
      <c r="A23" s="12"/>
      <c r="B23" s="25">
        <v>324.22</v>
      </c>
      <c r="C23" s="20" t="s">
        <v>24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167869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167869</v>
      </c>
      <c r="O23" s="50">
        <f t="shared" si="1"/>
        <v>2.899642443818769</v>
      </c>
      <c r="P23" s="9"/>
    </row>
    <row r="24" spans="1:16" ht="15">
      <c r="A24" s="12"/>
      <c r="B24" s="25">
        <v>324.31</v>
      </c>
      <c r="C24" s="20" t="s">
        <v>25</v>
      </c>
      <c r="D24" s="49">
        <v>0</v>
      </c>
      <c r="E24" s="49">
        <v>234825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234825</v>
      </c>
      <c r="O24" s="50">
        <f t="shared" si="1"/>
        <v>4.056189867514207</v>
      </c>
      <c r="P24" s="9"/>
    </row>
    <row r="25" spans="1:16" ht="15">
      <c r="A25" s="12"/>
      <c r="B25" s="25">
        <v>324.32</v>
      </c>
      <c r="C25" s="20" t="s">
        <v>26</v>
      </c>
      <c r="D25" s="49">
        <v>0</v>
      </c>
      <c r="E25" s="49">
        <v>53266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53266</v>
      </c>
      <c r="O25" s="50">
        <f t="shared" si="1"/>
        <v>0.9200766932098872</v>
      </c>
      <c r="P25" s="9"/>
    </row>
    <row r="26" spans="1:16" ht="15">
      <c r="A26" s="12"/>
      <c r="B26" s="25">
        <v>324.61</v>
      </c>
      <c r="C26" s="20" t="s">
        <v>27</v>
      </c>
      <c r="D26" s="49">
        <v>0</v>
      </c>
      <c r="E26" s="49">
        <v>128793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128793</v>
      </c>
      <c r="O26" s="50">
        <f t="shared" si="1"/>
        <v>2.2246731038294785</v>
      </c>
      <c r="P26" s="9"/>
    </row>
    <row r="27" spans="1:16" ht="15">
      <c r="A27" s="12"/>
      <c r="B27" s="25">
        <v>324.71</v>
      </c>
      <c r="C27" s="20" t="s">
        <v>28</v>
      </c>
      <c r="D27" s="49">
        <v>0</v>
      </c>
      <c r="E27" s="49">
        <v>3946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3946</v>
      </c>
      <c r="O27" s="50">
        <f t="shared" si="1"/>
        <v>0.06816022662498057</v>
      </c>
      <c r="P27" s="9"/>
    </row>
    <row r="28" spans="1:16" ht="15">
      <c r="A28" s="12"/>
      <c r="B28" s="25">
        <v>324.72</v>
      </c>
      <c r="C28" s="20" t="s">
        <v>29</v>
      </c>
      <c r="D28" s="49">
        <v>0</v>
      </c>
      <c r="E28" s="49">
        <v>5176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5176</v>
      </c>
      <c r="O28" s="50">
        <f t="shared" si="1"/>
        <v>0.08940631855319296</v>
      </c>
      <c r="P28" s="9"/>
    </row>
    <row r="29" spans="1:16" ht="15">
      <c r="A29" s="12"/>
      <c r="B29" s="25">
        <v>325.1</v>
      </c>
      <c r="C29" s="20" t="s">
        <v>30</v>
      </c>
      <c r="D29" s="49">
        <v>114205</v>
      </c>
      <c r="E29" s="49">
        <v>4335</v>
      </c>
      <c r="F29" s="49">
        <v>0</v>
      </c>
      <c r="G29" s="49">
        <v>0</v>
      </c>
      <c r="H29" s="49">
        <v>0</v>
      </c>
      <c r="I29" s="49">
        <v>6494</v>
      </c>
      <c r="J29" s="49">
        <v>0</v>
      </c>
      <c r="K29" s="49">
        <v>0</v>
      </c>
      <c r="L29" s="49">
        <v>0</v>
      </c>
      <c r="M29" s="49">
        <v>0</v>
      </c>
      <c r="N29" s="49">
        <f t="shared" si="4"/>
        <v>125034</v>
      </c>
      <c r="O29" s="50">
        <f t="shared" si="1"/>
        <v>2.159742974107405</v>
      </c>
      <c r="P29" s="9"/>
    </row>
    <row r="30" spans="1:16" ht="15">
      <c r="A30" s="12"/>
      <c r="B30" s="25">
        <v>329</v>
      </c>
      <c r="C30" s="20" t="s">
        <v>31</v>
      </c>
      <c r="D30" s="49">
        <v>3037</v>
      </c>
      <c r="E30" s="49">
        <v>252549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aca="true" t="shared" si="5" ref="N30:N46">SUM(D30:M30)</f>
        <v>255586</v>
      </c>
      <c r="O30" s="50">
        <f t="shared" si="1"/>
        <v>4.4147997167187745</v>
      </c>
      <c r="P30" s="9"/>
    </row>
    <row r="31" spans="1:16" ht="15.75">
      <c r="A31" s="29" t="s">
        <v>33</v>
      </c>
      <c r="B31" s="30"/>
      <c r="C31" s="31"/>
      <c r="D31" s="32">
        <f aca="true" t="shared" si="6" ref="D31:M31">SUM(D32:D44)</f>
        <v>4967880</v>
      </c>
      <c r="E31" s="32">
        <f t="shared" si="6"/>
        <v>2171319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841993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47">
        <f t="shared" si="5"/>
        <v>7981192</v>
      </c>
      <c r="O31" s="48">
        <f t="shared" si="1"/>
        <v>137.86108855992953</v>
      </c>
      <c r="P31" s="10"/>
    </row>
    <row r="32" spans="1:16" ht="15">
      <c r="A32" s="12"/>
      <c r="B32" s="25">
        <v>331.2</v>
      </c>
      <c r="C32" s="20" t="s">
        <v>32</v>
      </c>
      <c r="D32" s="49">
        <v>551875</v>
      </c>
      <c r="E32" s="49">
        <v>8237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5"/>
        <v>560112</v>
      </c>
      <c r="O32" s="50">
        <f t="shared" si="1"/>
        <v>9.67495206674382</v>
      </c>
      <c r="P32" s="9"/>
    </row>
    <row r="33" spans="1:16" ht="15">
      <c r="A33" s="12"/>
      <c r="B33" s="25">
        <v>331.31</v>
      </c>
      <c r="C33" s="20" t="s">
        <v>103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866</v>
      </c>
      <c r="J33" s="49">
        <v>0</v>
      </c>
      <c r="K33" s="49">
        <v>0</v>
      </c>
      <c r="L33" s="49">
        <v>0</v>
      </c>
      <c r="M33" s="49">
        <v>0</v>
      </c>
      <c r="N33" s="49">
        <f t="shared" si="5"/>
        <v>866</v>
      </c>
      <c r="O33" s="50">
        <f t="shared" si="1"/>
        <v>0.014958630577099131</v>
      </c>
      <c r="P33" s="9"/>
    </row>
    <row r="34" spans="1:16" ht="15">
      <c r="A34" s="12"/>
      <c r="B34" s="25">
        <v>331.49</v>
      </c>
      <c r="C34" s="20" t="s">
        <v>35</v>
      </c>
      <c r="D34" s="49">
        <v>0</v>
      </c>
      <c r="E34" s="49">
        <v>769274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5"/>
        <v>769274</v>
      </c>
      <c r="O34" s="50">
        <f t="shared" si="1"/>
        <v>13.287858635759072</v>
      </c>
      <c r="P34" s="9"/>
    </row>
    <row r="35" spans="1:16" ht="15">
      <c r="A35" s="12"/>
      <c r="B35" s="25">
        <v>331.69</v>
      </c>
      <c r="C35" s="20" t="s">
        <v>36</v>
      </c>
      <c r="D35" s="49">
        <v>137321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5"/>
        <v>137321</v>
      </c>
      <c r="O35" s="50">
        <f t="shared" si="1"/>
        <v>2.3719793411984176</v>
      </c>
      <c r="P35" s="9"/>
    </row>
    <row r="36" spans="1:16" ht="15">
      <c r="A36" s="12"/>
      <c r="B36" s="25">
        <v>334.2</v>
      </c>
      <c r="C36" s="20" t="s">
        <v>34</v>
      </c>
      <c r="D36" s="49">
        <v>2978</v>
      </c>
      <c r="E36" s="49">
        <v>3144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5"/>
        <v>6122</v>
      </c>
      <c r="O36" s="50">
        <f t="shared" si="1"/>
        <v>0.1057468087678994</v>
      </c>
      <c r="P36" s="9"/>
    </row>
    <row r="37" spans="1:16" ht="15">
      <c r="A37" s="12"/>
      <c r="B37" s="25">
        <v>334.31</v>
      </c>
      <c r="C37" s="20" t="s">
        <v>37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741500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5"/>
        <v>741500</v>
      </c>
      <c r="O37" s="50">
        <f aca="true" t="shared" si="7" ref="O37:O68">(N37/O$83)</f>
        <v>12.808111516072755</v>
      </c>
      <c r="P37" s="9"/>
    </row>
    <row r="38" spans="1:16" ht="15">
      <c r="A38" s="12"/>
      <c r="B38" s="25">
        <v>334.35</v>
      </c>
      <c r="C38" s="20" t="s">
        <v>38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99627</v>
      </c>
      <c r="J38" s="49">
        <v>0</v>
      </c>
      <c r="K38" s="49">
        <v>0</v>
      </c>
      <c r="L38" s="49">
        <v>0</v>
      </c>
      <c r="M38" s="49">
        <v>0</v>
      </c>
      <c r="N38" s="49">
        <f t="shared" si="5"/>
        <v>99627</v>
      </c>
      <c r="O38" s="50">
        <f t="shared" si="7"/>
        <v>1.7208816264487934</v>
      </c>
      <c r="P38" s="9"/>
    </row>
    <row r="39" spans="1:16" ht="15">
      <c r="A39" s="12"/>
      <c r="B39" s="25">
        <v>335.12</v>
      </c>
      <c r="C39" s="20" t="s">
        <v>41</v>
      </c>
      <c r="D39" s="49">
        <v>639741</v>
      </c>
      <c r="E39" s="49">
        <v>257724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5"/>
        <v>897465</v>
      </c>
      <c r="O39" s="50">
        <f t="shared" si="7"/>
        <v>15.502133245815557</v>
      </c>
      <c r="P39" s="9"/>
    </row>
    <row r="40" spans="1:16" ht="15">
      <c r="A40" s="12"/>
      <c r="B40" s="25">
        <v>335.14</v>
      </c>
      <c r="C40" s="20" t="s">
        <v>42</v>
      </c>
      <c r="D40" s="49">
        <v>3402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5"/>
        <v>3402</v>
      </c>
      <c r="O40" s="50">
        <f t="shared" si="7"/>
        <v>0.05876358108925086</v>
      </c>
      <c r="P40" s="9"/>
    </row>
    <row r="41" spans="1:16" ht="15">
      <c r="A41" s="12"/>
      <c r="B41" s="25">
        <v>335.15</v>
      </c>
      <c r="C41" s="20" t="s">
        <v>43</v>
      </c>
      <c r="D41" s="49">
        <v>11782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5"/>
        <v>11782</v>
      </c>
      <c r="O41" s="50">
        <f t="shared" si="7"/>
        <v>0.20351337812861658</v>
      </c>
      <c r="P41" s="9"/>
    </row>
    <row r="42" spans="1:16" ht="15">
      <c r="A42" s="12"/>
      <c r="B42" s="25">
        <v>335.18</v>
      </c>
      <c r="C42" s="20" t="s">
        <v>44</v>
      </c>
      <c r="D42" s="49">
        <v>3620781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5"/>
        <v>3620781</v>
      </c>
      <c r="O42" s="50">
        <f t="shared" si="7"/>
        <v>62.54263900644292</v>
      </c>
      <c r="P42" s="9"/>
    </row>
    <row r="43" spans="1:16" ht="15">
      <c r="A43" s="12"/>
      <c r="B43" s="25">
        <v>335.21</v>
      </c>
      <c r="C43" s="20" t="s">
        <v>45</v>
      </c>
      <c r="D43" s="49">
        <v>0</v>
      </c>
      <c r="E43" s="49">
        <v>32940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5"/>
        <v>32940</v>
      </c>
      <c r="O43" s="50">
        <f t="shared" si="7"/>
        <v>0.5689807057848099</v>
      </c>
      <c r="P43" s="9"/>
    </row>
    <row r="44" spans="1:16" ht="15">
      <c r="A44" s="12"/>
      <c r="B44" s="25">
        <v>337.4</v>
      </c>
      <c r="C44" s="20" t="s">
        <v>107</v>
      </c>
      <c r="D44" s="49">
        <v>0</v>
      </c>
      <c r="E44" s="49">
        <v>1100000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5"/>
        <v>1100000</v>
      </c>
      <c r="O44" s="50">
        <f t="shared" si="7"/>
        <v>19.000570017100515</v>
      </c>
      <c r="P44" s="9"/>
    </row>
    <row r="45" spans="1:16" ht="15.75">
      <c r="A45" s="29" t="s">
        <v>52</v>
      </c>
      <c r="B45" s="30"/>
      <c r="C45" s="31"/>
      <c r="D45" s="32">
        <f aca="true" t="shared" si="8" ref="D45:M45">SUM(D46:D64)</f>
        <v>7367149</v>
      </c>
      <c r="E45" s="32">
        <f t="shared" si="8"/>
        <v>27935104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16513304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 t="shared" si="5"/>
        <v>51815557</v>
      </c>
      <c r="O45" s="48">
        <f t="shared" si="7"/>
        <v>895.0228352305114</v>
      </c>
      <c r="P45" s="10"/>
    </row>
    <row r="46" spans="1:16" ht="15">
      <c r="A46" s="12"/>
      <c r="B46" s="25">
        <v>341.1</v>
      </c>
      <c r="C46" s="20" t="s">
        <v>98</v>
      </c>
      <c r="D46" s="49">
        <v>48331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5"/>
        <v>48331</v>
      </c>
      <c r="O46" s="50">
        <f t="shared" si="7"/>
        <v>0.8348332268149863</v>
      </c>
      <c r="P46" s="9"/>
    </row>
    <row r="47" spans="1:16" ht="15">
      <c r="A47" s="12"/>
      <c r="B47" s="25">
        <v>341.2</v>
      </c>
      <c r="C47" s="20" t="s">
        <v>55</v>
      </c>
      <c r="D47" s="49">
        <v>0</v>
      </c>
      <c r="E47" s="49">
        <v>3169148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aca="true" t="shared" si="9" ref="N47:N64">SUM(D47:M47)</f>
        <v>3169148</v>
      </c>
      <c r="O47" s="50">
        <f t="shared" si="7"/>
        <v>54.74147133504914</v>
      </c>
      <c r="P47" s="9"/>
    </row>
    <row r="48" spans="1:16" ht="15">
      <c r="A48" s="12"/>
      <c r="B48" s="25">
        <v>341.9</v>
      </c>
      <c r="C48" s="20" t="s">
        <v>56</v>
      </c>
      <c r="D48" s="49">
        <v>15482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9"/>
        <v>15482</v>
      </c>
      <c r="O48" s="50">
        <f t="shared" si="7"/>
        <v>0.2674243863679547</v>
      </c>
      <c r="P48" s="9"/>
    </row>
    <row r="49" spans="1:16" ht="15">
      <c r="A49" s="12"/>
      <c r="B49" s="25">
        <v>342.1</v>
      </c>
      <c r="C49" s="20" t="s">
        <v>57</v>
      </c>
      <c r="D49" s="49">
        <v>226409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9"/>
        <v>226409</v>
      </c>
      <c r="O49" s="50">
        <f t="shared" si="7"/>
        <v>3.9108182336379183</v>
      </c>
      <c r="P49" s="9"/>
    </row>
    <row r="50" spans="1:16" ht="15">
      <c r="A50" s="12"/>
      <c r="B50" s="25">
        <v>342.2</v>
      </c>
      <c r="C50" s="20" t="s">
        <v>58</v>
      </c>
      <c r="D50" s="49">
        <v>0</v>
      </c>
      <c r="E50" s="49">
        <v>6532442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f t="shared" si="9"/>
        <v>6532442</v>
      </c>
      <c r="O50" s="50">
        <f t="shared" si="7"/>
        <v>112.83647418513465</v>
      </c>
      <c r="P50" s="9"/>
    </row>
    <row r="51" spans="1:16" ht="15">
      <c r="A51" s="12"/>
      <c r="B51" s="25">
        <v>342.5</v>
      </c>
      <c r="C51" s="20" t="s">
        <v>59</v>
      </c>
      <c r="D51" s="49">
        <v>0</v>
      </c>
      <c r="E51" s="49">
        <v>47083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f t="shared" si="9"/>
        <v>47083</v>
      </c>
      <c r="O51" s="50">
        <f t="shared" si="7"/>
        <v>0.8132762164683123</v>
      </c>
      <c r="P51" s="9"/>
    </row>
    <row r="52" spans="1:16" ht="15">
      <c r="A52" s="12"/>
      <c r="B52" s="25">
        <v>342.6</v>
      </c>
      <c r="C52" s="20" t="s">
        <v>60</v>
      </c>
      <c r="D52" s="49">
        <v>1030397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f t="shared" si="9"/>
        <v>1030397</v>
      </c>
      <c r="O52" s="50">
        <f t="shared" si="7"/>
        <v>17.798300312645743</v>
      </c>
      <c r="P52" s="9"/>
    </row>
    <row r="53" spans="1:16" ht="15">
      <c r="A53" s="12"/>
      <c r="B53" s="25">
        <v>342.9</v>
      </c>
      <c r="C53" s="20" t="s">
        <v>61</v>
      </c>
      <c r="D53" s="49">
        <v>22157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f t="shared" si="9"/>
        <v>22157</v>
      </c>
      <c r="O53" s="50">
        <f t="shared" si="7"/>
        <v>0.3827232998808146</v>
      </c>
      <c r="P53" s="9"/>
    </row>
    <row r="54" spans="1:16" ht="15">
      <c r="A54" s="12"/>
      <c r="B54" s="25">
        <v>343.3</v>
      </c>
      <c r="C54" s="20" t="s">
        <v>62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8645158</v>
      </c>
      <c r="J54" s="49">
        <v>0</v>
      </c>
      <c r="K54" s="49">
        <v>0</v>
      </c>
      <c r="L54" s="49">
        <v>0</v>
      </c>
      <c r="M54" s="49">
        <v>0</v>
      </c>
      <c r="N54" s="49">
        <f t="shared" si="9"/>
        <v>8645158</v>
      </c>
      <c r="O54" s="50">
        <f t="shared" si="7"/>
        <v>149.3299362617242</v>
      </c>
      <c r="P54" s="9"/>
    </row>
    <row r="55" spans="1:16" ht="15">
      <c r="A55" s="12"/>
      <c r="B55" s="25">
        <v>343.4</v>
      </c>
      <c r="C55" s="20" t="s">
        <v>63</v>
      </c>
      <c r="D55" s="49">
        <v>0</v>
      </c>
      <c r="E55" s="49">
        <v>7678820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f t="shared" si="9"/>
        <v>7678820</v>
      </c>
      <c r="O55" s="50">
        <f t="shared" si="7"/>
        <v>132.63814278064706</v>
      </c>
      <c r="P55" s="9"/>
    </row>
    <row r="56" spans="1:16" ht="15">
      <c r="A56" s="12"/>
      <c r="B56" s="25">
        <v>343.5</v>
      </c>
      <c r="C56" s="20" t="s">
        <v>64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7783713</v>
      </c>
      <c r="J56" s="49">
        <v>0</v>
      </c>
      <c r="K56" s="49">
        <v>0</v>
      </c>
      <c r="L56" s="49">
        <v>0</v>
      </c>
      <c r="M56" s="49">
        <v>0</v>
      </c>
      <c r="N56" s="49">
        <f t="shared" si="9"/>
        <v>7783713</v>
      </c>
      <c r="O56" s="50">
        <f t="shared" si="7"/>
        <v>134.44998531774135</v>
      </c>
      <c r="P56" s="9"/>
    </row>
    <row r="57" spans="1:16" ht="15">
      <c r="A57" s="12"/>
      <c r="B57" s="25">
        <v>343.9</v>
      </c>
      <c r="C57" s="20" t="s">
        <v>65</v>
      </c>
      <c r="D57" s="49">
        <v>112480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f t="shared" si="9"/>
        <v>112480</v>
      </c>
      <c r="O57" s="50">
        <f t="shared" si="7"/>
        <v>1.942894650475878</v>
      </c>
      <c r="P57" s="9"/>
    </row>
    <row r="58" spans="1:16" ht="15">
      <c r="A58" s="12"/>
      <c r="B58" s="25">
        <v>344.9</v>
      </c>
      <c r="C58" s="20" t="s">
        <v>66</v>
      </c>
      <c r="D58" s="49">
        <v>0</v>
      </c>
      <c r="E58" s="49">
        <v>10358147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f t="shared" si="9"/>
        <v>10358147</v>
      </c>
      <c r="O58" s="50">
        <f t="shared" si="7"/>
        <v>178.91881574629056</v>
      </c>
      <c r="P58" s="9"/>
    </row>
    <row r="59" spans="1:16" ht="15">
      <c r="A59" s="12"/>
      <c r="B59" s="25">
        <v>346.9</v>
      </c>
      <c r="C59" s="20" t="s">
        <v>67</v>
      </c>
      <c r="D59" s="49">
        <v>36464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f t="shared" si="9"/>
        <v>36464</v>
      </c>
      <c r="O59" s="50">
        <f t="shared" si="7"/>
        <v>0.6298516228214119</v>
      </c>
      <c r="P59" s="9"/>
    </row>
    <row r="60" spans="1:16" ht="15">
      <c r="A60" s="12"/>
      <c r="B60" s="25">
        <v>347.1</v>
      </c>
      <c r="C60" s="20" t="s">
        <v>68</v>
      </c>
      <c r="D60" s="49">
        <v>730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f t="shared" si="9"/>
        <v>730</v>
      </c>
      <c r="O60" s="50">
        <f t="shared" si="7"/>
        <v>0.012609469193166705</v>
      </c>
      <c r="P60" s="9"/>
    </row>
    <row r="61" spans="1:16" ht="15">
      <c r="A61" s="12"/>
      <c r="B61" s="25">
        <v>347.2</v>
      </c>
      <c r="C61" s="20" t="s">
        <v>69</v>
      </c>
      <c r="D61" s="49">
        <v>154657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f t="shared" si="9"/>
        <v>154657</v>
      </c>
      <c r="O61" s="50">
        <f t="shared" si="7"/>
        <v>2.671428324667922</v>
      </c>
      <c r="P61" s="9"/>
    </row>
    <row r="62" spans="1:16" ht="15">
      <c r="A62" s="12"/>
      <c r="B62" s="25">
        <v>347.4</v>
      </c>
      <c r="C62" s="20" t="s">
        <v>70</v>
      </c>
      <c r="D62" s="49">
        <v>12188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f t="shared" si="9"/>
        <v>12188</v>
      </c>
      <c r="O62" s="50">
        <f t="shared" si="7"/>
        <v>0.21052631578947367</v>
      </c>
      <c r="P62" s="9"/>
    </row>
    <row r="63" spans="1:16" ht="15">
      <c r="A63" s="12"/>
      <c r="B63" s="25">
        <v>347.5</v>
      </c>
      <c r="C63" s="20" t="s">
        <v>71</v>
      </c>
      <c r="D63" s="49">
        <v>22709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f t="shared" si="9"/>
        <v>22709</v>
      </c>
      <c r="O63" s="50">
        <f t="shared" si="7"/>
        <v>0.392258131380305</v>
      </c>
      <c r="P63" s="9"/>
    </row>
    <row r="64" spans="1:16" ht="15">
      <c r="A64" s="12"/>
      <c r="B64" s="25">
        <v>349</v>
      </c>
      <c r="C64" s="20" t="s">
        <v>1</v>
      </c>
      <c r="D64" s="49">
        <v>5685145</v>
      </c>
      <c r="E64" s="49">
        <v>149464</v>
      </c>
      <c r="F64" s="49">
        <v>0</v>
      </c>
      <c r="G64" s="49">
        <v>0</v>
      </c>
      <c r="H64" s="49">
        <v>0</v>
      </c>
      <c r="I64" s="49">
        <v>84433</v>
      </c>
      <c r="J64" s="49">
        <v>0</v>
      </c>
      <c r="K64" s="49">
        <v>0</v>
      </c>
      <c r="L64" s="49">
        <v>0</v>
      </c>
      <c r="M64" s="49">
        <v>0</v>
      </c>
      <c r="N64" s="49">
        <f t="shared" si="9"/>
        <v>5919042</v>
      </c>
      <c r="O64" s="50">
        <f t="shared" si="7"/>
        <v>102.24106541378059</v>
      </c>
      <c r="P64" s="9"/>
    </row>
    <row r="65" spans="1:16" ht="15.75">
      <c r="A65" s="29" t="s">
        <v>53</v>
      </c>
      <c r="B65" s="30"/>
      <c r="C65" s="31"/>
      <c r="D65" s="32">
        <f aca="true" t="shared" si="10" ref="D65:M65">SUM(D66:D67)</f>
        <v>149312</v>
      </c>
      <c r="E65" s="32">
        <f t="shared" si="10"/>
        <v>39609</v>
      </c>
      <c r="F65" s="32">
        <f t="shared" si="10"/>
        <v>0</v>
      </c>
      <c r="G65" s="32">
        <f t="shared" si="10"/>
        <v>0</v>
      </c>
      <c r="H65" s="32">
        <f t="shared" si="10"/>
        <v>0</v>
      </c>
      <c r="I65" s="32">
        <f t="shared" si="10"/>
        <v>0</v>
      </c>
      <c r="J65" s="32">
        <f t="shared" si="10"/>
        <v>0</v>
      </c>
      <c r="K65" s="32">
        <f t="shared" si="10"/>
        <v>0</v>
      </c>
      <c r="L65" s="32">
        <f t="shared" si="10"/>
        <v>0</v>
      </c>
      <c r="M65" s="32">
        <f t="shared" si="10"/>
        <v>0</v>
      </c>
      <c r="N65" s="32">
        <f>SUM(D65:M65)</f>
        <v>188921</v>
      </c>
      <c r="O65" s="48">
        <f t="shared" si="7"/>
        <v>3.2632788074551327</v>
      </c>
      <c r="P65" s="10"/>
    </row>
    <row r="66" spans="1:16" ht="15">
      <c r="A66" s="13"/>
      <c r="B66" s="41">
        <v>351.1</v>
      </c>
      <c r="C66" s="21" t="s">
        <v>74</v>
      </c>
      <c r="D66" s="49">
        <v>78922</v>
      </c>
      <c r="E66" s="49">
        <v>38359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f>SUM(D66:M66)</f>
        <v>117281</v>
      </c>
      <c r="O66" s="50">
        <f t="shared" si="7"/>
        <v>2.025823501977787</v>
      </c>
      <c r="P66" s="9"/>
    </row>
    <row r="67" spans="1:16" ht="15">
      <c r="A67" s="13"/>
      <c r="B67" s="41">
        <v>354</v>
      </c>
      <c r="C67" s="21" t="s">
        <v>75</v>
      </c>
      <c r="D67" s="49">
        <v>70390</v>
      </c>
      <c r="E67" s="49">
        <v>1250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f>SUM(D67:M67)</f>
        <v>71640</v>
      </c>
      <c r="O67" s="50">
        <f t="shared" si="7"/>
        <v>1.237455305477346</v>
      </c>
      <c r="P67" s="9"/>
    </row>
    <row r="68" spans="1:16" ht="15.75">
      <c r="A68" s="29" t="s">
        <v>4</v>
      </c>
      <c r="B68" s="30"/>
      <c r="C68" s="31"/>
      <c r="D68" s="32">
        <f aca="true" t="shared" si="11" ref="D68:M68">SUM(D69:D77)</f>
        <v>774960</v>
      </c>
      <c r="E68" s="32">
        <f t="shared" si="11"/>
        <v>621734</v>
      </c>
      <c r="F68" s="32">
        <f t="shared" si="11"/>
        <v>0</v>
      </c>
      <c r="G68" s="32">
        <f t="shared" si="11"/>
        <v>332317</v>
      </c>
      <c r="H68" s="32">
        <f t="shared" si="11"/>
        <v>0</v>
      </c>
      <c r="I68" s="32">
        <f t="shared" si="11"/>
        <v>322251</v>
      </c>
      <c r="J68" s="32">
        <f t="shared" si="11"/>
        <v>0</v>
      </c>
      <c r="K68" s="32">
        <f t="shared" si="11"/>
        <v>3106678</v>
      </c>
      <c r="L68" s="32">
        <f t="shared" si="11"/>
        <v>0</v>
      </c>
      <c r="M68" s="32">
        <f t="shared" si="11"/>
        <v>0</v>
      </c>
      <c r="N68" s="32">
        <f>SUM(D68:M68)</f>
        <v>5157940</v>
      </c>
      <c r="O68" s="48">
        <f t="shared" si="7"/>
        <v>89.0943637400031</v>
      </c>
      <c r="P68" s="10"/>
    </row>
    <row r="69" spans="1:16" ht="15">
      <c r="A69" s="12"/>
      <c r="B69" s="25">
        <v>361.1</v>
      </c>
      <c r="C69" s="20" t="s">
        <v>76</v>
      </c>
      <c r="D69" s="49">
        <v>176106</v>
      </c>
      <c r="E69" s="49">
        <v>480032</v>
      </c>
      <c r="F69" s="49">
        <v>0</v>
      </c>
      <c r="G69" s="49">
        <v>332317</v>
      </c>
      <c r="H69" s="49">
        <v>0</v>
      </c>
      <c r="I69" s="49">
        <v>287783</v>
      </c>
      <c r="J69" s="49">
        <v>0</v>
      </c>
      <c r="K69" s="49">
        <v>541106</v>
      </c>
      <c r="L69" s="49">
        <v>0</v>
      </c>
      <c r="M69" s="49">
        <v>0</v>
      </c>
      <c r="N69" s="49">
        <f>SUM(D69:M69)</f>
        <v>1817344</v>
      </c>
      <c r="O69" s="50">
        <f aca="true" t="shared" si="12" ref="O69:O81">(N69/O$83)</f>
        <v>31.39142901559774</v>
      </c>
      <c r="P69" s="9"/>
    </row>
    <row r="70" spans="1:16" ht="15">
      <c r="A70" s="12"/>
      <c r="B70" s="25">
        <v>361.2</v>
      </c>
      <c r="C70" s="20" t="s">
        <v>77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345918</v>
      </c>
      <c r="L70" s="49">
        <v>0</v>
      </c>
      <c r="M70" s="49">
        <v>0</v>
      </c>
      <c r="N70" s="49">
        <f aca="true" t="shared" si="13" ref="N70:N77">SUM(D70:M70)</f>
        <v>345918</v>
      </c>
      <c r="O70" s="50">
        <f t="shared" si="12"/>
        <v>5.975126526523068</v>
      </c>
      <c r="P70" s="9"/>
    </row>
    <row r="71" spans="1:16" ht="15">
      <c r="A71" s="12"/>
      <c r="B71" s="25">
        <v>361.3</v>
      </c>
      <c r="C71" s="20" t="s">
        <v>78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-2002927</v>
      </c>
      <c r="L71" s="49">
        <v>0</v>
      </c>
      <c r="M71" s="49">
        <v>0</v>
      </c>
      <c r="N71" s="49">
        <f t="shared" si="13"/>
        <v>-2002927</v>
      </c>
      <c r="O71" s="50">
        <f t="shared" si="12"/>
        <v>-34.59704972967371</v>
      </c>
      <c r="P71" s="9"/>
    </row>
    <row r="72" spans="1:16" ht="15">
      <c r="A72" s="12"/>
      <c r="B72" s="25">
        <v>362</v>
      </c>
      <c r="C72" s="20" t="s">
        <v>79</v>
      </c>
      <c r="D72" s="49">
        <v>220317</v>
      </c>
      <c r="E72" s="49">
        <v>52933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f t="shared" si="13"/>
        <v>273250</v>
      </c>
      <c r="O72" s="50">
        <f t="shared" si="12"/>
        <v>4.719914324702469</v>
      </c>
      <c r="P72" s="9"/>
    </row>
    <row r="73" spans="1:16" ht="15">
      <c r="A73" s="12"/>
      <c r="B73" s="25">
        <v>364</v>
      </c>
      <c r="C73" s="20" t="s">
        <v>80</v>
      </c>
      <c r="D73" s="49">
        <v>30815</v>
      </c>
      <c r="E73" s="49">
        <v>68947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f t="shared" si="13"/>
        <v>99762</v>
      </c>
      <c r="O73" s="50">
        <f t="shared" si="12"/>
        <v>1.7232135145872558</v>
      </c>
      <c r="P73" s="9"/>
    </row>
    <row r="74" spans="1:16" ht="15">
      <c r="A74" s="12"/>
      <c r="B74" s="25">
        <v>365</v>
      </c>
      <c r="C74" s="20" t="s">
        <v>81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9014</v>
      </c>
      <c r="J74" s="49">
        <v>0</v>
      </c>
      <c r="K74" s="49">
        <v>0</v>
      </c>
      <c r="L74" s="49">
        <v>0</v>
      </c>
      <c r="M74" s="49">
        <v>0</v>
      </c>
      <c r="N74" s="49">
        <f t="shared" si="13"/>
        <v>9014</v>
      </c>
      <c r="O74" s="50">
        <f t="shared" si="12"/>
        <v>0.15570103466740365</v>
      </c>
      <c r="P74" s="9"/>
    </row>
    <row r="75" spans="1:16" ht="15">
      <c r="A75" s="12"/>
      <c r="B75" s="25">
        <v>366</v>
      </c>
      <c r="C75" s="20" t="s">
        <v>82</v>
      </c>
      <c r="D75" s="49">
        <v>124208</v>
      </c>
      <c r="E75" s="49">
        <v>80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f t="shared" si="13"/>
        <v>124288</v>
      </c>
      <c r="O75" s="50">
        <f t="shared" si="12"/>
        <v>2.146857132986717</v>
      </c>
      <c r="P75" s="9"/>
    </row>
    <row r="76" spans="1:16" ht="15">
      <c r="A76" s="12"/>
      <c r="B76" s="25">
        <v>368</v>
      </c>
      <c r="C76" s="20" t="s">
        <v>83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4222581</v>
      </c>
      <c r="L76" s="49">
        <v>0</v>
      </c>
      <c r="M76" s="49">
        <v>0</v>
      </c>
      <c r="N76" s="49">
        <f t="shared" si="13"/>
        <v>4222581</v>
      </c>
      <c r="O76" s="50">
        <f t="shared" si="12"/>
        <v>72.93767813034391</v>
      </c>
      <c r="P76" s="9"/>
    </row>
    <row r="77" spans="1:16" ht="15">
      <c r="A77" s="12"/>
      <c r="B77" s="25">
        <v>369.9</v>
      </c>
      <c r="C77" s="20" t="s">
        <v>84</v>
      </c>
      <c r="D77" s="49">
        <v>223514</v>
      </c>
      <c r="E77" s="49">
        <v>19742</v>
      </c>
      <c r="F77" s="49">
        <v>0</v>
      </c>
      <c r="G77" s="49">
        <v>0</v>
      </c>
      <c r="H77" s="49">
        <v>0</v>
      </c>
      <c r="I77" s="49">
        <v>25454</v>
      </c>
      <c r="J77" s="49">
        <v>0</v>
      </c>
      <c r="K77" s="49">
        <v>0</v>
      </c>
      <c r="L77" s="49">
        <v>0</v>
      </c>
      <c r="M77" s="49">
        <v>0</v>
      </c>
      <c r="N77" s="49">
        <f t="shared" si="13"/>
        <v>268710</v>
      </c>
      <c r="O77" s="50">
        <f t="shared" si="12"/>
        <v>4.641493790268253</v>
      </c>
      <c r="P77" s="9"/>
    </row>
    <row r="78" spans="1:16" ht="15.75">
      <c r="A78" s="29" t="s">
        <v>54</v>
      </c>
      <c r="B78" s="30"/>
      <c r="C78" s="31"/>
      <c r="D78" s="32">
        <f aca="true" t="shared" si="14" ref="D78:M78">SUM(D79:D80)</f>
        <v>1402581</v>
      </c>
      <c r="E78" s="32">
        <f t="shared" si="14"/>
        <v>691009</v>
      </c>
      <c r="F78" s="32">
        <f t="shared" si="14"/>
        <v>0</v>
      </c>
      <c r="G78" s="32">
        <f t="shared" si="14"/>
        <v>0</v>
      </c>
      <c r="H78" s="32">
        <f t="shared" si="14"/>
        <v>0</v>
      </c>
      <c r="I78" s="32">
        <f t="shared" si="14"/>
        <v>311110</v>
      </c>
      <c r="J78" s="32">
        <f t="shared" si="14"/>
        <v>0</v>
      </c>
      <c r="K78" s="32">
        <f t="shared" si="14"/>
        <v>0</v>
      </c>
      <c r="L78" s="32">
        <f t="shared" si="14"/>
        <v>0</v>
      </c>
      <c r="M78" s="32">
        <f t="shared" si="14"/>
        <v>0</v>
      </c>
      <c r="N78" s="32">
        <f>SUM(D78:M78)</f>
        <v>2404700</v>
      </c>
      <c r="O78" s="48">
        <f t="shared" si="12"/>
        <v>41.53697338192873</v>
      </c>
      <c r="P78" s="9"/>
    </row>
    <row r="79" spans="1:16" ht="15">
      <c r="A79" s="12"/>
      <c r="B79" s="25">
        <v>381</v>
      </c>
      <c r="C79" s="20" t="s">
        <v>85</v>
      </c>
      <c r="D79" s="49">
        <v>1402581</v>
      </c>
      <c r="E79" s="49">
        <v>691009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f>SUM(D79:M79)</f>
        <v>2093590</v>
      </c>
      <c r="O79" s="50">
        <f t="shared" si="12"/>
        <v>36.1630939837286</v>
      </c>
      <c r="P79" s="9"/>
    </row>
    <row r="80" spans="1:16" ht="15.75" thickBot="1">
      <c r="A80" s="12"/>
      <c r="B80" s="25">
        <v>389.7</v>
      </c>
      <c r="C80" s="20" t="s">
        <v>87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311110</v>
      </c>
      <c r="J80" s="49">
        <v>0</v>
      </c>
      <c r="K80" s="49">
        <v>0</v>
      </c>
      <c r="L80" s="49">
        <v>0</v>
      </c>
      <c r="M80" s="49">
        <v>0</v>
      </c>
      <c r="N80" s="49">
        <f>SUM(D80:M80)</f>
        <v>311110</v>
      </c>
      <c r="O80" s="50">
        <f t="shared" si="12"/>
        <v>5.373879398200128</v>
      </c>
      <c r="P80" s="9"/>
    </row>
    <row r="81" spans="1:119" ht="16.5" thickBot="1">
      <c r="A81" s="14" t="s">
        <v>72</v>
      </c>
      <c r="B81" s="23"/>
      <c r="C81" s="22"/>
      <c r="D81" s="15">
        <f aca="true" t="shared" si="15" ref="D81:M81">SUM(D5,D16,D31,D45,D65,D68,D78)</f>
        <v>28183344</v>
      </c>
      <c r="E81" s="15">
        <f t="shared" si="15"/>
        <v>35408268</v>
      </c>
      <c r="F81" s="15">
        <f t="shared" si="15"/>
        <v>0</v>
      </c>
      <c r="G81" s="15">
        <f t="shared" si="15"/>
        <v>6133969</v>
      </c>
      <c r="H81" s="15">
        <f t="shared" si="15"/>
        <v>0</v>
      </c>
      <c r="I81" s="15">
        <f t="shared" si="15"/>
        <v>18301471</v>
      </c>
      <c r="J81" s="15">
        <f t="shared" si="15"/>
        <v>0</v>
      </c>
      <c r="K81" s="15">
        <f t="shared" si="15"/>
        <v>3763529</v>
      </c>
      <c r="L81" s="15">
        <f t="shared" si="15"/>
        <v>0</v>
      </c>
      <c r="M81" s="15">
        <f t="shared" si="15"/>
        <v>0</v>
      </c>
      <c r="N81" s="15">
        <f>SUM(D81:M81)</f>
        <v>91790581</v>
      </c>
      <c r="O81" s="40">
        <f t="shared" si="12"/>
        <v>1585.5212374553055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5" ht="15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5" ht="15">
      <c r="A83" s="43"/>
      <c r="B83" s="44"/>
      <c r="C83" s="44"/>
      <c r="D83" s="45"/>
      <c r="E83" s="45"/>
      <c r="F83" s="45"/>
      <c r="G83" s="45"/>
      <c r="H83" s="45"/>
      <c r="I83" s="45"/>
      <c r="J83" s="45"/>
      <c r="K83" s="45"/>
      <c r="L83" s="51" t="s">
        <v>108</v>
      </c>
      <c r="M83" s="51"/>
      <c r="N83" s="51"/>
      <c r="O83" s="46">
        <v>57893</v>
      </c>
    </row>
    <row r="84" spans="1:15" ht="15">
      <c r="A84" s="52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  <row r="85" spans="1:15" ht="15.75" customHeight="1" thickBot="1">
      <c r="A85" s="55" t="s">
        <v>105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7"/>
    </row>
  </sheetData>
  <sheetProtection/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100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89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94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12379716</v>
      </c>
      <c r="E5" s="27">
        <f t="shared" si="0"/>
        <v>2466786</v>
      </c>
      <c r="F5" s="27">
        <f t="shared" si="0"/>
        <v>0</v>
      </c>
      <c r="G5" s="27">
        <f t="shared" si="0"/>
        <v>5554577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679166</v>
      </c>
      <c r="L5" s="27">
        <f t="shared" si="0"/>
        <v>0</v>
      </c>
      <c r="M5" s="27">
        <f t="shared" si="0"/>
        <v>0</v>
      </c>
      <c r="N5" s="28">
        <f>SUM(D5:M5)</f>
        <v>21080245</v>
      </c>
      <c r="O5" s="33">
        <f aca="true" t="shared" si="1" ref="O5:O36">(N5/O$85)</f>
        <v>367.52698014191816</v>
      </c>
      <c r="P5" s="6"/>
    </row>
    <row r="6" spans="1:16" ht="15">
      <c r="A6" s="12"/>
      <c r="B6" s="25">
        <v>311</v>
      </c>
      <c r="C6" s="20" t="s">
        <v>3</v>
      </c>
      <c r="D6" s="49">
        <v>9614476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9614476</v>
      </c>
      <c r="O6" s="50">
        <f t="shared" si="1"/>
        <v>167.62515473263943</v>
      </c>
      <c r="P6" s="9"/>
    </row>
    <row r="7" spans="1:16" ht="15">
      <c r="A7" s="12"/>
      <c r="B7" s="25">
        <v>312.1</v>
      </c>
      <c r="C7" s="20" t="s">
        <v>101</v>
      </c>
      <c r="D7" s="49">
        <v>0</v>
      </c>
      <c r="E7" s="49">
        <v>228918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5">SUM(D7:M7)</f>
        <v>228918</v>
      </c>
      <c r="O7" s="50">
        <f t="shared" si="1"/>
        <v>3.9911083215649352</v>
      </c>
      <c r="P7" s="9"/>
    </row>
    <row r="8" spans="1:16" ht="15">
      <c r="A8" s="12"/>
      <c r="B8" s="25">
        <v>312.41</v>
      </c>
      <c r="C8" s="20" t="s">
        <v>13</v>
      </c>
      <c r="D8" s="49">
        <v>0</v>
      </c>
      <c r="E8" s="49">
        <v>1279113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1279113</v>
      </c>
      <c r="O8" s="50">
        <f t="shared" si="1"/>
        <v>22.300904859040745</v>
      </c>
      <c r="P8" s="9"/>
    </row>
    <row r="9" spans="1:16" ht="15">
      <c r="A9" s="12"/>
      <c r="B9" s="25">
        <v>312.42</v>
      </c>
      <c r="C9" s="20" t="s">
        <v>12</v>
      </c>
      <c r="D9" s="49">
        <v>0</v>
      </c>
      <c r="E9" s="49">
        <v>958755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958755</v>
      </c>
      <c r="O9" s="50">
        <f t="shared" si="1"/>
        <v>16.71557089805952</v>
      </c>
      <c r="P9" s="9"/>
    </row>
    <row r="10" spans="1:16" ht="15">
      <c r="A10" s="12"/>
      <c r="B10" s="25">
        <v>312.51</v>
      </c>
      <c r="C10" s="20" t="s">
        <v>102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400984</v>
      </c>
      <c r="L10" s="49">
        <v>0</v>
      </c>
      <c r="M10" s="49">
        <v>0</v>
      </c>
      <c r="N10" s="49">
        <f>SUM(D10:M10)</f>
        <v>400984</v>
      </c>
      <c r="O10" s="50">
        <f t="shared" si="1"/>
        <v>6.991021148246944</v>
      </c>
      <c r="P10" s="9"/>
    </row>
    <row r="11" spans="1:16" ht="15">
      <c r="A11" s="12"/>
      <c r="B11" s="25">
        <v>312.52</v>
      </c>
      <c r="C11" s="20" t="s">
        <v>97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278182</v>
      </c>
      <c r="L11" s="49">
        <v>0</v>
      </c>
      <c r="M11" s="49">
        <v>0</v>
      </c>
      <c r="N11" s="49">
        <f>SUM(D11:M11)</f>
        <v>278182</v>
      </c>
      <c r="O11" s="50">
        <f t="shared" si="1"/>
        <v>4.850009589064979</v>
      </c>
      <c r="P11" s="9"/>
    </row>
    <row r="12" spans="1:16" ht="15">
      <c r="A12" s="12"/>
      <c r="B12" s="25">
        <v>312.6</v>
      </c>
      <c r="C12" s="20" t="s">
        <v>14</v>
      </c>
      <c r="D12" s="49">
        <v>0</v>
      </c>
      <c r="E12" s="49">
        <v>0</v>
      </c>
      <c r="F12" s="49">
        <v>0</v>
      </c>
      <c r="G12" s="49">
        <v>5554577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5554577</v>
      </c>
      <c r="O12" s="50">
        <f t="shared" si="1"/>
        <v>96.8421814251094</v>
      </c>
      <c r="P12" s="9"/>
    </row>
    <row r="13" spans="1:16" ht="15">
      <c r="A13" s="12"/>
      <c r="B13" s="25">
        <v>314.1</v>
      </c>
      <c r="C13" s="20" t="s">
        <v>15</v>
      </c>
      <c r="D13" s="49">
        <v>580486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580486</v>
      </c>
      <c r="O13" s="50">
        <f t="shared" si="1"/>
        <v>10.120578133444916</v>
      </c>
      <c r="P13" s="9"/>
    </row>
    <row r="14" spans="1:16" ht="15">
      <c r="A14" s="12"/>
      <c r="B14" s="25">
        <v>315</v>
      </c>
      <c r="C14" s="20" t="s">
        <v>16</v>
      </c>
      <c r="D14" s="49">
        <v>2047310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2047310</v>
      </c>
      <c r="O14" s="50">
        <f t="shared" si="1"/>
        <v>35.694161131160975</v>
      </c>
      <c r="P14" s="9"/>
    </row>
    <row r="15" spans="1:16" ht="15">
      <c r="A15" s="12"/>
      <c r="B15" s="25">
        <v>316</v>
      </c>
      <c r="C15" s="20" t="s">
        <v>17</v>
      </c>
      <c r="D15" s="49">
        <v>137444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137444</v>
      </c>
      <c r="O15" s="50">
        <f t="shared" si="1"/>
        <v>2.39628990358631</v>
      </c>
      <c r="P15" s="9"/>
    </row>
    <row r="16" spans="1:16" ht="15.75">
      <c r="A16" s="29" t="s">
        <v>18</v>
      </c>
      <c r="B16" s="30"/>
      <c r="C16" s="31"/>
      <c r="D16" s="32">
        <f aca="true" t="shared" si="3" ref="D16:M16">SUM(D17:D30)</f>
        <v>2813555</v>
      </c>
      <c r="E16" s="32">
        <f t="shared" si="3"/>
        <v>2057148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320823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7">
        <f>SUM(D16:M16)</f>
        <v>5191526</v>
      </c>
      <c r="O16" s="48">
        <f t="shared" si="1"/>
        <v>90.51250937113169</v>
      </c>
      <c r="P16" s="10"/>
    </row>
    <row r="17" spans="1:16" ht="15">
      <c r="A17" s="12"/>
      <c r="B17" s="25">
        <v>322</v>
      </c>
      <c r="C17" s="20" t="s">
        <v>0</v>
      </c>
      <c r="D17" s="49">
        <v>0</v>
      </c>
      <c r="E17" s="49">
        <v>740535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>SUM(D17:M17)</f>
        <v>740535</v>
      </c>
      <c r="O17" s="50">
        <f t="shared" si="1"/>
        <v>12.910978607667765</v>
      </c>
      <c r="P17" s="9"/>
    </row>
    <row r="18" spans="1:16" ht="15">
      <c r="A18" s="12"/>
      <c r="B18" s="25">
        <v>323.1</v>
      </c>
      <c r="C18" s="20" t="s">
        <v>19</v>
      </c>
      <c r="D18" s="49">
        <v>2637138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aca="true" t="shared" si="4" ref="N18:N29">SUM(D18:M18)</f>
        <v>2637138</v>
      </c>
      <c r="O18" s="50">
        <f t="shared" si="1"/>
        <v>45.97761389193995</v>
      </c>
      <c r="P18" s="9"/>
    </row>
    <row r="19" spans="1:16" ht="15">
      <c r="A19" s="12"/>
      <c r="B19" s="25">
        <v>323.4</v>
      </c>
      <c r="C19" s="20" t="s">
        <v>20</v>
      </c>
      <c r="D19" s="49">
        <v>0</v>
      </c>
      <c r="E19" s="49">
        <v>35283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35283</v>
      </c>
      <c r="O19" s="50">
        <f t="shared" si="1"/>
        <v>0.6151472357340865</v>
      </c>
      <c r="P19" s="9"/>
    </row>
    <row r="20" spans="1:16" ht="15">
      <c r="A20" s="12"/>
      <c r="B20" s="25">
        <v>324.11</v>
      </c>
      <c r="C20" s="20" t="s">
        <v>21</v>
      </c>
      <c r="D20" s="49">
        <v>0</v>
      </c>
      <c r="E20" s="49">
        <v>35036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35036</v>
      </c>
      <c r="O20" s="50">
        <f t="shared" si="1"/>
        <v>0.6108408738253396</v>
      </c>
      <c r="P20" s="9"/>
    </row>
    <row r="21" spans="1:16" ht="15">
      <c r="A21" s="12"/>
      <c r="B21" s="25">
        <v>324.12</v>
      </c>
      <c r="C21" s="20" t="s">
        <v>22</v>
      </c>
      <c r="D21" s="49">
        <v>0</v>
      </c>
      <c r="E21" s="49">
        <v>118344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118344</v>
      </c>
      <c r="O21" s="50">
        <f t="shared" si="1"/>
        <v>2.063287828861342</v>
      </c>
      <c r="P21" s="9"/>
    </row>
    <row r="22" spans="1:16" ht="15">
      <c r="A22" s="12"/>
      <c r="B22" s="25">
        <v>324.21</v>
      </c>
      <c r="C22" s="20" t="s">
        <v>23</v>
      </c>
      <c r="D22" s="49">
        <v>0</v>
      </c>
      <c r="E22" s="49">
        <v>704</v>
      </c>
      <c r="F22" s="49">
        <v>0</v>
      </c>
      <c r="G22" s="49">
        <v>0</v>
      </c>
      <c r="H22" s="49">
        <v>0</v>
      </c>
      <c r="I22" s="49">
        <v>194718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195422</v>
      </c>
      <c r="O22" s="50">
        <f t="shared" si="1"/>
        <v>3.4071168296807715</v>
      </c>
      <c r="P22" s="9"/>
    </row>
    <row r="23" spans="1:16" ht="15">
      <c r="A23" s="12"/>
      <c r="B23" s="25">
        <v>324.22</v>
      </c>
      <c r="C23" s="20" t="s">
        <v>24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99839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99839</v>
      </c>
      <c r="O23" s="50">
        <f t="shared" si="1"/>
        <v>1.7406593789772826</v>
      </c>
      <c r="P23" s="9"/>
    </row>
    <row r="24" spans="1:16" ht="15">
      <c r="A24" s="12"/>
      <c r="B24" s="25">
        <v>324.31</v>
      </c>
      <c r="C24" s="20" t="s">
        <v>25</v>
      </c>
      <c r="D24" s="49">
        <v>0</v>
      </c>
      <c r="E24" s="49">
        <v>202393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202393</v>
      </c>
      <c r="O24" s="50">
        <f t="shared" si="1"/>
        <v>3.5286538696235854</v>
      </c>
      <c r="P24" s="9"/>
    </row>
    <row r="25" spans="1:16" ht="15">
      <c r="A25" s="12"/>
      <c r="B25" s="25">
        <v>324.32</v>
      </c>
      <c r="C25" s="20" t="s">
        <v>26</v>
      </c>
      <c r="D25" s="49">
        <v>0</v>
      </c>
      <c r="E25" s="49">
        <v>651866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651866</v>
      </c>
      <c r="O25" s="50">
        <f t="shared" si="1"/>
        <v>11.365064421081994</v>
      </c>
      <c r="P25" s="9"/>
    </row>
    <row r="26" spans="1:16" ht="15">
      <c r="A26" s="12"/>
      <c r="B26" s="25">
        <v>324.61</v>
      </c>
      <c r="C26" s="20" t="s">
        <v>27</v>
      </c>
      <c r="D26" s="49">
        <v>0</v>
      </c>
      <c r="E26" s="49">
        <v>84264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84264</v>
      </c>
      <c r="O26" s="50">
        <f t="shared" si="1"/>
        <v>1.469114493435849</v>
      </c>
      <c r="P26" s="9"/>
    </row>
    <row r="27" spans="1:16" ht="15">
      <c r="A27" s="12"/>
      <c r="B27" s="25">
        <v>324.71</v>
      </c>
      <c r="C27" s="20" t="s">
        <v>28</v>
      </c>
      <c r="D27" s="49">
        <v>0</v>
      </c>
      <c r="E27" s="49">
        <v>2261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2261</v>
      </c>
      <c r="O27" s="50">
        <f t="shared" si="1"/>
        <v>0.03941977439545304</v>
      </c>
      <c r="P27" s="9"/>
    </row>
    <row r="28" spans="1:16" ht="15">
      <c r="A28" s="12"/>
      <c r="B28" s="25">
        <v>324.72</v>
      </c>
      <c r="C28" s="20" t="s">
        <v>29</v>
      </c>
      <c r="D28" s="49">
        <v>0</v>
      </c>
      <c r="E28" s="49">
        <v>19698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19698</v>
      </c>
      <c r="O28" s="50">
        <f t="shared" si="1"/>
        <v>0.34342800355667136</v>
      </c>
      <c r="P28" s="9"/>
    </row>
    <row r="29" spans="1:16" ht="15">
      <c r="A29" s="12"/>
      <c r="B29" s="25">
        <v>325.1</v>
      </c>
      <c r="C29" s="20" t="s">
        <v>30</v>
      </c>
      <c r="D29" s="49">
        <v>172150</v>
      </c>
      <c r="E29" s="49">
        <v>56480</v>
      </c>
      <c r="F29" s="49">
        <v>0</v>
      </c>
      <c r="G29" s="49">
        <v>0</v>
      </c>
      <c r="H29" s="49">
        <v>0</v>
      </c>
      <c r="I29" s="49">
        <v>26266</v>
      </c>
      <c r="J29" s="49">
        <v>0</v>
      </c>
      <c r="K29" s="49">
        <v>0</v>
      </c>
      <c r="L29" s="49">
        <v>0</v>
      </c>
      <c r="M29" s="49">
        <v>0</v>
      </c>
      <c r="N29" s="49">
        <f t="shared" si="4"/>
        <v>254896</v>
      </c>
      <c r="O29" s="50">
        <f t="shared" si="1"/>
        <v>4.444026012518089</v>
      </c>
      <c r="P29" s="9"/>
    </row>
    <row r="30" spans="1:16" ht="15">
      <c r="A30" s="12"/>
      <c r="B30" s="25">
        <v>329</v>
      </c>
      <c r="C30" s="20" t="s">
        <v>31</v>
      </c>
      <c r="D30" s="49">
        <v>4267</v>
      </c>
      <c r="E30" s="49">
        <v>110284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aca="true" t="shared" si="5" ref="N30:N38">SUM(D30:M30)</f>
        <v>114551</v>
      </c>
      <c r="O30" s="50">
        <f t="shared" si="1"/>
        <v>1.997158149833499</v>
      </c>
      <c r="P30" s="9"/>
    </row>
    <row r="31" spans="1:16" ht="15.75">
      <c r="A31" s="29" t="s">
        <v>33</v>
      </c>
      <c r="B31" s="30"/>
      <c r="C31" s="31"/>
      <c r="D31" s="32">
        <f aca="true" t="shared" si="6" ref="D31:M31">SUM(D32:D45)</f>
        <v>4250259</v>
      </c>
      <c r="E31" s="32">
        <f t="shared" si="6"/>
        <v>1143754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569029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47">
        <f t="shared" si="5"/>
        <v>5963042</v>
      </c>
      <c r="O31" s="48">
        <f t="shared" si="1"/>
        <v>103.96363129173423</v>
      </c>
      <c r="P31" s="10"/>
    </row>
    <row r="32" spans="1:16" ht="15">
      <c r="A32" s="12"/>
      <c r="B32" s="25">
        <v>331.2</v>
      </c>
      <c r="C32" s="20" t="s">
        <v>32</v>
      </c>
      <c r="D32" s="49">
        <v>80120</v>
      </c>
      <c r="E32" s="49">
        <v>62796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5"/>
        <v>142916</v>
      </c>
      <c r="O32" s="50">
        <f t="shared" si="1"/>
        <v>2.491692382795474</v>
      </c>
      <c r="P32" s="9"/>
    </row>
    <row r="33" spans="1:16" ht="15">
      <c r="A33" s="12"/>
      <c r="B33" s="25">
        <v>331.31</v>
      </c>
      <c r="C33" s="20" t="s">
        <v>103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114258</v>
      </c>
      <c r="J33" s="49">
        <v>0</v>
      </c>
      <c r="K33" s="49">
        <v>0</v>
      </c>
      <c r="L33" s="49">
        <v>0</v>
      </c>
      <c r="M33" s="49">
        <v>0</v>
      </c>
      <c r="N33" s="49">
        <f t="shared" si="5"/>
        <v>114258</v>
      </c>
      <c r="O33" s="50">
        <f t="shared" si="1"/>
        <v>1.9920497933992363</v>
      </c>
      <c r="P33" s="9"/>
    </row>
    <row r="34" spans="1:16" ht="15">
      <c r="A34" s="12"/>
      <c r="B34" s="25">
        <v>331.49</v>
      </c>
      <c r="C34" s="20" t="s">
        <v>35</v>
      </c>
      <c r="D34" s="49">
        <v>0</v>
      </c>
      <c r="E34" s="49">
        <v>754699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5"/>
        <v>754699</v>
      </c>
      <c r="O34" s="50">
        <f t="shared" si="1"/>
        <v>13.157923182872187</v>
      </c>
      <c r="P34" s="9"/>
    </row>
    <row r="35" spans="1:16" ht="15">
      <c r="A35" s="12"/>
      <c r="B35" s="25">
        <v>331.69</v>
      </c>
      <c r="C35" s="20" t="s">
        <v>36</v>
      </c>
      <c r="D35" s="49">
        <v>110222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5"/>
        <v>110222</v>
      </c>
      <c r="O35" s="50">
        <f t="shared" si="1"/>
        <v>1.9216834911170388</v>
      </c>
      <c r="P35" s="9"/>
    </row>
    <row r="36" spans="1:16" ht="15">
      <c r="A36" s="12"/>
      <c r="B36" s="25">
        <v>334.2</v>
      </c>
      <c r="C36" s="20" t="s">
        <v>34</v>
      </c>
      <c r="D36" s="49">
        <v>7531</v>
      </c>
      <c r="E36" s="49">
        <v>8693</v>
      </c>
      <c r="F36" s="49">
        <v>0</v>
      </c>
      <c r="G36" s="49">
        <v>0</v>
      </c>
      <c r="H36" s="49">
        <v>0</v>
      </c>
      <c r="I36" s="49">
        <v>10307</v>
      </c>
      <c r="J36" s="49">
        <v>0</v>
      </c>
      <c r="K36" s="49">
        <v>0</v>
      </c>
      <c r="L36" s="49">
        <v>0</v>
      </c>
      <c r="M36" s="49">
        <v>0</v>
      </c>
      <c r="N36" s="49">
        <f t="shared" si="5"/>
        <v>26531</v>
      </c>
      <c r="O36" s="50">
        <f t="shared" si="1"/>
        <v>0.4625590599229388</v>
      </c>
      <c r="P36" s="9"/>
    </row>
    <row r="37" spans="1:16" ht="15">
      <c r="A37" s="12"/>
      <c r="B37" s="25">
        <v>334.31</v>
      </c>
      <c r="C37" s="20" t="s">
        <v>37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256875</v>
      </c>
      <c r="J37" s="49">
        <v>0</v>
      </c>
      <c r="K37" s="49">
        <v>0</v>
      </c>
      <c r="L37" s="49">
        <v>0</v>
      </c>
      <c r="M37" s="49">
        <v>0</v>
      </c>
      <c r="N37" s="49">
        <f t="shared" si="5"/>
        <v>256875</v>
      </c>
      <c r="O37" s="50">
        <f aca="true" t="shared" si="7" ref="O37:O68">(N37/O$85)</f>
        <v>4.478529211778858</v>
      </c>
      <c r="P37" s="9"/>
    </row>
    <row r="38" spans="1:16" ht="15">
      <c r="A38" s="12"/>
      <c r="B38" s="25">
        <v>334.35</v>
      </c>
      <c r="C38" s="20" t="s">
        <v>38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185565</v>
      </c>
      <c r="J38" s="49">
        <v>0</v>
      </c>
      <c r="K38" s="49">
        <v>0</v>
      </c>
      <c r="L38" s="49">
        <v>0</v>
      </c>
      <c r="M38" s="49">
        <v>0</v>
      </c>
      <c r="N38" s="49">
        <f t="shared" si="5"/>
        <v>185565</v>
      </c>
      <c r="O38" s="50">
        <f t="shared" si="7"/>
        <v>3.2352633505936503</v>
      </c>
      <c r="P38" s="9"/>
    </row>
    <row r="39" spans="1:16" ht="15">
      <c r="A39" s="12"/>
      <c r="B39" s="25">
        <v>334.36</v>
      </c>
      <c r="C39" s="20" t="s">
        <v>39</v>
      </c>
      <c r="D39" s="49">
        <v>8099</v>
      </c>
      <c r="E39" s="49">
        <v>42504</v>
      </c>
      <c r="F39" s="49">
        <v>0</v>
      </c>
      <c r="G39" s="49">
        <v>0</v>
      </c>
      <c r="H39" s="49">
        <v>0</v>
      </c>
      <c r="I39" s="49">
        <v>2024</v>
      </c>
      <c r="J39" s="49">
        <v>0</v>
      </c>
      <c r="K39" s="49">
        <v>0</v>
      </c>
      <c r="L39" s="49">
        <v>0</v>
      </c>
      <c r="M39" s="49">
        <v>0</v>
      </c>
      <c r="N39" s="49">
        <f aca="true" t="shared" si="8" ref="N39:N44">SUM(D39:M39)</f>
        <v>52627</v>
      </c>
      <c r="O39" s="50">
        <f t="shared" si="7"/>
        <v>0.9175340411806754</v>
      </c>
      <c r="P39" s="9"/>
    </row>
    <row r="40" spans="1:16" ht="15">
      <c r="A40" s="12"/>
      <c r="B40" s="25">
        <v>335.12</v>
      </c>
      <c r="C40" s="20" t="s">
        <v>41</v>
      </c>
      <c r="D40" s="49">
        <v>574493</v>
      </c>
      <c r="E40" s="49">
        <v>235396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8"/>
        <v>809889</v>
      </c>
      <c r="O40" s="50">
        <f t="shared" si="7"/>
        <v>14.12014226685496</v>
      </c>
      <c r="P40" s="9"/>
    </row>
    <row r="41" spans="1:16" ht="15">
      <c r="A41" s="12"/>
      <c r="B41" s="25">
        <v>335.14</v>
      </c>
      <c r="C41" s="20" t="s">
        <v>42</v>
      </c>
      <c r="D41" s="49">
        <v>5782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8"/>
        <v>5782</v>
      </c>
      <c r="O41" s="50">
        <f t="shared" si="7"/>
        <v>0.10080722492459508</v>
      </c>
      <c r="P41" s="9"/>
    </row>
    <row r="42" spans="1:16" ht="15">
      <c r="A42" s="12"/>
      <c r="B42" s="25">
        <v>335.15</v>
      </c>
      <c r="C42" s="20" t="s">
        <v>43</v>
      </c>
      <c r="D42" s="49">
        <v>11965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8"/>
        <v>11965</v>
      </c>
      <c r="O42" s="50">
        <f t="shared" si="7"/>
        <v>0.20860574995205466</v>
      </c>
      <c r="P42" s="9"/>
    </row>
    <row r="43" spans="1:16" ht="15">
      <c r="A43" s="12"/>
      <c r="B43" s="25">
        <v>335.18</v>
      </c>
      <c r="C43" s="20" t="s">
        <v>44</v>
      </c>
      <c r="D43" s="49">
        <v>3450586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8"/>
        <v>3450586</v>
      </c>
      <c r="O43" s="50">
        <f t="shared" si="7"/>
        <v>60.159806126540786</v>
      </c>
      <c r="P43" s="9"/>
    </row>
    <row r="44" spans="1:16" ht="15">
      <c r="A44" s="12"/>
      <c r="B44" s="25">
        <v>335.21</v>
      </c>
      <c r="C44" s="20" t="s">
        <v>45</v>
      </c>
      <c r="D44" s="49">
        <v>0</v>
      </c>
      <c r="E44" s="49">
        <v>39666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8"/>
        <v>39666</v>
      </c>
      <c r="O44" s="50">
        <f t="shared" si="7"/>
        <v>0.6915633662848475</v>
      </c>
      <c r="P44" s="9"/>
    </row>
    <row r="45" spans="1:16" ht="15">
      <c r="A45" s="12"/>
      <c r="B45" s="25">
        <v>337.2</v>
      </c>
      <c r="C45" s="20" t="s">
        <v>47</v>
      </c>
      <c r="D45" s="49">
        <v>1461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>SUM(D45:M45)</f>
        <v>1461</v>
      </c>
      <c r="O45" s="50">
        <f t="shared" si="7"/>
        <v>0.02547204351692034</v>
      </c>
      <c r="P45" s="9"/>
    </row>
    <row r="46" spans="1:16" ht="15.75">
      <c r="A46" s="29" t="s">
        <v>52</v>
      </c>
      <c r="B46" s="30"/>
      <c r="C46" s="31"/>
      <c r="D46" s="32">
        <f aca="true" t="shared" si="9" ref="D46:M46">SUM(D47:D65)</f>
        <v>7582290</v>
      </c>
      <c r="E46" s="32">
        <f t="shared" si="9"/>
        <v>27162126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14196935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>SUM(D46:M46)</f>
        <v>48941351</v>
      </c>
      <c r="O46" s="48">
        <f t="shared" si="7"/>
        <v>853.2759907247589</v>
      </c>
      <c r="P46" s="10"/>
    </row>
    <row r="47" spans="1:16" ht="15">
      <c r="A47" s="12"/>
      <c r="B47" s="25">
        <v>341.1</v>
      </c>
      <c r="C47" s="20" t="s">
        <v>98</v>
      </c>
      <c r="D47" s="49">
        <v>43138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>SUM(D47:M47)</f>
        <v>43138</v>
      </c>
      <c r="O47" s="50">
        <f t="shared" si="7"/>
        <v>0.7520965182976794</v>
      </c>
      <c r="P47" s="9"/>
    </row>
    <row r="48" spans="1:16" ht="15">
      <c r="A48" s="12"/>
      <c r="B48" s="25">
        <v>341.2</v>
      </c>
      <c r="C48" s="20" t="s">
        <v>55</v>
      </c>
      <c r="D48" s="49">
        <v>0</v>
      </c>
      <c r="E48" s="49">
        <v>2989949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 aca="true" t="shared" si="10" ref="N48:N65">SUM(D48:M48)</f>
        <v>2989949</v>
      </c>
      <c r="O48" s="50">
        <f t="shared" si="7"/>
        <v>52.128754990672455</v>
      </c>
      <c r="P48" s="9"/>
    </row>
    <row r="49" spans="1:16" ht="15">
      <c r="A49" s="12"/>
      <c r="B49" s="25">
        <v>341.9</v>
      </c>
      <c r="C49" s="20" t="s">
        <v>56</v>
      </c>
      <c r="D49" s="49">
        <v>40397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10"/>
        <v>40397</v>
      </c>
      <c r="O49" s="50">
        <f t="shared" si="7"/>
        <v>0.7043081053751068</v>
      </c>
      <c r="P49" s="9"/>
    </row>
    <row r="50" spans="1:16" ht="15">
      <c r="A50" s="12"/>
      <c r="B50" s="25">
        <v>342.1</v>
      </c>
      <c r="C50" s="20" t="s">
        <v>57</v>
      </c>
      <c r="D50" s="49">
        <v>300026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f t="shared" si="10"/>
        <v>300026</v>
      </c>
      <c r="O50" s="50">
        <f t="shared" si="7"/>
        <v>5.230852380703315</v>
      </c>
      <c r="P50" s="9"/>
    </row>
    <row r="51" spans="1:16" ht="15">
      <c r="A51" s="12"/>
      <c r="B51" s="25">
        <v>342.2</v>
      </c>
      <c r="C51" s="20" t="s">
        <v>58</v>
      </c>
      <c r="D51" s="49">
        <v>0</v>
      </c>
      <c r="E51" s="49">
        <v>5602267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f t="shared" si="10"/>
        <v>5602267</v>
      </c>
      <c r="O51" s="50">
        <f t="shared" si="7"/>
        <v>97.67364053210594</v>
      </c>
      <c r="P51" s="9"/>
    </row>
    <row r="52" spans="1:16" ht="15">
      <c r="A52" s="12"/>
      <c r="B52" s="25">
        <v>342.5</v>
      </c>
      <c r="C52" s="20" t="s">
        <v>59</v>
      </c>
      <c r="D52" s="49">
        <v>0</v>
      </c>
      <c r="E52" s="49">
        <v>53396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f t="shared" si="10"/>
        <v>53396</v>
      </c>
      <c r="O52" s="50">
        <f t="shared" si="7"/>
        <v>0.930941297487665</v>
      </c>
      <c r="P52" s="9"/>
    </row>
    <row r="53" spans="1:16" ht="15">
      <c r="A53" s="12"/>
      <c r="B53" s="25">
        <v>342.6</v>
      </c>
      <c r="C53" s="20" t="s">
        <v>60</v>
      </c>
      <c r="D53" s="49">
        <v>1020714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f t="shared" si="10"/>
        <v>1020714</v>
      </c>
      <c r="O53" s="50">
        <f t="shared" si="7"/>
        <v>17.79580521993828</v>
      </c>
      <c r="P53" s="9"/>
    </row>
    <row r="54" spans="1:16" ht="15">
      <c r="A54" s="12"/>
      <c r="B54" s="25">
        <v>342.9</v>
      </c>
      <c r="C54" s="20" t="s">
        <v>61</v>
      </c>
      <c r="D54" s="49">
        <v>50870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f t="shared" si="10"/>
        <v>50870</v>
      </c>
      <c r="O54" s="50">
        <f t="shared" si="7"/>
        <v>0.886901337238698</v>
      </c>
      <c r="P54" s="9"/>
    </row>
    <row r="55" spans="1:16" ht="15">
      <c r="A55" s="12"/>
      <c r="B55" s="25">
        <v>343.3</v>
      </c>
      <c r="C55" s="20" t="s">
        <v>62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7203539</v>
      </c>
      <c r="J55" s="49">
        <v>0</v>
      </c>
      <c r="K55" s="49">
        <v>0</v>
      </c>
      <c r="L55" s="49">
        <v>0</v>
      </c>
      <c r="M55" s="49">
        <v>0</v>
      </c>
      <c r="N55" s="49">
        <f t="shared" si="10"/>
        <v>7203539</v>
      </c>
      <c r="O55" s="50">
        <f t="shared" si="7"/>
        <v>125.59127918126819</v>
      </c>
      <c r="P55" s="9"/>
    </row>
    <row r="56" spans="1:16" ht="15">
      <c r="A56" s="12"/>
      <c r="B56" s="25">
        <v>343.4</v>
      </c>
      <c r="C56" s="20" t="s">
        <v>63</v>
      </c>
      <c r="D56" s="49">
        <v>0</v>
      </c>
      <c r="E56" s="49">
        <v>7610286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f t="shared" si="10"/>
        <v>7610286</v>
      </c>
      <c r="O56" s="50">
        <f t="shared" si="7"/>
        <v>132.68277629583136</v>
      </c>
      <c r="P56" s="9"/>
    </row>
    <row r="57" spans="1:16" ht="15">
      <c r="A57" s="12"/>
      <c r="B57" s="25">
        <v>343.5</v>
      </c>
      <c r="C57" s="20" t="s">
        <v>64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6972763</v>
      </c>
      <c r="J57" s="49">
        <v>0</v>
      </c>
      <c r="K57" s="49">
        <v>0</v>
      </c>
      <c r="L57" s="49">
        <v>0</v>
      </c>
      <c r="M57" s="49">
        <v>0</v>
      </c>
      <c r="N57" s="49">
        <f t="shared" si="10"/>
        <v>6972763</v>
      </c>
      <c r="O57" s="50">
        <f t="shared" si="7"/>
        <v>121.56777725473788</v>
      </c>
      <c r="P57" s="9"/>
    </row>
    <row r="58" spans="1:16" ht="15">
      <c r="A58" s="12"/>
      <c r="B58" s="25">
        <v>343.9</v>
      </c>
      <c r="C58" s="20" t="s">
        <v>65</v>
      </c>
      <c r="D58" s="49">
        <v>103209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f t="shared" si="10"/>
        <v>103209</v>
      </c>
      <c r="O58" s="50">
        <f t="shared" si="7"/>
        <v>1.7994141953031015</v>
      </c>
      <c r="P58" s="9"/>
    </row>
    <row r="59" spans="1:16" ht="15">
      <c r="A59" s="12"/>
      <c r="B59" s="25">
        <v>344.9</v>
      </c>
      <c r="C59" s="20" t="s">
        <v>66</v>
      </c>
      <c r="D59" s="49">
        <v>0</v>
      </c>
      <c r="E59" s="49">
        <v>10820654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f t="shared" si="10"/>
        <v>10820654</v>
      </c>
      <c r="O59" s="50">
        <f t="shared" si="7"/>
        <v>188.65446240214794</v>
      </c>
      <c r="P59" s="9"/>
    </row>
    <row r="60" spans="1:16" ht="15">
      <c r="A60" s="12"/>
      <c r="B60" s="25">
        <v>346.9</v>
      </c>
      <c r="C60" s="20" t="s">
        <v>67</v>
      </c>
      <c r="D60" s="49">
        <v>35671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f t="shared" si="10"/>
        <v>35671</v>
      </c>
      <c r="O60" s="50">
        <f t="shared" si="7"/>
        <v>0.6219118852101748</v>
      </c>
      <c r="P60" s="9"/>
    </row>
    <row r="61" spans="1:16" ht="15">
      <c r="A61" s="12"/>
      <c r="B61" s="25">
        <v>347.1</v>
      </c>
      <c r="C61" s="20" t="s">
        <v>68</v>
      </c>
      <c r="D61" s="49">
        <v>297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f t="shared" si="10"/>
        <v>297</v>
      </c>
      <c r="O61" s="50">
        <f t="shared" si="7"/>
        <v>0.005178095088655264</v>
      </c>
      <c r="P61" s="9"/>
    </row>
    <row r="62" spans="1:16" ht="15">
      <c r="A62" s="12"/>
      <c r="B62" s="25">
        <v>347.2</v>
      </c>
      <c r="C62" s="20" t="s">
        <v>69</v>
      </c>
      <c r="D62" s="49">
        <v>117937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f t="shared" si="10"/>
        <v>117937</v>
      </c>
      <c r="O62" s="50">
        <f t="shared" si="7"/>
        <v>2.0561919207768886</v>
      </c>
      <c r="P62" s="9"/>
    </row>
    <row r="63" spans="1:16" ht="15">
      <c r="A63" s="12"/>
      <c r="B63" s="25">
        <v>347.4</v>
      </c>
      <c r="C63" s="20" t="s">
        <v>70</v>
      </c>
      <c r="D63" s="49">
        <v>8394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f t="shared" si="10"/>
        <v>8394</v>
      </c>
      <c r="O63" s="50">
        <f t="shared" si="7"/>
        <v>0.14634656624300435</v>
      </c>
      <c r="P63" s="9"/>
    </row>
    <row r="64" spans="1:16" ht="15">
      <c r="A64" s="12"/>
      <c r="B64" s="25">
        <v>347.5</v>
      </c>
      <c r="C64" s="20" t="s">
        <v>71</v>
      </c>
      <c r="D64" s="49">
        <v>10768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f t="shared" si="10"/>
        <v>10768</v>
      </c>
      <c r="O64" s="50">
        <f t="shared" si="7"/>
        <v>0.18773645762505012</v>
      </c>
      <c r="P64" s="9"/>
    </row>
    <row r="65" spans="1:16" ht="15">
      <c r="A65" s="12"/>
      <c r="B65" s="25">
        <v>349</v>
      </c>
      <c r="C65" s="20" t="s">
        <v>1</v>
      </c>
      <c r="D65" s="49">
        <v>5850869</v>
      </c>
      <c r="E65" s="49">
        <v>85574</v>
      </c>
      <c r="F65" s="49">
        <v>0</v>
      </c>
      <c r="G65" s="49">
        <v>0</v>
      </c>
      <c r="H65" s="49">
        <v>0</v>
      </c>
      <c r="I65" s="49">
        <v>20633</v>
      </c>
      <c r="J65" s="49">
        <v>0</v>
      </c>
      <c r="K65" s="49">
        <v>0</v>
      </c>
      <c r="L65" s="49">
        <v>0</v>
      </c>
      <c r="M65" s="49">
        <v>0</v>
      </c>
      <c r="N65" s="49">
        <f t="shared" si="10"/>
        <v>5957076</v>
      </c>
      <c r="O65" s="50">
        <f t="shared" si="7"/>
        <v>103.85961608870757</v>
      </c>
      <c r="P65" s="9"/>
    </row>
    <row r="66" spans="1:16" ht="15.75">
      <c r="A66" s="29" t="s">
        <v>53</v>
      </c>
      <c r="B66" s="30"/>
      <c r="C66" s="31"/>
      <c r="D66" s="32">
        <f aca="true" t="shared" si="11" ref="D66:M66">SUM(D67:D68)</f>
        <v>211396</v>
      </c>
      <c r="E66" s="32">
        <f t="shared" si="11"/>
        <v>26868</v>
      </c>
      <c r="F66" s="32">
        <f t="shared" si="11"/>
        <v>0</v>
      </c>
      <c r="G66" s="32">
        <f t="shared" si="11"/>
        <v>0</v>
      </c>
      <c r="H66" s="32">
        <f t="shared" si="11"/>
        <v>0</v>
      </c>
      <c r="I66" s="32">
        <f t="shared" si="11"/>
        <v>1238</v>
      </c>
      <c r="J66" s="32">
        <f t="shared" si="11"/>
        <v>0</v>
      </c>
      <c r="K66" s="32">
        <f t="shared" si="11"/>
        <v>0</v>
      </c>
      <c r="L66" s="32">
        <f t="shared" si="11"/>
        <v>0</v>
      </c>
      <c r="M66" s="32">
        <f t="shared" si="11"/>
        <v>0</v>
      </c>
      <c r="N66" s="32">
        <f>SUM(D66:M66)</f>
        <v>239502</v>
      </c>
      <c r="O66" s="48">
        <f t="shared" si="7"/>
        <v>4.175636801087923</v>
      </c>
      <c r="P66" s="10"/>
    </row>
    <row r="67" spans="1:16" ht="15">
      <c r="A67" s="13"/>
      <c r="B67" s="41">
        <v>351.1</v>
      </c>
      <c r="C67" s="21" t="s">
        <v>74</v>
      </c>
      <c r="D67" s="49">
        <v>84206</v>
      </c>
      <c r="E67" s="49">
        <v>25893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f>SUM(D67:M67)</f>
        <v>110099</v>
      </c>
      <c r="O67" s="50">
        <f t="shared" si="7"/>
        <v>1.9195390274944646</v>
      </c>
      <c r="P67" s="9"/>
    </row>
    <row r="68" spans="1:16" ht="15">
      <c r="A68" s="13"/>
      <c r="B68" s="41">
        <v>354</v>
      </c>
      <c r="C68" s="21" t="s">
        <v>75</v>
      </c>
      <c r="D68" s="49">
        <v>127190</v>
      </c>
      <c r="E68" s="49">
        <v>975</v>
      </c>
      <c r="F68" s="49">
        <v>0</v>
      </c>
      <c r="G68" s="49">
        <v>0</v>
      </c>
      <c r="H68" s="49">
        <v>0</v>
      </c>
      <c r="I68" s="49">
        <v>1238</v>
      </c>
      <c r="J68" s="49">
        <v>0</v>
      </c>
      <c r="K68" s="49">
        <v>0</v>
      </c>
      <c r="L68" s="49">
        <v>0</v>
      </c>
      <c r="M68" s="49">
        <v>0</v>
      </c>
      <c r="N68" s="49">
        <f>SUM(D68:M68)</f>
        <v>129403</v>
      </c>
      <c r="O68" s="50">
        <f t="shared" si="7"/>
        <v>2.2560977735934586</v>
      </c>
      <c r="P68" s="9"/>
    </row>
    <row r="69" spans="1:16" ht="15.75">
      <c r="A69" s="29" t="s">
        <v>4</v>
      </c>
      <c r="B69" s="30"/>
      <c r="C69" s="31"/>
      <c r="D69" s="32">
        <f aca="true" t="shared" si="12" ref="D69:M69">SUM(D70:D78)</f>
        <v>809362</v>
      </c>
      <c r="E69" s="32">
        <f t="shared" si="12"/>
        <v>1412253</v>
      </c>
      <c r="F69" s="32">
        <f t="shared" si="12"/>
        <v>0</v>
      </c>
      <c r="G69" s="32">
        <f t="shared" si="12"/>
        <v>791421</v>
      </c>
      <c r="H69" s="32">
        <f t="shared" si="12"/>
        <v>0</v>
      </c>
      <c r="I69" s="32">
        <f t="shared" si="12"/>
        <v>648351</v>
      </c>
      <c r="J69" s="32">
        <f t="shared" si="12"/>
        <v>0</v>
      </c>
      <c r="K69" s="32">
        <f t="shared" si="12"/>
        <v>7022473</v>
      </c>
      <c r="L69" s="32">
        <f t="shared" si="12"/>
        <v>0</v>
      </c>
      <c r="M69" s="32">
        <f t="shared" si="12"/>
        <v>0</v>
      </c>
      <c r="N69" s="32">
        <f>SUM(D69:M69)</f>
        <v>10683860</v>
      </c>
      <c r="O69" s="48">
        <f aca="true" t="shared" si="13" ref="O69:O83">(N69/O$85)</f>
        <v>186.26950502990044</v>
      </c>
      <c r="P69" s="10"/>
    </row>
    <row r="70" spans="1:16" ht="15">
      <c r="A70" s="12"/>
      <c r="B70" s="25">
        <v>361.1</v>
      </c>
      <c r="C70" s="20" t="s">
        <v>76</v>
      </c>
      <c r="D70" s="49">
        <v>464086</v>
      </c>
      <c r="E70" s="49">
        <v>1222716</v>
      </c>
      <c r="F70" s="49">
        <v>0</v>
      </c>
      <c r="G70" s="49">
        <v>791421</v>
      </c>
      <c r="H70" s="49">
        <v>0</v>
      </c>
      <c r="I70" s="49">
        <v>643482</v>
      </c>
      <c r="J70" s="49">
        <v>0</v>
      </c>
      <c r="K70" s="49">
        <v>538836</v>
      </c>
      <c r="L70" s="49">
        <v>0</v>
      </c>
      <c r="M70" s="49">
        <v>0</v>
      </c>
      <c r="N70" s="49">
        <f>SUM(D70:M70)</f>
        <v>3660541</v>
      </c>
      <c r="O70" s="50">
        <f t="shared" si="13"/>
        <v>63.820300922293704</v>
      </c>
      <c r="P70" s="9"/>
    </row>
    <row r="71" spans="1:16" ht="15">
      <c r="A71" s="12"/>
      <c r="B71" s="25">
        <v>361.2</v>
      </c>
      <c r="C71" s="20" t="s">
        <v>77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305285</v>
      </c>
      <c r="L71" s="49">
        <v>0</v>
      </c>
      <c r="M71" s="49">
        <v>0</v>
      </c>
      <c r="N71" s="49">
        <f aca="true" t="shared" si="14" ref="N71:N78">SUM(D71:M71)</f>
        <v>305285</v>
      </c>
      <c r="O71" s="50">
        <f t="shared" si="13"/>
        <v>5.322541276566069</v>
      </c>
      <c r="P71" s="9"/>
    </row>
    <row r="72" spans="1:16" ht="15">
      <c r="A72" s="12"/>
      <c r="B72" s="25">
        <v>361.3</v>
      </c>
      <c r="C72" s="20" t="s">
        <v>78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2279990</v>
      </c>
      <c r="L72" s="49">
        <v>0</v>
      </c>
      <c r="M72" s="49">
        <v>0</v>
      </c>
      <c r="N72" s="49">
        <f t="shared" si="14"/>
        <v>2279990</v>
      </c>
      <c r="O72" s="50">
        <f t="shared" si="13"/>
        <v>39.75085865718221</v>
      </c>
      <c r="P72" s="9"/>
    </row>
    <row r="73" spans="1:16" ht="15">
      <c r="A73" s="12"/>
      <c r="B73" s="25">
        <v>362</v>
      </c>
      <c r="C73" s="20" t="s">
        <v>79</v>
      </c>
      <c r="D73" s="49">
        <v>209074</v>
      </c>
      <c r="E73" s="49">
        <v>52075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f t="shared" si="14"/>
        <v>261149</v>
      </c>
      <c r="O73" s="50">
        <f t="shared" si="13"/>
        <v>4.5530449639974195</v>
      </c>
      <c r="P73" s="9"/>
    </row>
    <row r="74" spans="1:16" ht="15">
      <c r="A74" s="12"/>
      <c r="B74" s="25">
        <v>364</v>
      </c>
      <c r="C74" s="20" t="s">
        <v>80</v>
      </c>
      <c r="D74" s="49">
        <v>-1065</v>
      </c>
      <c r="E74" s="49">
        <v>15435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f t="shared" si="14"/>
        <v>14370</v>
      </c>
      <c r="O74" s="50">
        <f t="shared" si="13"/>
        <v>0.2505361159056436</v>
      </c>
      <c r="P74" s="9"/>
    </row>
    <row r="75" spans="1:16" ht="15">
      <c r="A75" s="12"/>
      <c r="B75" s="25">
        <v>365</v>
      </c>
      <c r="C75" s="20" t="s">
        <v>81</v>
      </c>
      <c r="D75" s="49">
        <v>0</v>
      </c>
      <c r="E75" s="49">
        <v>1849</v>
      </c>
      <c r="F75" s="49">
        <v>0</v>
      </c>
      <c r="G75" s="49">
        <v>0</v>
      </c>
      <c r="H75" s="49">
        <v>0</v>
      </c>
      <c r="I75" s="49">
        <v>3869</v>
      </c>
      <c r="J75" s="49">
        <v>0</v>
      </c>
      <c r="K75" s="49">
        <v>0</v>
      </c>
      <c r="L75" s="49">
        <v>0</v>
      </c>
      <c r="M75" s="49">
        <v>0</v>
      </c>
      <c r="N75" s="49">
        <f t="shared" si="14"/>
        <v>5718</v>
      </c>
      <c r="O75" s="50">
        <f t="shared" si="13"/>
        <v>0.09969140645431246</v>
      </c>
      <c r="P75" s="9"/>
    </row>
    <row r="76" spans="1:16" ht="15">
      <c r="A76" s="12"/>
      <c r="B76" s="25">
        <v>366</v>
      </c>
      <c r="C76" s="20" t="s">
        <v>82</v>
      </c>
      <c r="D76" s="49">
        <v>69225</v>
      </c>
      <c r="E76" s="49">
        <v>2395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f t="shared" si="14"/>
        <v>71620</v>
      </c>
      <c r="O76" s="50">
        <f t="shared" si="13"/>
        <v>1.24867060690064</v>
      </c>
      <c r="P76" s="9"/>
    </row>
    <row r="77" spans="1:16" ht="15">
      <c r="A77" s="12"/>
      <c r="B77" s="25">
        <v>368</v>
      </c>
      <c r="C77" s="20" t="s">
        <v>83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3898362</v>
      </c>
      <c r="L77" s="49">
        <v>0</v>
      </c>
      <c r="M77" s="49">
        <v>0</v>
      </c>
      <c r="N77" s="49">
        <f t="shared" si="14"/>
        <v>3898362</v>
      </c>
      <c r="O77" s="50">
        <f t="shared" si="13"/>
        <v>67.9666300538731</v>
      </c>
      <c r="P77" s="9"/>
    </row>
    <row r="78" spans="1:16" ht="15">
      <c r="A78" s="12"/>
      <c r="B78" s="25">
        <v>369.9</v>
      </c>
      <c r="C78" s="20" t="s">
        <v>84</v>
      </c>
      <c r="D78" s="49">
        <v>68042</v>
      </c>
      <c r="E78" s="49">
        <v>117783</v>
      </c>
      <c r="F78" s="49">
        <v>0</v>
      </c>
      <c r="G78" s="49">
        <v>0</v>
      </c>
      <c r="H78" s="49">
        <v>0</v>
      </c>
      <c r="I78" s="49">
        <v>1000</v>
      </c>
      <c r="J78" s="49">
        <v>0</v>
      </c>
      <c r="K78" s="49">
        <v>0</v>
      </c>
      <c r="L78" s="49">
        <v>0</v>
      </c>
      <c r="M78" s="49">
        <v>0</v>
      </c>
      <c r="N78" s="49">
        <f t="shared" si="14"/>
        <v>186825</v>
      </c>
      <c r="O78" s="50">
        <f t="shared" si="13"/>
        <v>3.2572310267273394</v>
      </c>
      <c r="P78" s="9"/>
    </row>
    <row r="79" spans="1:16" ht="15.75">
      <c r="A79" s="29" t="s">
        <v>54</v>
      </c>
      <c r="B79" s="30"/>
      <c r="C79" s="31"/>
      <c r="D79" s="32">
        <f aca="true" t="shared" si="15" ref="D79:M79">SUM(D80:D82)</f>
        <v>1201370</v>
      </c>
      <c r="E79" s="32">
        <f t="shared" si="15"/>
        <v>2021637</v>
      </c>
      <c r="F79" s="32">
        <f t="shared" si="15"/>
        <v>0</v>
      </c>
      <c r="G79" s="32">
        <f t="shared" si="15"/>
        <v>0</v>
      </c>
      <c r="H79" s="32">
        <f t="shared" si="15"/>
        <v>0</v>
      </c>
      <c r="I79" s="32">
        <f t="shared" si="15"/>
        <v>1047053</v>
      </c>
      <c r="J79" s="32">
        <f t="shared" si="15"/>
        <v>0</v>
      </c>
      <c r="K79" s="32">
        <f t="shared" si="15"/>
        <v>0</v>
      </c>
      <c r="L79" s="32">
        <f t="shared" si="15"/>
        <v>0</v>
      </c>
      <c r="M79" s="32">
        <f t="shared" si="15"/>
        <v>0</v>
      </c>
      <c r="N79" s="32">
        <f>SUM(D79:M79)</f>
        <v>4270060</v>
      </c>
      <c r="O79" s="48">
        <f t="shared" si="13"/>
        <v>74.44705964398418</v>
      </c>
      <c r="P79" s="9"/>
    </row>
    <row r="80" spans="1:16" ht="15">
      <c r="A80" s="12"/>
      <c r="B80" s="25">
        <v>381</v>
      </c>
      <c r="C80" s="20" t="s">
        <v>85</v>
      </c>
      <c r="D80" s="49">
        <v>1201370</v>
      </c>
      <c r="E80" s="49">
        <v>916637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f>SUM(D80:M80)</f>
        <v>2118007</v>
      </c>
      <c r="O80" s="50">
        <f t="shared" si="13"/>
        <v>36.92673954356051</v>
      </c>
      <c r="P80" s="9"/>
    </row>
    <row r="81" spans="1:16" ht="15">
      <c r="A81" s="12"/>
      <c r="B81" s="25">
        <v>383</v>
      </c>
      <c r="C81" s="20" t="s">
        <v>86</v>
      </c>
      <c r="D81" s="49">
        <v>0</v>
      </c>
      <c r="E81" s="49">
        <v>1105000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f>SUM(D81:M81)</f>
        <v>1105000</v>
      </c>
      <c r="O81" s="50">
        <f t="shared" si="13"/>
        <v>19.26530327597329</v>
      </c>
      <c r="P81" s="9"/>
    </row>
    <row r="82" spans="1:16" ht="15.75" thickBot="1">
      <c r="A82" s="12"/>
      <c r="B82" s="25">
        <v>389.7</v>
      </c>
      <c r="C82" s="20" t="s">
        <v>87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1047053</v>
      </c>
      <c r="J82" s="49">
        <v>0</v>
      </c>
      <c r="K82" s="49">
        <v>0</v>
      </c>
      <c r="L82" s="49">
        <v>0</v>
      </c>
      <c r="M82" s="49">
        <v>0</v>
      </c>
      <c r="N82" s="49">
        <f>SUM(D82:M82)</f>
        <v>1047053</v>
      </c>
      <c r="O82" s="50">
        <f t="shared" si="13"/>
        <v>18.255016824450372</v>
      </c>
      <c r="P82" s="9"/>
    </row>
    <row r="83" spans="1:119" ht="16.5" thickBot="1">
      <c r="A83" s="14" t="s">
        <v>72</v>
      </c>
      <c r="B83" s="23"/>
      <c r="C83" s="22"/>
      <c r="D83" s="15">
        <f aca="true" t="shared" si="16" ref="D83:M83">SUM(D5,D16,D31,D46,D66,D69,D79)</f>
        <v>29247948</v>
      </c>
      <c r="E83" s="15">
        <f t="shared" si="16"/>
        <v>36290572</v>
      </c>
      <c r="F83" s="15">
        <f t="shared" si="16"/>
        <v>0</v>
      </c>
      <c r="G83" s="15">
        <f t="shared" si="16"/>
        <v>6345998</v>
      </c>
      <c r="H83" s="15">
        <f t="shared" si="16"/>
        <v>0</v>
      </c>
      <c r="I83" s="15">
        <f t="shared" si="16"/>
        <v>16783429</v>
      </c>
      <c r="J83" s="15">
        <f t="shared" si="16"/>
        <v>0</v>
      </c>
      <c r="K83" s="15">
        <f t="shared" si="16"/>
        <v>7701639</v>
      </c>
      <c r="L83" s="15">
        <f t="shared" si="16"/>
        <v>0</v>
      </c>
      <c r="M83" s="15">
        <f t="shared" si="16"/>
        <v>0</v>
      </c>
      <c r="N83" s="15">
        <f>SUM(D83:M83)</f>
        <v>96369586</v>
      </c>
      <c r="O83" s="40">
        <f t="shared" si="13"/>
        <v>1680.1713130045155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5" ht="15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5" ht="15">
      <c r="A85" s="43"/>
      <c r="B85" s="44"/>
      <c r="C85" s="44"/>
      <c r="D85" s="45"/>
      <c r="E85" s="45"/>
      <c r="F85" s="45"/>
      <c r="G85" s="45"/>
      <c r="H85" s="45"/>
      <c r="I85" s="45"/>
      <c r="J85" s="45"/>
      <c r="K85" s="45"/>
      <c r="L85" s="51" t="s">
        <v>104</v>
      </c>
      <c r="M85" s="51"/>
      <c r="N85" s="51"/>
      <c r="O85" s="46">
        <v>57357</v>
      </c>
    </row>
    <row r="86" spans="1:15" ht="15">
      <c r="A86" s="52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  <row r="87" spans="1:15" ht="15.75" thickBot="1">
      <c r="A87" s="55" t="s">
        <v>105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7"/>
    </row>
  </sheetData>
  <sheetProtection/>
  <mergeCells count="10">
    <mergeCell ref="A87:O87"/>
    <mergeCell ref="L85:N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73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89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94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13975918</v>
      </c>
      <c r="E5" s="27">
        <f t="shared" si="0"/>
        <v>2397454</v>
      </c>
      <c r="F5" s="27">
        <f t="shared" si="0"/>
        <v>0</v>
      </c>
      <c r="G5" s="27">
        <f t="shared" si="0"/>
        <v>5413033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664817</v>
      </c>
      <c r="L5" s="27">
        <f t="shared" si="0"/>
        <v>0</v>
      </c>
      <c r="M5" s="27">
        <f t="shared" si="0"/>
        <v>0</v>
      </c>
      <c r="N5" s="28">
        <f>SUM(D5:M5)</f>
        <v>22451222</v>
      </c>
      <c r="O5" s="33">
        <f aca="true" t="shared" si="1" ref="O5:O36">(N5/O$87)</f>
        <v>402.6475008518804</v>
      </c>
      <c r="P5" s="6"/>
    </row>
    <row r="6" spans="1:16" ht="15">
      <c r="A6" s="12"/>
      <c r="B6" s="25">
        <v>311</v>
      </c>
      <c r="C6" s="20" t="s">
        <v>3</v>
      </c>
      <c r="D6" s="49">
        <v>11078235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11078235</v>
      </c>
      <c r="O6" s="50">
        <f t="shared" si="1"/>
        <v>198.6806614178877</v>
      </c>
      <c r="P6" s="9"/>
    </row>
    <row r="7" spans="1:16" ht="15">
      <c r="A7" s="12"/>
      <c r="B7" s="25">
        <v>312.3</v>
      </c>
      <c r="C7" s="20" t="s">
        <v>11</v>
      </c>
      <c r="D7" s="49">
        <v>0</v>
      </c>
      <c r="E7" s="49">
        <v>219348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5">SUM(D7:M7)</f>
        <v>219348</v>
      </c>
      <c r="O7" s="50">
        <f t="shared" si="1"/>
        <v>3.933858211230474</v>
      </c>
      <c r="P7" s="9"/>
    </row>
    <row r="8" spans="1:16" ht="15">
      <c r="A8" s="12"/>
      <c r="B8" s="25">
        <v>312.41</v>
      </c>
      <c r="C8" s="20" t="s">
        <v>13</v>
      </c>
      <c r="D8" s="49">
        <v>0</v>
      </c>
      <c r="E8" s="49">
        <v>1208845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1208845</v>
      </c>
      <c r="O8" s="50">
        <f t="shared" si="1"/>
        <v>21.679818504636025</v>
      </c>
      <c r="P8" s="9"/>
    </row>
    <row r="9" spans="1:16" ht="15">
      <c r="A9" s="12"/>
      <c r="B9" s="25">
        <v>312.42</v>
      </c>
      <c r="C9" s="20" t="s">
        <v>12</v>
      </c>
      <c r="D9" s="49">
        <v>0</v>
      </c>
      <c r="E9" s="49">
        <v>969261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969261</v>
      </c>
      <c r="O9" s="50">
        <f t="shared" si="1"/>
        <v>17.383041302749334</v>
      </c>
      <c r="P9" s="9"/>
    </row>
    <row r="10" spans="1:16" ht="15">
      <c r="A10" s="12"/>
      <c r="B10" s="25">
        <v>312.51</v>
      </c>
      <c r="C10" s="20" t="s">
        <v>96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388871</v>
      </c>
      <c r="L10" s="49">
        <v>0</v>
      </c>
      <c r="M10" s="49">
        <v>0</v>
      </c>
      <c r="N10" s="49">
        <f>SUM(D10:M10)</f>
        <v>388871</v>
      </c>
      <c r="O10" s="50">
        <f t="shared" si="1"/>
        <v>6.9741387040657115</v>
      </c>
      <c r="P10" s="9"/>
    </row>
    <row r="11" spans="1:16" ht="15">
      <c r="A11" s="12"/>
      <c r="B11" s="25">
        <v>312.52</v>
      </c>
      <c r="C11" s="20" t="s">
        <v>97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275946</v>
      </c>
      <c r="L11" s="49">
        <v>0</v>
      </c>
      <c r="M11" s="49">
        <v>0</v>
      </c>
      <c r="N11" s="49">
        <f>SUM(D11:M11)</f>
        <v>275946</v>
      </c>
      <c r="O11" s="50">
        <f t="shared" si="1"/>
        <v>4.9489051094890515</v>
      </c>
      <c r="P11" s="9"/>
    </row>
    <row r="12" spans="1:16" ht="15">
      <c r="A12" s="12"/>
      <c r="B12" s="25">
        <v>312.6</v>
      </c>
      <c r="C12" s="20" t="s">
        <v>14</v>
      </c>
      <c r="D12" s="49">
        <v>0</v>
      </c>
      <c r="E12" s="49">
        <v>0</v>
      </c>
      <c r="F12" s="49">
        <v>0</v>
      </c>
      <c r="G12" s="49">
        <v>5413033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5413033</v>
      </c>
      <c r="O12" s="50">
        <f t="shared" si="1"/>
        <v>97.07909037106117</v>
      </c>
      <c r="P12" s="9"/>
    </row>
    <row r="13" spans="1:16" ht="15">
      <c r="A13" s="12"/>
      <c r="B13" s="25">
        <v>314.1</v>
      </c>
      <c r="C13" s="20" t="s">
        <v>15</v>
      </c>
      <c r="D13" s="49">
        <v>527522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527522</v>
      </c>
      <c r="O13" s="50">
        <f t="shared" si="1"/>
        <v>9.460750730823724</v>
      </c>
      <c r="P13" s="9"/>
    </row>
    <row r="14" spans="1:16" ht="15">
      <c r="A14" s="12"/>
      <c r="B14" s="25">
        <v>315</v>
      </c>
      <c r="C14" s="20" t="s">
        <v>16</v>
      </c>
      <c r="D14" s="49">
        <v>2234310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2234310</v>
      </c>
      <c r="O14" s="50">
        <f t="shared" si="1"/>
        <v>40.07084058178949</v>
      </c>
      <c r="P14" s="9"/>
    </row>
    <row r="15" spans="1:16" ht="15">
      <c r="A15" s="12"/>
      <c r="B15" s="25">
        <v>316</v>
      </c>
      <c r="C15" s="20" t="s">
        <v>17</v>
      </c>
      <c r="D15" s="49">
        <v>135851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135851</v>
      </c>
      <c r="O15" s="50">
        <f t="shared" si="1"/>
        <v>2.436395918147743</v>
      </c>
      <c r="P15" s="9"/>
    </row>
    <row r="16" spans="1:16" ht="15.75">
      <c r="A16" s="29" t="s">
        <v>18</v>
      </c>
      <c r="B16" s="30"/>
      <c r="C16" s="31"/>
      <c r="D16" s="32">
        <f aca="true" t="shared" si="3" ref="D16:M16">SUM(D17:D30)</f>
        <v>3526878</v>
      </c>
      <c r="E16" s="32">
        <f t="shared" si="3"/>
        <v>2133535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-141879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7">
        <f>SUM(D16:M16)</f>
        <v>5518534</v>
      </c>
      <c r="O16" s="48">
        <f t="shared" si="1"/>
        <v>98.97117954052261</v>
      </c>
      <c r="P16" s="10"/>
    </row>
    <row r="17" spans="1:16" ht="15">
      <c r="A17" s="12"/>
      <c r="B17" s="25">
        <v>322</v>
      </c>
      <c r="C17" s="20" t="s">
        <v>0</v>
      </c>
      <c r="D17" s="49">
        <v>0</v>
      </c>
      <c r="E17" s="49">
        <v>631685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>SUM(D17:M17)</f>
        <v>631685</v>
      </c>
      <c r="O17" s="50">
        <f t="shared" si="1"/>
        <v>11.328843774099248</v>
      </c>
      <c r="P17" s="9"/>
    </row>
    <row r="18" spans="1:16" ht="15">
      <c r="A18" s="12"/>
      <c r="B18" s="25">
        <v>323.1</v>
      </c>
      <c r="C18" s="20" t="s">
        <v>19</v>
      </c>
      <c r="D18" s="49">
        <v>2856743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aca="true" t="shared" si="4" ref="N18:N30">SUM(D18:M18)</f>
        <v>2856743</v>
      </c>
      <c r="O18" s="50">
        <f t="shared" si="1"/>
        <v>51.2337559855808</v>
      </c>
      <c r="P18" s="9"/>
    </row>
    <row r="19" spans="1:16" ht="15">
      <c r="A19" s="12"/>
      <c r="B19" s="25">
        <v>323.4</v>
      </c>
      <c r="C19" s="20" t="s">
        <v>20</v>
      </c>
      <c r="D19" s="49">
        <v>0</v>
      </c>
      <c r="E19" s="49">
        <v>37636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37636</v>
      </c>
      <c r="O19" s="50">
        <f t="shared" si="1"/>
        <v>0.6749762370200326</v>
      </c>
      <c r="P19" s="9"/>
    </row>
    <row r="20" spans="1:16" ht="15">
      <c r="A20" s="12"/>
      <c r="B20" s="25">
        <v>324.11</v>
      </c>
      <c r="C20" s="20" t="s">
        <v>21</v>
      </c>
      <c r="D20" s="49">
        <v>0</v>
      </c>
      <c r="E20" s="49">
        <v>70385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70385</v>
      </c>
      <c r="O20" s="50">
        <f t="shared" si="1"/>
        <v>1.2623074301906418</v>
      </c>
      <c r="P20" s="9"/>
    </row>
    <row r="21" spans="1:16" ht="15">
      <c r="A21" s="12"/>
      <c r="B21" s="25">
        <v>324.12</v>
      </c>
      <c r="C21" s="20" t="s">
        <v>22</v>
      </c>
      <c r="D21" s="49">
        <v>0</v>
      </c>
      <c r="E21" s="49">
        <v>104935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104935</v>
      </c>
      <c r="O21" s="50">
        <f t="shared" si="1"/>
        <v>1.8819383417923563</v>
      </c>
      <c r="P21" s="9"/>
    </row>
    <row r="22" spans="1:16" ht="15">
      <c r="A22" s="12"/>
      <c r="B22" s="25">
        <v>324.21</v>
      </c>
      <c r="C22" s="20" t="s">
        <v>23</v>
      </c>
      <c r="D22" s="49">
        <v>0</v>
      </c>
      <c r="E22" s="49">
        <v>1985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1985</v>
      </c>
      <c r="O22" s="50">
        <f t="shared" si="1"/>
        <v>0.03559963413978012</v>
      </c>
      <c r="P22" s="9"/>
    </row>
    <row r="23" spans="1:16" ht="15">
      <c r="A23" s="12"/>
      <c r="B23" s="25">
        <v>324.22</v>
      </c>
      <c r="C23" s="20" t="s">
        <v>24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-196708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-196708</v>
      </c>
      <c r="O23" s="50">
        <f t="shared" si="1"/>
        <v>-3.52782510446744</v>
      </c>
      <c r="P23" s="9"/>
    </row>
    <row r="24" spans="1:16" ht="15">
      <c r="A24" s="12"/>
      <c r="B24" s="25">
        <v>324.31</v>
      </c>
      <c r="C24" s="20" t="s">
        <v>25</v>
      </c>
      <c r="D24" s="49">
        <v>0</v>
      </c>
      <c r="E24" s="49">
        <v>428388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428388</v>
      </c>
      <c r="O24" s="50">
        <f t="shared" si="1"/>
        <v>7.682849405477143</v>
      </c>
      <c r="P24" s="9"/>
    </row>
    <row r="25" spans="1:16" ht="15">
      <c r="A25" s="12"/>
      <c r="B25" s="25">
        <v>324.32</v>
      </c>
      <c r="C25" s="20" t="s">
        <v>26</v>
      </c>
      <c r="D25" s="49">
        <v>0</v>
      </c>
      <c r="E25" s="49">
        <v>541494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541494</v>
      </c>
      <c r="O25" s="50">
        <f t="shared" si="1"/>
        <v>9.711329112788967</v>
      </c>
      <c r="P25" s="9"/>
    </row>
    <row r="26" spans="1:16" ht="15">
      <c r="A26" s="12"/>
      <c r="B26" s="25">
        <v>324.61</v>
      </c>
      <c r="C26" s="20" t="s">
        <v>27</v>
      </c>
      <c r="D26" s="49">
        <v>0</v>
      </c>
      <c r="E26" s="49">
        <v>140763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140763</v>
      </c>
      <c r="O26" s="50">
        <f t="shared" si="1"/>
        <v>2.5244893201097582</v>
      </c>
      <c r="P26" s="9"/>
    </row>
    <row r="27" spans="1:16" ht="15">
      <c r="A27" s="12"/>
      <c r="B27" s="25">
        <v>324.71</v>
      </c>
      <c r="C27" s="20" t="s">
        <v>28</v>
      </c>
      <c r="D27" s="49">
        <v>0</v>
      </c>
      <c r="E27" s="49">
        <v>6391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6391</v>
      </c>
      <c r="O27" s="50">
        <f t="shared" si="1"/>
        <v>0.11461826790293944</v>
      </c>
      <c r="P27" s="9"/>
    </row>
    <row r="28" spans="1:16" ht="15">
      <c r="A28" s="12"/>
      <c r="B28" s="25">
        <v>324.72</v>
      </c>
      <c r="C28" s="20" t="s">
        <v>29</v>
      </c>
      <c r="D28" s="49">
        <v>0</v>
      </c>
      <c r="E28" s="49">
        <v>16476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16476</v>
      </c>
      <c r="O28" s="50">
        <f t="shared" si="1"/>
        <v>0.2954859305224269</v>
      </c>
      <c r="P28" s="9"/>
    </row>
    <row r="29" spans="1:16" ht="15">
      <c r="A29" s="12"/>
      <c r="B29" s="25">
        <v>325.1</v>
      </c>
      <c r="C29" s="20" t="s">
        <v>30</v>
      </c>
      <c r="D29" s="49">
        <v>661924</v>
      </c>
      <c r="E29" s="49">
        <v>7940</v>
      </c>
      <c r="F29" s="49">
        <v>0</v>
      </c>
      <c r="G29" s="49">
        <v>0</v>
      </c>
      <c r="H29" s="49">
        <v>0</v>
      </c>
      <c r="I29" s="49">
        <v>54829</v>
      </c>
      <c r="J29" s="49">
        <v>0</v>
      </c>
      <c r="K29" s="49">
        <v>0</v>
      </c>
      <c r="L29" s="49">
        <v>0</v>
      </c>
      <c r="M29" s="49">
        <v>0</v>
      </c>
      <c r="N29" s="49">
        <f t="shared" si="4"/>
        <v>724693</v>
      </c>
      <c r="O29" s="50">
        <f t="shared" si="1"/>
        <v>12.996879427536362</v>
      </c>
      <c r="P29" s="9"/>
    </row>
    <row r="30" spans="1:16" ht="15">
      <c r="A30" s="12"/>
      <c r="B30" s="25">
        <v>329</v>
      </c>
      <c r="C30" s="20" t="s">
        <v>31</v>
      </c>
      <c r="D30" s="49">
        <v>8211</v>
      </c>
      <c r="E30" s="49">
        <v>145457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4"/>
        <v>153668</v>
      </c>
      <c r="O30" s="50">
        <f t="shared" si="1"/>
        <v>2.755931777829588</v>
      </c>
      <c r="P30" s="9"/>
    </row>
    <row r="31" spans="1:16" ht="15.75">
      <c r="A31" s="29" t="s">
        <v>33</v>
      </c>
      <c r="B31" s="30"/>
      <c r="C31" s="31"/>
      <c r="D31" s="32">
        <f aca="true" t="shared" si="5" ref="D31:M31">SUM(D32:D46)</f>
        <v>4053639</v>
      </c>
      <c r="E31" s="32">
        <f t="shared" si="5"/>
        <v>1663409</v>
      </c>
      <c r="F31" s="32">
        <f t="shared" si="5"/>
        <v>0</v>
      </c>
      <c r="G31" s="32">
        <f t="shared" si="5"/>
        <v>0</v>
      </c>
      <c r="H31" s="32">
        <f t="shared" si="5"/>
        <v>0</v>
      </c>
      <c r="I31" s="32">
        <f t="shared" si="5"/>
        <v>932511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47">
        <f>SUM(D31:M31)</f>
        <v>6649559</v>
      </c>
      <c r="O31" s="48">
        <f t="shared" si="1"/>
        <v>119.25534891228322</v>
      </c>
      <c r="P31" s="10"/>
    </row>
    <row r="32" spans="1:16" ht="15">
      <c r="A32" s="12"/>
      <c r="B32" s="25">
        <v>331.2</v>
      </c>
      <c r="C32" s="20" t="s">
        <v>32</v>
      </c>
      <c r="D32" s="49">
        <v>29331</v>
      </c>
      <c r="E32" s="49">
        <v>198359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aca="true" t="shared" si="6" ref="N32:N45">SUM(D32:M32)</f>
        <v>227690</v>
      </c>
      <c r="O32" s="50">
        <f t="shared" si="1"/>
        <v>4.083466346240069</v>
      </c>
      <c r="P32" s="9"/>
    </row>
    <row r="33" spans="1:16" ht="15">
      <c r="A33" s="12"/>
      <c r="B33" s="25">
        <v>331.49</v>
      </c>
      <c r="C33" s="20" t="s">
        <v>35</v>
      </c>
      <c r="D33" s="49">
        <v>0</v>
      </c>
      <c r="E33" s="49">
        <v>624649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6"/>
        <v>624649</v>
      </c>
      <c r="O33" s="50">
        <f t="shared" si="1"/>
        <v>11.202657866891444</v>
      </c>
      <c r="P33" s="9"/>
    </row>
    <row r="34" spans="1:16" ht="15">
      <c r="A34" s="12"/>
      <c r="B34" s="25">
        <v>331.69</v>
      </c>
      <c r="C34" s="20" t="s">
        <v>36</v>
      </c>
      <c r="D34" s="49">
        <v>42369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6"/>
        <v>42369</v>
      </c>
      <c r="O34" s="50">
        <f t="shared" si="1"/>
        <v>0.7598593948958913</v>
      </c>
      <c r="P34" s="9"/>
    </row>
    <row r="35" spans="1:16" ht="15">
      <c r="A35" s="12"/>
      <c r="B35" s="25">
        <v>334.2</v>
      </c>
      <c r="C35" s="20" t="s">
        <v>34</v>
      </c>
      <c r="D35" s="49">
        <v>9094</v>
      </c>
      <c r="E35" s="49">
        <v>25720</v>
      </c>
      <c r="F35" s="49">
        <v>0</v>
      </c>
      <c r="G35" s="49">
        <v>0</v>
      </c>
      <c r="H35" s="49">
        <v>0</v>
      </c>
      <c r="I35" s="49">
        <v>10747</v>
      </c>
      <c r="J35" s="49">
        <v>0</v>
      </c>
      <c r="K35" s="49">
        <v>0</v>
      </c>
      <c r="L35" s="49">
        <v>0</v>
      </c>
      <c r="M35" s="49">
        <v>0</v>
      </c>
      <c r="N35" s="49">
        <f t="shared" si="6"/>
        <v>45561</v>
      </c>
      <c r="O35" s="50">
        <f t="shared" si="1"/>
        <v>0.8171057587115981</v>
      </c>
      <c r="P35" s="9"/>
    </row>
    <row r="36" spans="1:16" ht="15">
      <c r="A36" s="12"/>
      <c r="B36" s="25">
        <v>334.31</v>
      </c>
      <c r="C36" s="20" t="s">
        <v>37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231944</v>
      </c>
      <c r="J36" s="49">
        <v>0</v>
      </c>
      <c r="K36" s="49">
        <v>0</v>
      </c>
      <c r="L36" s="49">
        <v>0</v>
      </c>
      <c r="M36" s="49">
        <v>0</v>
      </c>
      <c r="N36" s="49">
        <f t="shared" si="6"/>
        <v>231944</v>
      </c>
      <c r="O36" s="50">
        <f t="shared" si="1"/>
        <v>4.159758962678671</v>
      </c>
      <c r="P36" s="9"/>
    </row>
    <row r="37" spans="1:16" ht="15">
      <c r="A37" s="12"/>
      <c r="B37" s="25">
        <v>334.35</v>
      </c>
      <c r="C37" s="20" t="s">
        <v>38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648479</v>
      </c>
      <c r="J37" s="49">
        <v>0</v>
      </c>
      <c r="K37" s="49">
        <v>0</v>
      </c>
      <c r="L37" s="49">
        <v>0</v>
      </c>
      <c r="M37" s="49">
        <v>0</v>
      </c>
      <c r="N37" s="49">
        <f t="shared" si="6"/>
        <v>648479</v>
      </c>
      <c r="O37" s="50">
        <f aca="true" t="shared" si="7" ref="O37:O68">(N37/O$87)</f>
        <v>11.630032819813842</v>
      </c>
      <c r="P37" s="9"/>
    </row>
    <row r="38" spans="1:16" ht="15">
      <c r="A38" s="12"/>
      <c r="B38" s="25">
        <v>334.36</v>
      </c>
      <c r="C38" s="20" t="s">
        <v>39</v>
      </c>
      <c r="D38" s="49">
        <v>10673</v>
      </c>
      <c r="E38" s="49">
        <v>555905</v>
      </c>
      <c r="F38" s="49">
        <v>0</v>
      </c>
      <c r="G38" s="49">
        <v>0</v>
      </c>
      <c r="H38" s="49">
        <v>0</v>
      </c>
      <c r="I38" s="49">
        <v>41341</v>
      </c>
      <c r="J38" s="49">
        <v>0</v>
      </c>
      <c r="K38" s="49">
        <v>0</v>
      </c>
      <c r="L38" s="49">
        <v>0</v>
      </c>
      <c r="M38" s="49">
        <v>0</v>
      </c>
      <c r="N38" s="49">
        <f t="shared" si="6"/>
        <v>607919</v>
      </c>
      <c r="O38" s="50">
        <f t="shared" si="7"/>
        <v>10.902616617945085</v>
      </c>
      <c r="P38" s="9"/>
    </row>
    <row r="39" spans="1:16" ht="15">
      <c r="A39" s="12"/>
      <c r="B39" s="25">
        <v>334.69</v>
      </c>
      <c r="C39" s="20" t="s">
        <v>40</v>
      </c>
      <c r="D39" s="49">
        <v>7500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6"/>
        <v>7500</v>
      </c>
      <c r="O39" s="50">
        <f t="shared" si="7"/>
        <v>0.13450743377750676</v>
      </c>
      <c r="P39" s="9"/>
    </row>
    <row r="40" spans="1:16" ht="15">
      <c r="A40" s="12"/>
      <c r="B40" s="25">
        <v>335.12</v>
      </c>
      <c r="C40" s="20" t="s">
        <v>41</v>
      </c>
      <c r="D40" s="49">
        <v>567854</v>
      </c>
      <c r="E40" s="49">
        <v>227691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6"/>
        <v>795545</v>
      </c>
      <c r="O40" s="50">
        <f t="shared" si="7"/>
        <v>14.267562187270217</v>
      </c>
      <c r="P40" s="9"/>
    </row>
    <row r="41" spans="1:16" ht="15">
      <c r="A41" s="12"/>
      <c r="B41" s="25">
        <v>335.14</v>
      </c>
      <c r="C41" s="20" t="s">
        <v>42</v>
      </c>
      <c r="D41" s="49">
        <v>5687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6"/>
        <v>5687</v>
      </c>
      <c r="O41" s="50">
        <f t="shared" si="7"/>
        <v>0.10199250345235747</v>
      </c>
      <c r="P41" s="9"/>
    </row>
    <row r="42" spans="1:16" ht="15">
      <c r="A42" s="12"/>
      <c r="B42" s="25">
        <v>335.15</v>
      </c>
      <c r="C42" s="20" t="s">
        <v>43</v>
      </c>
      <c r="D42" s="49">
        <v>11329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6"/>
        <v>11329</v>
      </c>
      <c r="O42" s="50">
        <f t="shared" si="7"/>
        <v>0.2031779623020499</v>
      </c>
      <c r="P42" s="9"/>
    </row>
    <row r="43" spans="1:16" ht="15">
      <c r="A43" s="12"/>
      <c r="B43" s="25">
        <v>335.18</v>
      </c>
      <c r="C43" s="20" t="s">
        <v>44</v>
      </c>
      <c r="D43" s="49">
        <v>3367902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6"/>
        <v>3367902</v>
      </c>
      <c r="O43" s="50">
        <f t="shared" si="7"/>
        <v>60.40104736455101</v>
      </c>
      <c r="P43" s="9"/>
    </row>
    <row r="44" spans="1:16" ht="15">
      <c r="A44" s="12"/>
      <c r="B44" s="25">
        <v>335.21</v>
      </c>
      <c r="C44" s="20" t="s">
        <v>45</v>
      </c>
      <c r="D44" s="49">
        <v>0</v>
      </c>
      <c r="E44" s="49">
        <v>30798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6"/>
        <v>30798</v>
      </c>
      <c r="O44" s="50">
        <f t="shared" si="7"/>
        <v>0.5523413260639538</v>
      </c>
      <c r="P44" s="9"/>
    </row>
    <row r="45" spans="1:16" ht="15">
      <c r="A45" s="12"/>
      <c r="B45" s="25">
        <v>335.49</v>
      </c>
      <c r="C45" s="20" t="s">
        <v>46</v>
      </c>
      <c r="D45" s="49">
        <v>0</v>
      </c>
      <c r="E45" s="49">
        <v>287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6"/>
        <v>287</v>
      </c>
      <c r="O45" s="50">
        <f t="shared" si="7"/>
        <v>0.005147151132552592</v>
      </c>
      <c r="P45" s="9"/>
    </row>
    <row r="46" spans="1:16" ht="15">
      <c r="A46" s="12"/>
      <c r="B46" s="25">
        <v>337.2</v>
      </c>
      <c r="C46" s="20" t="s">
        <v>47</v>
      </c>
      <c r="D46" s="49">
        <v>1900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>SUM(D46:M46)</f>
        <v>1900</v>
      </c>
      <c r="O46" s="50">
        <f t="shared" si="7"/>
        <v>0.03407521655696838</v>
      </c>
      <c r="P46" s="9"/>
    </row>
    <row r="47" spans="1:16" ht="15.75">
      <c r="A47" s="29" t="s">
        <v>52</v>
      </c>
      <c r="B47" s="30"/>
      <c r="C47" s="31"/>
      <c r="D47" s="32">
        <f aca="true" t="shared" si="8" ref="D47:M47">SUM(D48:D66)</f>
        <v>7526806</v>
      </c>
      <c r="E47" s="32">
        <f t="shared" si="8"/>
        <v>29411612</v>
      </c>
      <c r="F47" s="32">
        <f t="shared" si="8"/>
        <v>0</v>
      </c>
      <c r="G47" s="32">
        <f t="shared" si="8"/>
        <v>0</v>
      </c>
      <c r="H47" s="32">
        <f t="shared" si="8"/>
        <v>0</v>
      </c>
      <c r="I47" s="32">
        <f t="shared" si="8"/>
        <v>13204427</v>
      </c>
      <c r="J47" s="32">
        <f t="shared" si="8"/>
        <v>0</v>
      </c>
      <c r="K47" s="32">
        <f t="shared" si="8"/>
        <v>0</v>
      </c>
      <c r="L47" s="32">
        <f t="shared" si="8"/>
        <v>0</v>
      </c>
      <c r="M47" s="32">
        <f t="shared" si="8"/>
        <v>0</v>
      </c>
      <c r="N47" s="32">
        <f>SUM(D47:M47)</f>
        <v>50142845</v>
      </c>
      <c r="O47" s="48">
        <f t="shared" si="7"/>
        <v>899.2780537671049</v>
      </c>
      <c r="P47" s="10"/>
    </row>
    <row r="48" spans="1:16" ht="15">
      <c r="A48" s="12"/>
      <c r="B48" s="25">
        <v>341.1</v>
      </c>
      <c r="C48" s="20" t="s">
        <v>98</v>
      </c>
      <c r="D48" s="49">
        <v>46989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>SUM(D48:M48)</f>
        <v>46989</v>
      </c>
      <c r="O48" s="50">
        <f t="shared" si="7"/>
        <v>0.8427159741028354</v>
      </c>
      <c r="P48" s="9"/>
    </row>
    <row r="49" spans="1:16" ht="15">
      <c r="A49" s="12"/>
      <c r="B49" s="25">
        <v>341.2</v>
      </c>
      <c r="C49" s="20" t="s">
        <v>55</v>
      </c>
      <c r="D49" s="49">
        <v>0</v>
      </c>
      <c r="E49" s="49">
        <v>3209726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>SUM(D49:M49)</f>
        <v>3209726</v>
      </c>
      <c r="O49" s="50">
        <f t="shared" si="7"/>
        <v>57.56426765185889</v>
      </c>
      <c r="P49" s="9"/>
    </row>
    <row r="50" spans="1:16" ht="15">
      <c r="A50" s="12"/>
      <c r="B50" s="25">
        <v>341.9</v>
      </c>
      <c r="C50" s="20" t="s">
        <v>56</v>
      </c>
      <c r="D50" s="49">
        <v>63636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f aca="true" t="shared" si="9" ref="N50:N65">SUM(D50:M50)</f>
        <v>63636</v>
      </c>
      <c r="O50" s="50">
        <f t="shared" si="7"/>
        <v>1.1412686741153895</v>
      </c>
      <c r="P50" s="9"/>
    </row>
    <row r="51" spans="1:16" ht="15">
      <c r="A51" s="12"/>
      <c r="B51" s="25">
        <v>342.1</v>
      </c>
      <c r="C51" s="20" t="s">
        <v>57</v>
      </c>
      <c r="D51" s="49">
        <v>334153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f t="shared" si="9"/>
        <v>334153</v>
      </c>
      <c r="O51" s="50">
        <f t="shared" si="7"/>
        <v>5.992808335874029</v>
      </c>
      <c r="P51" s="9"/>
    </row>
    <row r="52" spans="1:16" ht="15">
      <c r="A52" s="12"/>
      <c r="B52" s="25">
        <v>342.2</v>
      </c>
      <c r="C52" s="20" t="s">
        <v>58</v>
      </c>
      <c r="D52" s="49">
        <v>0</v>
      </c>
      <c r="E52" s="49">
        <v>5853472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f t="shared" si="9"/>
        <v>5853472</v>
      </c>
      <c r="O52" s="50">
        <f t="shared" si="7"/>
        <v>104.97806632113202</v>
      </c>
      <c r="P52" s="9"/>
    </row>
    <row r="53" spans="1:16" ht="15">
      <c r="A53" s="12"/>
      <c r="B53" s="25">
        <v>342.5</v>
      </c>
      <c r="C53" s="20" t="s">
        <v>59</v>
      </c>
      <c r="D53" s="49">
        <v>0</v>
      </c>
      <c r="E53" s="49">
        <v>27779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f t="shared" si="9"/>
        <v>27779</v>
      </c>
      <c r="O53" s="50">
        <f t="shared" si="7"/>
        <v>0.4981976003873814</v>
      </c>
      <c r="P53" s="9"/>
    </row>
    <row r="54" spans="1:16" ht="15">
      <c r="A54" s="12"/>
      <c r="B54" s="25">
        <v>342.6</v>
      </c>
      <c r="C54" s="20" t="s">
        <v>60</v>
      </c>
      <c r="D54" s="49">
        <v>978847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f t="shared" si="9"/>
        <v>978847</v>
      </c>
      <c r="O54" s="50">
        <f t="shared" si="7"/>
        <v>17.55495973744149</v>
      </c>
      <c r="P54" s="9"/>
    </row>
    <row r="55" spans="1:16" ht="15">
      <c r="A55" s="12"/>
      <c r="B55" s="25">
        <v>342.9</v>
      </c>
      <c r="C55" s="20" t="s">
        <v>61</v>
      </c>
      <c r="D55" s="49">
        <v>85075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f t="shared" si="9"/>
        <v>85075</v>
      </c>
      <c r="O55" s="50">
        <f t="shared" si="7"/>
        <v>1.5257626571495184</v>
      </c>
      <c r="P55" s="9"/>
    </row>
    <row r="56" spans="1:16" ht="15">
      <c r="A56" s="12"/>
      <c r="B56" s="25">
        <v>343.3</v>
      </c>
      <c r="C56" s="20" t="s">
        <v>62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6623156</v>
      </c>
      <c r="J56" s="49">
        <v>0</v>
      </c>
      <c r="K56" s="49">
        <v>0</v>
      </c>
      <c r="L56" s="49">
        <v>0</v>
      </c>
      <c r="M56" s="49">
        <v>0</v>
      </c>
      <c r="N56" s="49">
        <f t="shared" si="9"/>
        <v>6623156</v>
      </c>
      <c r="O56" s="50">
        <f t="shared" si="7"/>
        <v>118.78182894241289</v>
      </c>
      <c r="P56" s="9"/>
    </row>
    <row r="57" spans="1:16" ht="15">
      <c r="A57" s="12"/>
      <c r="B57" s="25">
        <v>343.4</v>
      </c>
      <c r="C57" s="20" t="s">
        <v>63</v>
      </c>
      <c r="D57" s="49">
        <v>0</v>
      </c>
      <c r="E57" s="49">
        <v>7581052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f t="shared" si="9"/>
        <v>7581052</v>
      </c>
      <c r="O57" s="50">
        <f t="shared" si="7"/>
        <v>135.96104664717802</v>
      </c>
      <c r="P57" s="9"/>
    </row>
    <row r="58" spans="1:16" ht="15">
      <c r="A58" s="12"/>
      <c r="B58" s="25">
        <v>343.5</v>
      </c>
      <c r="C58" s="20" t="s">
        <v>64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6515069</v>
      </c>
      <c r="J58" s="49">
        <v>0</v>
      </c>
      <c r="K58" s="49">
        <v>0</v>
      </c>
      <c r="L58" s="49">
        <v>0</v>
      </c>
      <c r="M58" s="49">
        <v>0</v>
      </c>
      <c r="N58" s="49">
        <f t="shared" si="9"/>
        <v>6515069</v>
      </c>
      <c r="O58" s="50">
        <f t="shared" si="7"/>
        <v>116.84336160978496</v>
      </c>
      <c r="P58" s="9"/>
    </row>
    <row r="59" spans="1:16" ht="15">
      <c r="A59" s="12"/>
      <c r="B59" s="25">
        <v>343.9</v>
      </c>
      <c r="C59" s="20" t="s">
        <v>65</v>
      </c>
      <c r="D59" s="49">
        <v>31933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f t="shared" si="9"/>
        <v>31933</v>
      </c>
      <c r="O59" s="50">
        <f t="shared" si="7"/>
        <v>0.5726967843756164</v>
      </c>
      <c r="P59" s="9"/>
    </row>
    <row r="60" spans="1:16" ht="15">
      <c r="A60" s="12"/>
      <c r="B60" s="25">
        <v>344.9</v>
      </c>
      <c r="C60" s="20" t="s">
        <v>66</v>
      </c>
      <c r="D60" s="49">
        <v>0</v>
      </c>
      <c r="E60" s="49">
        <v>12600770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f t="shared" si="9"/>
        <v>12600770</v>
      </c>
      <c r="O60" s="50">
        <f t="shared" si="7"/>
        <v>225.9862981760792</v>
      </c>
      <c r="P60" s="9"/>
    </row>
    <row r="61" spans="1:16" ht="15">
      <c r="A61" s="12"/>
      <c r="B61" s="25">
        <v>346.9</v>
      </c>
      <c r="C61" s="20" t="s">
        <v>67</v>
      </c>
      <c r="D61" s="49">
        <v>15505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f t="shared" si="9"/>
        <v>15505</v>
      </c>
      <c r="O61" s="50">
        <f t="shared" si="7"/>
        <v>0.27807170142936566</v>
      </c>
      <c r="P61" s="9"/>
    </row>
    <row r="62" spans="1:16" ht="15">
      <c r="A62" s="12"/>
      <c r="B62" s="25">
        <v>347.1</v>
      </c>
      <c r="C62" s="20" t="s">
        <v>68</v>
      </c>
      <c r="D62" s="49">
        <v>523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f t="shared" si="9"/>
        <v>523</v>
      </c>
      <c r="O62" s="50">
        <f t="shared" si="7"/>
        <v>0.009379651715418139</v>
      </c>
      <c r="P62" s="9"/>
    </row>
    <row r="63" spans="1:16" ht="15">
      <c r="A63" s="12"/>
      <c r="B63" s="25">
        <v>347.2</v>
      </c>
      <c r="C63" s="20" t="s">
        <v>69</v>
      </c>
      <c r="D63" s="49">
        <v>112286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f t="shared" si="9"/>
        <v>112286</v>
      </c>
      <c r="O63" s="50">
        <f t="shared" si="7"/>
        <v>2.013773561218817</v>
      </c>
      <c r="P63" s="9"/>
    </row>
    <row r="64" spans="1:16" ht="15">
      <c r="A64" s="12"/>
      <c r="B64" s="25">
        <v>347.4</v>
      </c>
      <c r="C64" s="20" t="s">
        <v>70</v>
      </c>
      <c r="D64" s="49">
        <v>11801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f t="shared" si="9"/>
        <v>11801</v>
      </c>
      <c r="O64" s="50">
        <f t="shared" si="7"/>
        <v>0.211642963467781</v>
      </c>
      <c r="P64" s="9"/>
    </row>
    <row r="65" spans="1:16" ht="15">
      <c r="A65" s="12"/>
      <c r="B65" s="25">
        <v>347.5</v>
      </c>
      <c r="C65" s="20" t="s">
        <v>71</v>
      </c>
      <c r="D65" s="49">
        <v>9959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f t="shared" si="9"/>
        <v>9959</v>
      </c>
      <c r="O65" s="50">
        <f t="shared" si="7"/>
        <v>0.17860793773202532</v>
      </c>
      <c r="P65" s="9"/>
    </row>
    <row r="66" spans="1:16" ht="15">
      <c r="A66" s="12"/>
      <c r="B66" s="25">
        <v>349</v>
      </c>
      <c r="C66" s="20" t="s">
        <v>1</v>
      </c>
      <c r="D66" s="49">
        <v>5836099</v>
      </c>
      <c r="E66" s="49">
        <v>138813</v>
      </c>
      <c r="F66" s="49">
        <v>0</v>
      </c>
      <c r="G66" s="49">
        <v>0</v>
      </c>
      <c r="H66" s="49">
        <v>0</v>
      </c>
      <c r="I66" s="49">
        <v>66202</v>
      </c>
      <c r="J66" s="49">
        <v>0</v>
      </c>
      <c r="K66" s="49">
        <v>0</v>
      </c>
      <c r="L66" s="49">
        <v>0</v>
      </c>
      <c r="M66" s="49">
        <v>0</v>
      </c>
      <c r="N66" s="49">
        <f aca="true" t="shared" si="10" ref="N66:N71">SUM(D66:M66)</f>
        <v>6041114</v>
      </c>
      <c r="O66" s="50">
        <f t="shared" si="7"/>
        <v>108.34329883964921</v>
      </c>
      <c r="P66" s="9"/>
    </row>
    <row r="67" spans="1:16" ht="15.75">
      <c r="A67" s="29" t="s">
        <v>53</v>
      </c>
      <c r="B67" s="30"/>
      <c r="C67" s="31"/>
      <c r="D67" s="32">
        <f aca="true" t="shared" si="11" ref="D67:M67">SUM(D68:D69)</f>
        <v>324948</v>
      </c>
      <c r="E67" s="32">
        <f t="shared" si="11"/>
        <v>39989</v>
      </c>
      <c r="F67" s="32">
        <f t="shared" si="11"/>
        <v>0</v>
      </c>
      <c r="G67" s="32">
        <f t="shared" si="11"/>
        <v>0</v>
      </c>
      <c r="H67" s="32">
        <f t="shared" si="11"/>
        <v>0</v>
      </c>
      <c r="I67" s="32">
        <f t="shared" si="11"/>
        <v>12150</v>
      </c>
      <c r="J67" s="32">
        <f t="shared" si="11"/>
        <v>0</v>
      </c>
      <c r="K67" s="32">
        <f t="shared" si="11"/>
        <v>0</v>
      </c>
      <c r="L67" s="32">
        <f t="shared" si="11"/>
        <v>0</v>
      </c>
      <c r="M67" s="32">
        <f t="shared" si="11"/>
        <v>0</v>
      </c>
      <c r="N67" s="32">
        <f t="shared" si="10"/>
        <v>377087</v>
      </c>
      <c r="O67" s="48">
        <f t="shared" si="7"/>
        <v>6.762800624114493</v>
      </c>
      <c r="P67" s="10"/>
    </row>
    <row r="68" spans="1:16" ht="15">
      <c r="A68" s="13"/>
      <c r="B68" s="41">
        <v>351.1</v>
      </c>
      <c r="C68" s="21" t="s">
        <v>74</v>
      </c>
      <c r="D68" s="49">
        <v>159855</v>
      </c>
      <c r="E68" s="49">
        <v>25899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f t="shared" si="10"/>
        <v>185754</v>
      </c>
      <c r="O68" s="50">
        <f t="shared" si="7"/>
        <v>3.331372513854266</v>
      </c>
      <c r="P68" s="9"/>
    </row>
    <row r="69" spans="1:16" ht="15">
      <c r="A69" s="13"/>
      <c r="B69" s="41">
        <v>354</v>
      </c>
      <c r="C69" s="21" t="s">
        <v>75</v>
      </c>
      <c r="D69" s="49">
        <v>165093</v>
      </c>
      <c r="E69" s="49">
        <v>14090</v>
      </c>
      <c r="F69" s="49">
        <v>0</v>
      </c>
      <c r="G69" s="49">
        <v>0</v>
      </c>
      <c r="H69" s="49">
        <v>0</v>
      </c>
      <c r="I69" s="49">
        <v>12150</v>
      </c>
      <c r="J69" s="49">
        <v>0</v>
      </c>
      <c r="K69" s="49">
        <v>0</v>
      </c>
      <c r="L69" s="49">
        <v>0</v>
      </c>
      <c r="M69" s="49">
        <v>0</v>
      </c>
      <c r="N69" s="49">
        <f t="shared" si="10"/>
        <v>191333</v>
      </c>
      <c r="O69" s="50">
        <f aca="true" t="shared" si="12" ref="O69:O85">(N69/O$87)</f>
        <v>3.431428110260227</v>
      </c>
      <c r="P69" s="9"/>
    </row>
    <row r="70" spans="1:16" ht="15.75">
      <c r="A70" s="29" t="s">
        <v>4</v>
      </c>
      <c r="B70" s="30"/>
      <c r="C70" s="31"/>
      <c r="D70" s="32">
        <f aca="true" t="shared" si="13" ref="D70:M70">SUM(D71:D79)</f>
        <v>1085220</v>
      </c>
      <c r="E70" s="32">
        <f t="shared" si="13"/>
        <v>2427768</v>
      </c>
      <c r="F70" s="32">
        <f t="shared" si="13"/>
        <v>0</v>
      </c>
      <c r="G70" s="32">
        <f t="shared" si="13"/>
        <v>1026688</v>
      </c>
      <c r="H70" s="32">
        <f t="shared" si="13"/>
        <v>0</v>
      </c>
      <c r="I70" s="32">
        <f t="shared" si="13"/>
        <v>813856</v>
      </c>
      <c r="J70" s="32">
        <f t="shared" si="13"/>
        <v>0</v>
      </c>
      <c r="K70" s="32">
        <f t="shared" si="13"/>
        <v>3728217</v>
      </c>
      <c r="L70" s="32">
        <f t="shared" si="13"/>
        <v>0</v>
      </c>
      <c r="M70" s="32">
        <f t="shared" si="13"/>
        <v>0</v>
      </c>
      <c r="N70" s="32">
        <f t="shared" si="10"/>
        <v>9081749</v>
      </c>
      <c r="O70" s="48">
        <f t="shared" si="12"/>
        <v>162.87503362685845</v>
      </c>
      <c r="P70" s="10"/>
    </row>
    <row r="71" spans="1:16" ht="15">
      <c r="A71" s="12"/>
      <c r="B71" s="25">
        <v>361.1</v>
      </c>
      <c r="C71" s="20" t="s">
        <v>76</v>
      </c>
      <c r="D71" s="49">
        <v>756789</v>
      </c>
      <c r="E71" s="49">
        <v>2354608</v>
      </c>
      <c r="F71" s="49">
        <v>0</v>
      </c>
      <c r="G71" s="49">
        <v>1026688</v>
      </c>
      <c r="H71" s="49">
        <v>0</v>
      </c>
      <c r="I71" s="49">
        <v>803261</v>
      </c>
      <c r="J71" s="49">
        <v>0</v>
      </c>
      <c r="K71" s="49">
        <v>585999</v>
      </c>
      <c r="L71" s="49">
        <v>0</v>
      </c>
      <c r="M71" s="49">
        <v>0</v>
      </c>
      <c r="N71" s="49">
        <f t="shared" si="10"/>
        <v>5527345</v>
      </c>
      <c r="O71" s="50">
        <f t="shared" si="12"/>
        <v>99.12919887372442</v>
      </c>
      <c r="P71" s="9"/>
    </row>
    <row r="72" spans="1:16" ht="15">
      <c r="A72" s="12"/>
      <c r="B72" s="25">
        <v>361.2</v>
      </c>
      <c r="C72" s="20" t="s">
        <v>77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216493</v>
      </c>
      <c r="L72" s="49">
        <v>0</v>
      </c>
      <c r="M72" s="49">
        <v>0</v>
      </c>
      <c r="N72" s="49">
        <f aca="true" t="shared" si="14" ref="N72:N79">SUM(D72:M72)</f>
        <v>216493</v>
      </c>
      <c r="O72" s="50">
        <f t="shared" si="12"/>
        <v>3.882655714772503</v>
      </c>
      <c r="P72" s="9"/>
    </row>
    <row r="73" spans="1:16" ht="15">
      <c r="A73" s="12"/>
      <c r="B73" s="25">
        <v>361.3</v>
      </c>
      <c r="C73" s="20" t="s">
        <v>78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-383781</v>
      </c>
      <c r="L73" s="49">
        <v>0</v>
      </c>
      <c r="M73" s="49">
        <v>0</v>
      </c>
      <c r="N73" s="49">
        <f t="shared" si="14"/>
        <v>-383781</v>
      </c>
      <c r="O73" s="50">
        <f t="shared" si="12"/>
        <v>-6.882852992342044</v>
      </c>
      <c r="P73" s="9"/>
    </row>
    <row r="74" spans="1:16" ht="15">
      <c r="A74" s="12"/>
      <c r="B74" s="25">
        <v>362</v>
      </c>
      <c r="C74" s="20" t="s">
        <v>79</v>
      </c>
      <c r="D74" s="49">
        <v>153015</v>
      </c>
      <c r="E74" s="49">
        <v>14991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f t="shared" si="14"/>
        <v>168006</v>
      </c>
      <c r="O74" s="50">
        <f t="shared" si="12"/>
        <v>3.013074122563174</v>
      </c>
      <c r="P74" s="9"/>
    </row>
    <row r="75" spans="1:16" ht="15">
      <c r="A75" s="12"/>
      <c r="B75" s="25">
        <v>364</v>
      </c>
      <c r="C75" s="20" t="s">
        <v>80</v>
      </c>
      <c r="D75" s="49">
        <v>17295</v>
      </c>
      <c r="E75" s="49">
        <v>48340</v>
      </c>
      <c r="F75" s="49">
        <v>0</v>
      </c>
      <c r="G75" s="49">
        <v>0</v>
      </c>
      <c r="H75" s="49">
        <v>0</v>
      </c>
      <c r="I75" s="49">
        <v>1760</v>
      </c>
      <c r="J75" s="49">
        <v>0</v>
      </c>
      <c r="K75" s="49">
        <v>0</v>
      </c>
      <c r="L75" s="49">
        <v>0</v>
      </c>
      <c r="M75" s="49">
        <v>0</v>
      </c>
      <c r="N75" s="49">
        <f t="shared" si="14"/>
        <v>67395</v>
      </c>
      <c r="O75" s="50">
        <f t="shared" si="12"/>
        <v>1.2086837999246758</v>
      </c>
      <c r="P75" s="9"/>
    </row>
    <row r="76" spans="1:16" ht="15">
      <c r="A76" s="12"/>
      <c r="B76" s="25">
        <v>365</v>
      </c>
      <c r="C76" s="20" t="s">
        <v>81</v>
      </c>
      <c r="D76" s="49">
        <v>0</v>
      </c>
      <c r="E76" s="49">
        <v>817</v>
      </c>
      <c r="F76" s="49">
        <v>0</v>
      </c>
      <c r="G76" s="49">
        <v>0</v>
      </c>
      <c r="H76" s="49">
        <v>0</v>
      </c>
      <c r="I76" s="49">
        <v>5618</v>
      </c>
      <c r="J76" s="49">
        <v>0</v>
      </c>
      <c r="K76" s="49">
        <v>0</v>
      </c>
      <c r="L76" s="49">
        <v>0</v>
      </c>
      <c r="M76" s="49">
        <v>0</v>
      </c>
      <c r="N76" s="49">
        <f t="shared" si="14"/>
        <v>6435</v>
      </c>
      <c r="O76" s="50">
        <f t="shared" si="12"/>
        <v>0.1154073781811008</v>
      </c>
      <c r="P76" s="9"/>
    </row>
    <row r="77" spans="1:16" ht="15">
      <c r="A77" s="12"/>
      <c r="B77" s="25">
        <v>366</v>
      </c>
      <c r="C77" s="20" t="s">
        <v>82</v>
      </c>
      <c r="D77" s="49">
        <v>136367</v>
      </c>
      <c r="E77" s="49">
        <v>180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f t="shared" si="14"/>
        <v>136547</v>
      </c>
      <c r="O77" s="50">
        <f t="shared" si="12"/>
        <v>2.4488782080022955</v>
      </c>
      <c r="P77" s="9"/>
    </row>
    <row r="78" spans="1:16" ht="15">
      <c r="A78" s="12"/>
      <c r="B78" s="25">
        <v>368</v>
      </c>
      <c r="C78" s="20" t="s">
        <v>83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3309506</v>
      </c>
      <c r="L78" s="49">
        <v>0</v>
      </c>
      <c r="M78" s="49">
        <v>0</v>
      </c>
      <c r="N78" s="49">
        <f t="shared" si="14"/>
        <v>3309506</v>
      </c>
      <c r="O78" s="50">
        <f t="shared" si="12"/>
        <v>59.35375455083484</v>
      </c>
      <c r="P78" s="9"/>
    </row>
    <row r="79" spans="1:16" ht="15">
      <c r="A79" s="12"/>
      <c r="B79" s="25">
        <v>369.9</v>
      </c>
      <c r="C79" s="20" t="s">
        <v>84</v>
      </c>
      <c r="D79" s="49">
        <v>21754</v>
      </c>
      <c r="E79" s="49">
        <v>8832</v>
      </c>
      <c r="F79" s="49">
        <v>0</v>
      </c>
      <c r="G79" s="49">
        <v>0</v>
      </c>
      <c r="H79" s="49">
        <v>0</v>
      </c>
      <c r="I79" s="49">
        <v>3217</v>
      </c>
      <c r="J79" s="49">
        <v>0</v>
      </c>
      <c r="K79" s="49">
        <v>0</v>
      </c>
      <c r="L79" s="49">
        <v>0</v>
      </c>
      <c r="M79" s="49">
        <v>0</v>
      </c>
      <c r="N79" s="49">
        <f t="shared" si="14"/>
        <v>33803</v>
      </c>
      <c r="O79" s="50">
        <f t="shared" si="12"/>
        <v>0.6062339711974748</v>
      </c>
      <c r="P79" s="9"/>
    </row>
    <row r="80" spans="1:16" ht="15.75">
      <c r="A80" s="29" t="s">
        <v>54</v>
      </c>
      <c r="B80" s="30"/>
      <c r="C80" s="31"/>
      <c r="D80" s="32">
        <f aca="true" t="shared" si="15" ref="D80:M80">SUM(D81:D84)</f>
        <v>1204370</v>
      </c>
      <c r="E80" s="32">
        <f t="shared" si="15"/>
        <v>3417684</v>
      </c>
      <c r="F80" s="32">
        <f t="shared" si="15"/>
        <v>0</v>
      </c>
      <c r="G80" s="32">
        <f t="shared" si="15"/>
        <v>1600000</v>
      </c>
      <c r="H80" s="32">
        <f t="shared" si="15"/>
        <v>0</v>
      </c>
      <c r="I80" s="32">
        <f t="shared" si="15"/>
        <v>2340004</v>
      </c>
      <c r="J80" s="32">
        <f t="shared" si="15"/>
        <v>0</v>
      </c>
      <c r="K80" s="32">
        <f t="shared" si="15"/>
        <v>0</v>
      </c>
      <c r="L80" s="32">
        <f t="shared" si="15"/>
        <v>0</v>
      </c>
      <c r="M80" s="32">
        <f t="shared" si="15"/>
        <v>0</v>
      </c>
      <c r="N80" s="32">
        <f aca="true" t="shared" si="16" ref="N80:N85">SUM(D80:M80)</f>
        <v>8562058</v>
      </c>
      <c r="O80" s="48">
        <f t="shared" si="12"/>
        <v>153.55472659122293</v>
      </c>
      <c r="P80" s="9"/>
    </row>
    <row r="81" spans="1:16" ht="15">
      <c r="A81" s="12"/>
      <c r="B81" s="25">
        <v>381</v>
      </c>
      <c r="C81" s="20" t="s">
        <v>85</v>
      </c>
      <c r="D81" s="49">
        <v>1204370</v>
      </c>
      <c r="E81" s="49">
        <v>2192134</v>
      </c>
      <c r="F81" s="49">
        <v>0</v>
      </c>
      <c r="G81" s="49">
        <v>1600000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f t="shared" si="16"/>
        <v>4996504</v>
      </c>
      <c r="O81" s="50">
        <f t="shared" si="12"/>
        <v>89.60892411987302</v>
      </c>
      <c r="P81" s="9"/>
    </row>
    <row r="82" spans="1:16" ht="15">
      <c r="A82" s="12"/>
      <c r="B82" s="25">
        <v>383</v>
      </c>
      <c r="C82" s="20" t="s">
        <v>86</v>
      </c>
      <c r="D82" s="49">
        <v>0</v>
      </c>
      <c r="E82" s="49">
        <v>1197500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f t="shared" si="16"/>
        <v>1197500</v>
      </c>
      <c r="O82" s="50">
        <f t="shared" si="12"/>
        <v>21.476353593141916</v>
      </c>
      <c r="P82" s="9"/>
    </row>
    <row r="83" spans="1:16" ht="15">
      <c r="A83" s="12"/>
      <c r="B83" s="25">
        <v>389.7</v>
      </c>
      <c r="C83" s="20" t="s">
        <v>87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2340004</v>
      </c>
      <c r="J83" s="49">
        <v>0</v>
      </c>
      <c r="K83" s="49">
        <v>0</v>
      </c>
      <c r="L83" s="49">
        <v>0</v>
      </c>
      <c r="M83" s="49">
        <v>0</v>
      </c>
      <c r="N83" s="49">
        <f t="shared" si="16"/>
        <v>2340004</v>
      </c>
      <c r="O83" s="50">
        <f t="shared" si="12"/>
        <v>41.966391075880125</v>
      </c>
      <c r="P83" s="9"/>
    </row>
    <row r="84" spans="1:16" ht="15.75" thickBot="1">
      <c r="A84" s="38"/>
      <c r="B84" s="42">
        <v>393</v>
      </c>
      <c r="C84" s="39" t="s">
        <v>88</v>
      </c>
      <c r="D84" s="49">
        <v>0</v>
      </c>
      <c r="E84" s="49">
        <v>28050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f t="shared" si="16"/>
        <v>28050</v>
      </c>
      <c r="O84" s="50">
        <f t="shared" si="12"/>
        <v>0.5030578023278753</v>
      </c>
      <c r="P84" s="9"/>
    </row>
    <row r="85" spans="1:119" ht="16.5" thickBot="1">
      <c r="A85" s="14" t="s">
        <v>72</v>
      </c>
      <c r="B85" s="23"/>
      <c r="C85" s="22"/>
      <c r="D85" s="15">
        <f aca="true" t="shared" si="17" ref="D85:M85">SUM(D5,D16,D31,D47,D67,D70,D80)</f>
        <v>31697779</v>
      </c>
      <c r="E85" s="15">
        <f t="shared" si="17"/>
        <v>41491451</v>
      </c>
      <c r="F85" s="15">
        <f t="shared" si="17"/>
        <v>0</v>
      </c>
      <c r="G85" s="15">
        <f t="shared" si="17"/>
        <v>8039721</v>
      </c>
      <c r="H85" s="15">
        <f t="shared" si="17"/>
        <v>0</v>
      </c>
      <c r="I85" s="15">
        <f t="shared" si="17"/>
        <v>17161069</v>
      </c>
      <c r="J85" s="15">
        <f t="shared" si="17"/>
        <v>0</v>
      </c>
      <c r="K85" s="15">
        <f t="shared" si="17"/>
        <v>4393034</v>
      </c>
      <c r="L85" s="15">
        <f t="shared" si="17"/>
        <v>0</v>
      </c>
      <c r="M85" s="15">
        <f t="shared" si="17"/>
        <v>0</v>
      </c>
      <c r="N85" s="15">
        <f t="shared" si="16"/>
        <v>102783054</v>
      </c>
      <c r="O85" s="40">
        <f t="shared" si="12"/>
        <v>1843.344643913987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5" ht="15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5" ht="15">
      <c r="A87" s="43"/>
      <c r="B87" s="44"/>
      <c r="C87" s="44"/>
      <c r="D87" s="45"/>
      <c r="E87" s="45"/>
      <c r="F87" s="45"/>
      <c r="G87" s="45"/>
      <c r="H87" s="45"/>
      <c r="I87" s="45"/>
      <c r="J87" s="45"/>
      <c r="K87" s="45"/>
      <c r="L87" s="51" t="s">
        <v>95</v>
      </c>
      <c r="M87" s="51"/>
      <c r="N87" s="51"/>
      <c r="O87" s="46">
        <v>55759</v>
      </c>
    </row>
    <row r="88" spans="1:15" ht="15">
      <c r="A88" s="52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  <row r="89" spans="1:15" ht="15.75" thickBot="1">
      <c r="A89" s="55" t="s">
        <v>105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7"/>
    </row>
  </sheetData>
  <sheetProtection/>
  <mergeCells count="10">
    <mergeCell ref="A89:O89"/>
    <mergeCell ref="A88:O88"/>
    <mergeCell ref="L87:N8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89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94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18917525</v>
      </c>
      <c r="E5" s="27">
        <f t="shared" si="0"/>
        <v>2245709</v>
      </c>
      <c r="F5" s="27">
        <f t="shared" si="0"/>
        <v>0</v>
      </c>
      <c r="G5" s="27">
        <f t="shared" si="0"/>
        <v>5553659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659817</v>
      </c>
      <c r="L5" s="27">
        <f t="shared" si="0"/>
        <v>0</v>
      </c>
      <c r="M5" s="27">
        <f t="shared" si="0"/>
        <v>0</v>
      </c>
      <c r="N5" s="28">
        <f>SUM(D5:M5)</f>
        <v>27376710</v>
      </c>
      <c r="O5" s="33">
        <f aca="true" t="shared" si="1" ref="O5:O36">(N5/O$78)</f>
        <v>486.12667803111015</v>
      </c>
      <c r="P5" s="6"/>
    </row>
    <row r="6" spans="1:16" ht="15">
      <c r="A6" s="12"/>
      <c r="B6" s="25">
        <v>311</v>
      </c>
      <c r="C6" s="20" t="s">
        <v>3</v>
      </c>
      <c r="D6" s="49">
        <v>16216448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16216448</v>
      </c>
      <c r="O6" s="50">
        <f t="shared" si="1"/>
        <v>287.95454222601035</v>
      </c>
      <c r="P6" s="9"/>
    </row>
    <row r="7" spans="1:16" ht="15">
      <c r="A7" s="12"/>
      <c r="B7" s="25">
        <v>312.2</v>
      </c>
      <c r="C7" s="20" t="s">
        <v>119</v>
      </c>
      <c r="D7" s="49">
        <v>0</v>
      </c>
      <c r="E7" s="49">
        <v>211019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>SUM(D7:M7)</f>
        <v>211019</v>
      </c>
      <c r="O7" s="50">
        <f t="shared" si="1"/>
        <v>3.74705234746786</v>
      </c>
      <c r="P7" s="9"/>
    </row>
    <row r="8" spans="1:16" ht="15">
      <c r="A8" s="12"/>
      <c r="B8" s="25">
        <v>312.41</v>
      </c>
      <c r="C8" s="20" t="s">
        <v>13</v>
      </c>
      <c r="D8" s="49">
        <v>0</v>
      </c>
      <c r="E8" s="49">
        <v>1159845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aca="true" t="shared" si="2" ref="N8:N15">SUM(D8:M8)</f>
        <v>1159845</v>
      </c>
      <c r="O8" s="50">
        <f t="shared" si="1"/>
        <v>20.59530151289154</v>
      </c>
      <c r="P8" s="9"/>
    </row>
    <row r="9" spans="1:16" ht="15">
      <c r="A9" s="12"/>
      <c r="B9" s="25">
        <v>312.42</v>
      </c>
      <c r="C9" s="20" t="s">
        <v>12</v>
      </c>
      <c r="D9" s="49">
        <v>0</v>
      </c>
      <c r="E9" s="49">
        <v>874845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874845</v>
      </c>
      <c r="O9" s="50">
        <f t="shared" si="1"/>
        <v>15.53457276795227</v>
      </c>
      <c r="P9" s="9"/>
    </row>
    <row r="10" spans="1:16" ht="15">
      <c r="A10" s="12"/>
      <c r="B10" s="25">
        <v>312.51</v>
      </c>
      <c r="C10" s="20" t="s">
        <v>96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438154</v>
      </c>
      <c r="L10" s="49">
        <v>0</v>
      </c>
      <c r="M10" s="49">
        <v>0</v>
      </c>
      <c r="N10" s="49">
        <f>SUM(D10:M10)</f>
        <v>438154</v>
      </c>
      <c r="O10" s="50">
        <f t="shared" si="1"/>
        <v>7.780275587754812</v>
      </c>
      <c r="P10" s="9"/>
    </row>
    <row r="11" spans="1:16" ht="15">
      <c r="A11" s="12"/>
      <c r="B11" s="25">
        <v>312.52</v>
      </c>
      <c r="C11" s="20" t="s">
        <v>97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221663</v>
      </c>
      <c r="L11" s="49">
        <v>0</v>
      </c>
      <c r="M11" s="49">
        <v>0</v>
      </c>
      <c r="N11" s="49">
        <f>SUM(D11:M11)</f>
        <v>221663</v>
      </c>
      <c r="O11" s="50">
        <f t="shared" si="1"/>
        <v>3.936057248384118</v>
      </c>
      <c r="P11" s="9"/>
    </row>
    <row r="12" spans="1:16" ht="15">
      <c r="A12" s="12"/>
      <c r="B12" s="25">
        <v>312.6</v>
      </c>
      <c r="C12" s="20" t="s">
        <v>14</v>
      </c>
      <c r="D12" s="49">
        <v>0</v>
      </c>
      <c r="E12" s="49">
        <v>0</v>
      </c>
      <c r="F12" s="49">
        <v>0</v>
      </c>
      <c r="G12" s="49">
        <v>5553659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5553659</v>
      </c>
      <c r="O12" s="50">
        <f t="shared" si="1"/>
        <v>98.61600610838838</v>
      </c>
      <c r="P12" s="9"/>
    </row>
    <row r="13" spans="1:16" ht="15">
      <c r="A13" s="12"/>
      <c r="B13" s="25">
        <v>314.1</v>
      </c>
      <c r="C13" s="20" t="s">
        <v>15</v>
      </c>
      <c r="D13" s="49">
        <v>510880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510880</v>
      </c>
      <c r="O13" s="50">
        <f t="shared" si="1"/>
        <v>9.071667021805526</v>
      </c>
      <c r="P13" s="9"/>
    </row>
    <row r="14" spans="1:16" ht="15">
      <c r="A14" s="12"/>
      <c r="B14" s="25">
        <v>315</v>
      </c>
      <c r="C14" s="20" t="s">
        <v>16</v>
      </c>
      <c r="D14" s="49">
        <v>2002167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2002167</v>
      </c>
      <c r="O14" s="50">
        <f t="shared" si="1"/>
        <v>35.5523652248029</v>
      </c>
      <c r="P14" s="9"/>
    </row>
    <row r="15" spans="1:16" ht="15">
      <c r="A15" s="12"/>
      <c r="B15" s="25">
        <v>316</v>
      </c>
      <c r="C15" s="20" t="s">
        <v>17</v>
      </c>
      <c r="D15" s="49">
        <v>188030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188030</v>
      </c>
      <c r="O15" s="50">
        <f t="shared" si="1"/>
        <v>3.33883798565239</v>
      </c>
      <c r="P15" s="9"/>
    </row>
    <row r="16" spans="1:16" ht="15.75">
      <c r="A16" s="29" t="s">
        <v>120</v>
      </c>
      <c r="B16" s="30"/>
      <c r="C16" s="31"/>
      <c r="D16" s="32">
        <f aca="true" t="shared" si="3" ref="D16:M16">SUM(D17:D20)</f>
        <v>2869350</v>
      </c>
      <c r="E16" s="32">
        <f t="shared" si="3"/>
        <v>1407822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7">
        <f aca="true" t="shared" si="4" ref="N16:N21">SUM(D16:M16)</f>
        <v>4277172</v>
      </c>
      <c r="O16" s="48">
        <f t="shared" si="1"/>
        <v>75.94949925420839</v>
      </c>
      <c r="P16" s="10"/>
    </row>
    <row r="17" spans="1:16" ht="15">
      <c r="A17" s="12"/>
      <c r="B17" s="25">
        <v>322</v>
      </c>
      <c r="C17" s="20" t="s">
        <v>0</v>
      </c>
      <c r="D17" s="49">
        <v>0</v>
      </c>
      <c r="E17" s="49">
        <v>1104513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1104513</v>
      </c>
      <c r="O17" s="50">
        <f t="shared" si="1"/>
        <v>19.612774344768805</v>
      </c>
      <c r="P17" s="9"/>
    </row>
    <row r="18" spans="1:16" ht="15">
      <c r="A18" s="12"/>
      <c r="B18" s="25">
        <v>323.1</v>
      </c>
      <c r="C18" s="20" t="s">
        <v>19</v>
      </c>
      <c r="D18" s="49">
        <v>2746028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4"/>
        <v>2746028</v>
      </c>
      <c r="O18" s="50">
        <f t="shared" si="1"/>
        <v>48.76106257546701</v>
      </c>
      <c r="P18" s="9"/>
    </row>
    <row r="19" spans="1:16" ht="15">
      <c r="A19" s="12"/>
      <c r="B19" s="25">
        <v>323.4</v>
      </c>
      <c r="C19" s="20" t="s">
        <v>20</v>
      </c>
      <c r="D19" s="49">
        <v>0</v>
      </c>
      <c r="E19" s="49">
        <v>32290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32290</v>
      </c>
      <c r="O19" s="50">
        <f t="shared" si="1"/>
        <v>0.5733716883301371</v>
      </c>
      <c r="P19" s="9"/>
    </row>
    <row r="20" spans="1:16" ht="15">
      <c r="A20" s="12"/>
      <c r="B20" s="25">
        <v>329</v>
      </c>
      <c r="C20" s="20" t="s">
        <v>121</v>
      </c>
      <c r="D20" s="49">
        <v>123322</v>
      </c>
      <c r="E20" s="49">
        <v>271019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394341</v>
      </c>
      <c r="O20" s="50">
        <f t="shared" si="1"/>
        <v>7.0022906456424465</v>
      </c>
      <c r="P20" s="9"/>
    </row>
    <row r="21" spans="1:16" ht="15.75">
      <c r="A21" s="29" t="s">
        <v>33</v>
      </c>
      <c r="B21" s="30"/>
      <c r="C21" s="31"/>
      <c r="D21" s="32">
        <f aca="true" t="shared" si="5" ref="D21:M21">SUM(D22:D34)</f>
        <v>4508470</v>
      </c>
      <c r="E21" s="32">
        <f t="shared" si="5"/>
        <v>4830182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132075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7">
        <f t="shared" si="4"/>
        <v>9470727</v>
      </c>
      <c r="O21" s="48">
        <f t="shared" si="1"/>
        <v>168.17115917323673</v>
      </c>
      <c r="P21" s="10"/>
    </row>
    <row r="22" spans="1:16" ht="15">
      <c r="A22" s="12"/>
      <c r="B22" s="25">
        <v>331.2</v>
      </c>
      <c r="C22" s="20" t="s">
        <v>32</v>
      </c>
      <c r="D22" s="49">
        <v>8275</v>
      </c>
      <c r="E22" s="49">
        <v>149338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aca="true" t="shared" si="6" ref="N22:N34">SUM(D22:M22)</f>
        <v>157613</v>
      </c>
      <c r="O22" s="50">
        <f t="shared" si="1"/>
        <v>2.7987250514951345</v>
      </c>
      <c r="P22" s="9"/>
    </row>
    <row r="23" spans="1:16" ht="15">
      <c r="A23" s="12"/>
      <c r="B23" s="25">
        <v>331.69</v>
      </c>
      <c r="C23" s="20" t="s">
        <v>36</v>
      </c>
      <c r="D23" s="49">
        <v>213826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6"/>
        <v>213826</v>
      </c>
      <c r="O23" s="50">
        <f t="shared" si="1"/>
        <v>3.7968960863697707</v>
      </c>
      <c r="P23" s="9"/>
    </row>
    <row r="24" spans="1:16" ht="15">
      <c r="A24" s="12"/>
      <c r="B24" s="25">
        <v>334.1</v>
      </c>
      <c r="C24" s="20" t="s">
        <v>122</v>
      </c>
      <c r="D24" s="49">
        <v>3780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6"/>
        <v>3780</v>
      </c>
      <c r="O24" s="50">
        <f t="shared" si="1"/>
        <v>0.06712124440656296</v>
      </c>
      <c r="P24" s="9"/>
    </row>
    <row r="25" spans="1:16" ht="15">
      <c r="A25" s="12"/>
      <c r="B25" s="25">
        <v>334.2</v>
      </c>
      <c r="C25" s="20" t="s">
        <v>34</v>
      </c>
      <c r="D25" s="49">
        <v>12938</v>
      </c>
      <c r="E25" s="49">
        <v>1942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6"/>
        <v>14880</v>
      </c>
      <c r="O25" s="50">
        <f t="shared" si="1"/>
        <v>0.26422331131472404</v>
      </c>
      <c r="P25" s="9"/>
    </row>
    <row r="26" spans="1:16" ht="15">
      <c r="A26" s="12"/>
      <c r="B26" s="25">
        <v>334.31</v>
      </c>
      <c r="C26" s="20" t="s">
        <v>37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132075</v>
      </c>
      <c r="J26" s="49">
        <v>0</v>
      </c>
      <c r="K26" s="49">
        <v>0</v>
      </c>
      <c r="L26" s="49">
        <v>0</v>
      </c>
      <c r="M26" s="49">
        <v>0</v>
      </c>
      <c r="N26" s="49">
        <f t="shared" si="6"/>
        <v>132075</v>
      </c>
      <c r="O26" s="50">
        <f t="shared" si="1"/>
        <v>2.3452482420626466</v>
      </c>
      <c r="P26" s="9"/>
    </row>
    <row r="27" spans="1:16" ht="15">
      <c r="A27" s="12"/>
      <c r="B27" s="25">
        <v>334.36</v>
      </c>
      <c r="C27" s="20" t="s">
        <v>39</v>
      </c>
      <c r="D27" s="49">
        <v>101262</v>
      </c>
      <c r="E27" s="49">
        <v>839954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6"/>
        <v>941216</v>
      </c>
      <c r="O27" s="50">
        <f t="shared" si="1"/>
        <v>16.71311882946232</v>
      </c>
      <c r="P27" s="9"/>
    </row>
    <row r="28" spans="1:16" ht="15">
      <c r="A28" s="12"/>
      <c r="B28" s="25">
        <v>334.49</v>
      </c>
      <c r="C28" s="20" t="s">
        <v>123</v>
      </c>
      <c r="D28" s="49">
        <v>0</v>
      </c>
      <c r="E28" s="49">
        <v>3580503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6"/>
        <v>3580503</v>
      </c>
      <c r="O28" s="50">
        <f t="shared" si="1"/>
        <v>63.57878755593437</v>
      </c>
      <c r="P28" s="9"/>
    </row>
    <row r="29" spans="1:16" ht="15">
      <c r="A29" s="12"/>
      <c r="B29" s="25">
        <v>335.12</v>
      </c>
      <c r="C29" s="20" t="s">
        <v>41</v>
      </c>
      <c r="D29" s="49">
        <v>604181</v>
      </c>
      <c r="E29" s="49">
        <v>225861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6"/>
        <v>830042</v>
      </c>
      <c r="O29" s="50">
        <f t="shared" si="1"/>
        <v>14.739008452304851</v>
      </c>
      <c r="P29" s="9"/>
    </row>
    <row r="30" spans="1:16" ht="15">
      <c r="A30" s="12"/>
      <c r="B30" s="25">
        <v>335.14</v>
      </c>
      <c r="C30" s="20" t="s">
        <v>42</v>
      </c>
      <c r="D30" s="49">
        <v>5347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6"/>
        <v>5347</v>
      </c>
      <c r="O30" s="50">
        <f t="shared" si="1"/>
        <v>0.09494637403224661</v>
      </c>
      <c r="P30" s="9"/>
    </row>
    <row r="31" spans="1:16" ht="15">
      <c r="A31" s="12"/>
      <c r="B31" s="25">
        <v>335.15</v>
      </c>
      <c r="C31" s="20" t="s">
        <v>43</v>
      </c>
      <c r="D31" s="49">
        <v>15840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6"/>
        <v>15840</v>
      </c>
      <c r="O31" s="50">
        <f t="shared" si="1"/>
        <v>0.2812699765608353</v>
      </c>
      <c r="P31" s="9"/>
    </row>
    <row r="32" spans="1:16" ht="15">
      <c r="A32" s="12"/>
      <c r="B32" s="25">
        <v>335.18</v>
      </c>
      <c r="C32" s="20" t="s">
        <v>44</v>
      </c>
      <c r="D32" s="49">
        <v>3543021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6"/>
        <v>3543021</v>
      </c>
      <c r="O32" s="50">
        <f t="shared" si="1"/>
        <v>62.91322181973152</v>
      </c>
      <c r="P32" s="9"/>
    </row>
    <row r="33" spans="1:16" ht="15">
      <c r="A33" s="12"/>
      <c r="B33" s="25">
        <v>335.21</v>
      </c>
      <c r="C33" s="20" t="s">
        <v>45</v>
      </c>
      <c r="D33" s="49">
        <v>0</v>
      </c>
      <c r="E33" s="49">
        <v>32120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6"/>
        <v>32120</v>
      </c>
      <c r="O33" s="50">
        <f t="shared" si="1"/>
        <v>0.5703530080261382</v>
      </c>
      <c r="P33" s="9"/>
    </row>
    <row r="34" spans="1:16" ht="15">
      <c r="A34" s="12"/>
      <c r="B34" s="25">
        <v>335.49</v>
      </c>
      <c r="C34" s="20" t="s">
        <v>46</v>
      </c>
      <c r="D34" s="49">
        <v>0</v>
      </c>
      <c r="E34" s="49">
        <v>464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6"/>
        <v>464</v>
      </c>
      <c r="O34" s="50">
        <f t="shared" si="1"/>
        <v>0.008239221535620428</v>
      </c>
      <c r="P34" s="9"/>
    </row>
    <row r="35" spans="1:16" ht="15.75">
      <c r="A35" s="29" t="s">
        <v>52</v>
      </c>
      <c r="B35" s="30"/>
      <c r="C35" s="31"/>
      <c r="D35" s="32">
        <f aca="true" t="shared" si="7" ref="D35:M35">SUM(D36:D50)</f>
        <v>7458510</v>
      </c>
      <c r="E35" s="32">
        <f t="shared" si="7"/>
        <v>26489394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14389384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48337288</v>
      </c>
      <c r="O35" s="48">
        <f t="shared" si="1"/>
        <v>858.322466084239</v>
      </c>
      <c r="P35" s="10"/>
    </row>
    <row r="36" spans="1:16" ht="15">
      <c r="A36" s="12"/>
      <c r="B36" s="25">
        <v>341.1</v>
      </c>
      <c r="C36" s="20" t="s">
        <v>98</v>
      </c>
      <c r="D36" s="49">
        <v>33638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>SUM(D36:M36)</f>
        <v>33638</v>
      </c>
      <c r="O36" s="50">
        <f t="shared" si="1"/>
        <v>0.5973080474465516</v>
      </c>
      <c r="P36" s="9"/>
    </row>
    <row r="37" spans="1:16" ht="15">
      <c r="A37" s="12"/>
      <c r="B37" s="25">
        <v>341.2</v>
      </c>
      <c r="C37" s="20" t="s">
        <v>55</v>
      </c>
      <c r="D37" s="49">
        <v>0</v>
      </c>
      <c r="E37" s="49">
        <v>2280780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>SUM(D37:M37)</f>
        <v>2280780</v>
      </c>
      <c r="O37" s="50">
        <f aca="true" t="shared" si="8" ref="O37:O68">(N37/O$78)</f>
        <v>40.499680375026635</v>
      </c>
      <c r="P37" s="9"/>
    </row>
    <row r="38" spans="1:16" ht="15">
      <c r="A38" s="12"/>
      <c r="B38" s="25">
        <v>341.9</v>
      </c>
      <c r="C38" s="20" t="s">
        <v>56</v>
      </c>
      <c r="D38" s="49">
        <v>298615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aca="true" t="shared" si="9" ref="N38:N52">SUM(D38:M38)</f>
        <v>298615</v>
      </c>
      <c r="O38" s="50">
        <f t="shared" si="8"/>
        <v>5.302489523403651</v>
      </c>
      <c r="P38" s="9"/>
    </row>
    <row r="39" spans="1:16" ht="15">
      <c r="A39" s="12"/>
      <c r="B39" s="25">
        <v>342.1</v>
      </c>
      <c r="C39" s="20" t="s">
        <v>57</v>
      </c>
      <c r="D39" s="49">
        <v>246384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9"/>
        <v>246384</v>
      </c>
      <c r="O39" s="50">
        <f t="shared" si="8"/>
        <v>4.375026635414447</v>
      </c>
      <c r="P39" s="9"/>
    </row>
    <row r="40" spans="1:16" ht="15">
      <c r="A40" s="12"/>
      <c r="B40" s="25">
        <v>342.2</v>
      </c>
      <c r="C40" s="20" t="s">
        <v>58</v>
      </c>
      <c r="D40" s="49">
        <v>847065</v>
      </c>
      <c r="E40" s="49">
        <v>6283061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9"/>
        <v>7130126</v>
      </c>
      <c r="O40" s="50">
        <f t="shared" si="8"/>
        <v>126.60924071311882</v>
      </c>
      <c r="P40" s="9"/>
    </row>
    <row r="41" spans="1:16" ht="15">
      <c r="A41" s="12"/>
      <c r="B41" s="25">
        <v>342.9</v>
      </c>
      <c r="C41" s="20" t="s">
        <v>61</v>
      </c>
      <c r="D41" s="49">
        <v>127728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9"/>
        <v>127728</v>
      </c>
      <c r="O41" s="50">
        <f t="shared" si="8"/>
        <v>2.268058810995099</v>
      </c>
      <c r="P41" s="9"/>
    </row>
    <row r="42" spans="1:16" ht="15">
      <c r="A42" s="12"/>
      <c r="B42" s="25">
        <v>343.3</v>
      </c>
      <c r="C42" s="20" t="s">
        <v>62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7422060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9"/>
        <v>7422060</v>
      </c>
      <c r="O42" s="50">
        <f t="shared" si="8"/>
        <v>131.79309610057533</v>
      </c>
      <c r="P42" s="9"/>
    </row>
    <row r="43" spans="1:16" ht="15">
      <c r="A43" s="12"/>
      <c r="B43" s="25">
        <v>343.4</v>
      </c>
      <c r="C43" s="20" t="s">
        <v>63</v>
      </c>
      <c r="D43" s="49">
        <v>0</v>
      </c>
      <c r="E43" s="49">
        <v>7449881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9"/>
        <v>7449881</v>
      </c>
      <c r="O43" s="50">
        <f t="shared" si="8"/>
        <v>132.28711201079622</v>
      </c>
      <c r="P43" s="9"/>
    </row>
    <row r="44" spans="1:16" ht="15">
      <c r="A44" s="12"/>
      <c r="B44" s="25">
        <v>343.5</v>
      </c>
      <c r="C44" s="20" t="s">
        <v>64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6731575</v>
      </c>
      <c r="J44" s="49">
        <v>0</v>
      </c>
      <c r="K44" s="49">
        <v>0</v>
      </c>
      <c r="L44" s="49">
        <v>0</v>
      </c>
      <c r="M44" s="49">
        <v>0</v>
      </c>
      <c r="N44" s="49">
        <f t="shared" si="9"/>
        <v>6731575</v>
      </c>
      <c r="O44" s="50">
        <f t="shared" si="8"/>
        <v>119.532193337595</v>
      </c>
      <c r="P44" s="9"/>
    </row>
    <row r="45" spans="1:16" ht="15">
      <c r="A45" s="12"/>
      <c r="B45" s="25">
        <v>343.9</v>
      </c>
      <c r="C45" s="20" t="s">
        <v>65</v>
      </c>
      <c r="D45" s="49">
        <v>36501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9"/>
        <v>36501</v>
      </c>
      <c r="O45" s="50">
        <f t="shared" si="8"/>
        <v>0.6481461751544854</v>
      </c>
      <c r="P45" s="9"/>
    </row>
    <row r="46" spans="1:16" ht="15">
      <c r="A46" s="12"/>
      <c r="B46" s="25">
        <v>344.9</v>
      </c>
      <c r="C46" s="20" t="s">
        <v>66</v>
      </c>
      <c r="D46" s="49">
        <v>0</v>
      </c>
      <c r="E46" s="49">
        <v>10331592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9"/>
        <v>10331592</v>
      </c>
      <c r="O46" s="50">
        <f t="shared" si="8"/>
        <v>183.4574898785425</v>
      </c>
      <c r="P46" s="9"/>
    </row>
    <row r="47" spans="1:16" ht="15">
      <c r="A47" s="12"/>
      <c r="B47" s="25">
        <v>347.1</v>
      </c>
      <c r="C47" s="20" t="s">
        <v>68</v>
      </c>
      <c r="D47" s="49">
        <v>11191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9"/>
        <v>11191</v>
      </c>
      <c r="O47" s="50">
        <f t="shared" si="8"/>
        <v>0.1987179487179487</v>
      </c>
      <c r="P47" s="9"/>
    </row>
    <row r="48" spans="1:16" ht="15">
      <c r="A48" s="12"/>
      <c r="B48" s="25">
        <v>347.4</v>
      </c>
      <c r="C48" s="20" t="s">
        <v>70</v>
      </c>
      <c r="D48" s="49">
        <v>113765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9"/>
        <v>113765</v>
      </c>
      <c r="O48" s="50">
        <f t="shared" si="8"/>
        <v>2.0201186163790044</v>
      </c>
      <c r="P48" s="9"/>
    </row>
    <row r="49" spans="1:16" ht="15">
      <c r="A49" s="12"/>
      <c r="B49" s="25">
        <v>347.5</v>
      </c>
      <c r="C49" s="20" t="s">
        <v>71</v>
      </c>
      <c r="D49" s="49">
        <v>7575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9"/>
        <v>7575</v>
      </c>
      <c r="O49" s="50">
        <f t="shared" si="8"/>
        <v>0.1345088429575964</v>
      </c>
      <c r="P49" s="9"/>
    </row>
    <row r="50" spans="1:16" ht="15">
      <c r="A50" s="12"/>
      <c r="B50" s="25">
        <v>349</v>
      </c>
      <c r="C50" s="20" t="s">
        <v>1</v>
      </c>
      <c r="D50" s="49">
        <v>5736048</v>
      </c>
      <c r="E50" s="49">
        <v>144080</v>
      </c>
      <c r="F50" s="49">
        <v>0</v>
      </c>
      <c r="G50" s="49">
        <v>0</v>
      </c>
      <c r="H50" s="49">
        <v>0</v>
      </c>
      <c r="I50" s="49">
        <v>235749</v>
      </c>
      <c r="J50" s="49">
        <v>0</v>
      </c>
      <c r="K50" s="49">
        <v>0</v>
      </c>
      <c r="L50" s="49">
        <v>0</v>
      </c>
      <c r="M50" s="49">
        <v>0</v>
      </c>
      <c r="N50" s="49">
        <f t="shared" si="9"/>
        <v>6115877</v>
      </c>
      <c r="O50" s="50">
        <f t="shared" si="8"/>
        <v>108.59927906811564</v>
      </c>
      <c r="P50" s="9"/>
    </row>
    <row r="51" spans="1:16" ht="15.75">
      <c r="A51" s="29" t="s">
        <v>53</v>
      </c>
      <c r="B51" s="30"/>
      <c r="C51" s="31"/>
      <c r="D51" s="32">
        <f aca="true" t="shared" si="10" ref="D51:M51">SUM(D52:D53)</f>
        <v>385531</v>
      </c>
      <c r="E51" s="32">
        <f t="shared" si="10"/>
        <v>48555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10006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si="9"/>
        <v>444092</v>
      </c>
      <c r="O51" s="48">
        <f t="shared" si="8"/>
        <v>7.885716315079196</v>
      </c>
      <c r="P51" s="10"/>
    </row>
    <row r="52" spans="1:16" ht="15">
      <c r="A52" s="13"/>
      <c r="B52" s="41">
        <v>351.1</v>
      </c>
      <c r="C52" s="21" t="s">
        <v>74</v>
      </c>
      <c r="D52" s="49">
        <v>264080</v>
      </c>
      <c r="E52" s="49">
        <v>32972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f t="shared" si="9"/>
        <v>297052</v>
      </c>
      <c r="O52" s="50">
        <f t="shared" si="8"/>
        <v>5.274735421549826</v>
      </c>
      <c r="P52" s="9"/>
    </row>
    <row r="53" spans="1:16" ht="15">
      <c r="A53" s="13"/>
      <c r="B53" s="41">
        <v>354</v>
      </c>
      <c r="C53" s="21" t="s">
        <v>75</v>
      </c>
      <c r="D53" s="49">
        <v>121451</v>
      </c>
      <c r="E53" s="49">
        <v>15583</v>
      </c>
      <c r="F53" s="49">
        <v>0</v>
      </c>
      <c r="G53" s="49">
        <v>0</v>
      </c>
      <c r="H53" s="49">
        <v>0</v>
      </c>
      <c r="I53" s="49">
        <v>10006</v>
      </c>
      <c r="J53" s="49">
        <v>0</v>
      </c>
      <c r="K53" s="49">
        <v>0</v>
      </c>
      <c r="L53" s="49">
        <v>0</v>
      </c>
      <c r="M53" s="49">
        <v>0</v>
      </c>
      <c r="N53" s="49">
        <f>SUM(D53:M53)</f>
        <v>147040</v>
      </c>
      <c r="O53" s="50">
        <f t="shared" si="8"/>
        <v>2.61098089352937</v>
      </c>
      <c r="P53" s="9"/>
    </row>
    <row r="54" spans="1:16" ht="15.75">
      <c r="A54" s="29" t="s">
        <v>4</v>
      </c>
      <c r="B54" s="30"/>
      <c r="C54" s="31"/>
      <c r="D54" s="32">
        <f aca="true" t="shared" si="11" ref="D54:M54">SUM(D55:D70)</f>
        <v>1383856</v>
      </c>
      <c r="E54" s="32">
        <f t="shared" si="11"/>
        <v>8078398</v>
      </c>
      <c r="F54" s="32">
        <f t="shared" si="11"/>
        <v>0</v>
      </c>
      <c r="G54" s="32">
        <f t="shared" si="11"/>
        <v>686254</v>
      </c>
      <c r="H54" s="32">
        <f t="shared" si="11"/>
        <v>0</v>
      </c>
      <c r="I54" s="32">
        <f t="shared" si="11"/>
        <v>2138090</v>
      </c>
      <c r="J54" s="32">
        <f t="shared" si="11"/>
        <v>0</v>
      </c>
      <c r="K54" s="32">
        <f t="shared" si="11"/>
        <v>-1032720</v>
      </c>
      <c r="L54" s="32">
        <f t="shared" si="11"/>
        <v>0</v>
      </c>
      <c r="M54" s="32">
        <f t="shared" si="11"/>
        <v>0</v>
      </c>
      <c r="N54" s="32">
        <f>SUM(D54:M54)</f>
        <v>11253878</v>
      </c>
      <c r="O54" s="48">
        <f t="shared" si="8"/>
        <v>199.83446977768307</v>
      </c>
      <c r="P54" s="10"/>
    </row>
    <row r="55" spans="1:16" ht="15">
      <c r="A55" s="12"/>
      <c r="B55" s="25">
        <v>361.1</v>
      </c>
      <c r="C55" s="20" t="s">
        <v>76</v>
      </c>
      <c r="D55" s="49">
        <v>781632</v>
      </c>
      <c r="E55" s="49">
        <v>2644034</v>
      </c>
      <c r="F55" s="49">
        <v>0</v>
      </c>
      <c r="G55" s="49">
        <v>686254</v>
      </c>
      <c r="H55" s="49">
        <v>0</v>
      </c>
      <c r="I55" s="49">
        <v>1090774</v>
      </c>
      <c r="J55" s="49">
        <v>0</v>
      </c>
      <c r="K55" s="49">
        <v>602553</v>
      </c>
      <c r="L55" s="49">
        <v>0</v>
      </c>
      <c r="M55" s="49">
        <v>0</v>
      </c>
      <c r="N55" s="49">
        <f>SUM(D55:M55)</f>
        <v>5805247</v>
      </c>
      <c r="O55" s="50">
        <f t="shared" si="8"/>
        <v>103.08343987499111</v>
      </c>
      <c r="P55" s="9"/>
    </row>
    <row r="56" spans="1:16" ht="15">
      <c r="A56" s="12"/>
      <c r="B56" s="25">
        <v>361.2</v>
      </c>
      <c r="C56" s="20" t="s">
        <v>77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243241</v>
      </c>
      <c r="L56" s="49">
        <v>0</v>
      </c>
      <c r="M56" s="49">
        <v>0</v>
      </c>
      <c r="N56" s="49">
        <f aca="true" t="shared" si="12" ref="N56:N70">SUM(D56:M56)</f>
        <v>243241</v>
      </c>
      <c r="O56" s="50">
        <f t="shared" si="8"/>
        <v>4.319216563676397</v>
      </c>
      <c r="P56" s="9"/>
    </row>
    <row r="57" spans="1:16" ht="15">
      <c r="A57" s="12"/>
      <c r="B57" s="25">
        <v>361.3</v>
      </c>
      <c r="C57" s="20" t="s">
        <v>78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-4858821</v>
      </c>
      <c r="L57" s="49">
        <v>0</v>
      </c>
      <c r="M57" s="49">
        <v>0</v>
      </c>
      <c r="N57" s="49">
        <f t="shared" si="12"/>
        <v>-4858821</v>
      </c>
      <c r="O57" s="50">
        <f t="shared" si="8"/>
        <v>-86.27780737268272</v>
      </c>
      <c r="P57" s="9"/>
    </row>
    <row r="58" spans="1:16" ht="15">
      <c r="A58" s="12"/>
      <c r="B58" s="25">
        <v>362</v>
      </c>
      <c r="C58" s="20" t="s">
        <v>79</v>
      </c>
      <c r="D58" s="49">
        <v>78231</v>
      </c>
      <c r="E58" s="49">
        <v>13374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f t="shared" si="12"/>
        <v>91605</v>
      </c>
      <c r="O58" s="50">
        <f t="shared" si="8"/>
        <v>1.62662476028127</v>
      </c>
      <c r="P58" s="9"/>
    </row>
    <row r="59" spans="1:16" ht="15">
      <c r="A59" s="12"/>
      <c r="B59" s="25">
        <v>363.11</v>
      </c>
      <c r="C59" s="20" t="s">
        <v>30</v>
      </c>
      <c r="D59" s="49">
        <v>10000</v>
      </c>
      <c r="E59" s="49">
        <v>0</v>
      </c>
      <c r="F59" s="49">
        <v>0</v>
      </c>
      <c r="G59" s="49">
        <v>0</v>
      </c>
      <c r="H59" s="49">
        <v>0</v>
      </c>
      <c r="I59" s="49">
        <v>25503</v>
      </c>
      <c r="J59" s="49">
        <v>0</v>
      </c>
      <c r="K59" s="49">
        <v>0</v>
      </c>
      <c r="L59" s="49">
        <v>0</v>
      </c>
      <c r="M59" s="49">
        <v>0</v>
      </c>
      <c r="N59" s="49">
        <f aca="true" t="shared" si="13" ref="N59:N65">SUM(D59:M59)</f>
        <v>35503</v>
      </c>
      <c r="O59" s="50">
        <f t="shared" si="8"/>
        <v>0.6304247460757156</v>
      </c>
      <c r="P59" s="9"/>
    </row>
    <row r="60" spans="1:16" ht="15">
      <c r="A60" s="12"/>
      <c r="B60" s="25">
        <v>363.12</v>
      </c>
      <c r="C60" s="20" t="s">
        <v>124</v>
      </c>
      <c r="D60" s="49">
        <v>0</v>
      </c>
      <c r="E60" s="49">
        <v>217692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f t="shared" si="13"/>
        <v>217692</v>
      </c>
      <c r="O60" s="50">
        <f t="shared" si="8"/>
        <v>3.865544427871298</v>
      </c>
      <c r="P60" s="9"/>
    </row>
    <row r="61" spans="1:16" ht="15">
      <c r="A61" s="12"/>
      <c r="B61" s="25">
        <v>363.22</v>
      </c>
      <c r="C61" s="20" t="s">
        <v>125</v>
      </c>
      <c r="D61" s="49">
        <v>0</v>
      </c>
      <c r="E61" s="49">
        <v>598346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f t="shared" si="13"/>
        <v>598346</v>
      </c>
      <c r="O61" s="50">
        <f t="shared" si="8"/>
        <v>10.624795795155906</v>
      </c>
      <c r="P61" s="9"/>
    </row>
    <row r="62" spans="1:16" ht="15">
      <c r="A62" s="12"/>
      <c r="B62" s="25">
        <v>363.23</v>
      </c>
      <c r="C62" s="20" t="s">
        <v>126</v>
      </c>
      <c r="D62" s="49">
        <v>0</v>
      </c>
      <c r="E62" s="49">
        <v>4655</v>
      </c>
      <c r="F62" s="49">
        <v>0</v>
      </c>
      <c r="G62" s="49">
        <v>0</v>
      </c>
      <c r="H62" s="49">
        <v>0</v>
      </c>
      <c r="I62" s="49">
        <v>1312260</v>
      </c>
      <c r="J62" s="49">
        <v>0</v>
      </c>
      <c r="K62" s="49">
        <v>0</v>
      </c>
      <c r="L62" s="49">
        <v>0</v>
      </c>
      <c r="M62" s="49">
        <v>0</v>
      </c>
      <c r="N62" s="49">
        <f t="shared" si="13"/>
        <v>1316915</v>
      </c>
      <c r="O62" s="50">
        <f t="shared" si="8"/>
        <v>23.384384544356845</v>
      </c>
      <c r="P62" s="9"/>
    </row>
    <row r="63" spans="1:16" ht="15">
      <c r="A63" s="12"/>
      <c r="B63" s="25">
        <v>363.24</v>
      </c>
      <c r="C63" s="20" t="s">
        <v>127</v>
      </c>
      <c r="D63" s="49">
        <v>0</v>
      </c>
      <c r="E63" s="49">
        <v>4163505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f t="shared" si="13"/>
        <v>4163505</v>
      </c>
      <c r="O63" s="50">
        <f t="shared" si="8"/>
        <v>73.93112081823993</v>
      </c>
      <c r="P63" s="9"/>
    </row>
    <row r="64" spans="1:16" ht="15">
      <c r="A64" s="12"/>
      <c r="B64" s="25">
        <v>363.27</v>
      </c>
      <c r="C64" s="20" t="s">
        <v>128</v>
      </c>
      <c r="D64" s="49">
        <v>0</v>
      </c>
      <c r="E64" s="49">
        <v>277253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f t="shared" si="13"/>
        <v>277253</v>
      </c>
      <c r="O64" s="50">
        <f t="shared" si="8"/>
        <v>4.923165707791747</v>
      </c>
      <c r="P64" s="9"/>
    </row>
    <row r="65" spans="1:16" ht="15">
      <c r="A65" s="12"/>
      <c r="B65" s="25">
        <v>363.29</v>
      </c>
      <c r="C65" s="20" t="s">
        <v>129</v>
      </c>
      <c r="D65" s="49">
        <v>0</v>
      </c>
      <c r="E65" s="49">
        <v>77336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f t="shared" si="13"/>
        <v>77336</v>
      </c>
      <c r="O65" s="50">
        <f t="shared" si="8"/>
        <v>1.3732509411179772</v>
      </c>
      <c r="P65" s="9"/>
    </row>
    <row r="66" spans="1:16" ht="15">
      <c r="A66" s="12"/>
      <c r="B66" s="25">
        <v>364</v>
      </c>
      <c r="C66" s="20" t="s">
        <v>80</v>
      </c>
      <c r="D66" s="49">
        <v>42598</v>
      </c>
      <c r="E66" s="49">
        <v>72280</v>
      </c>
      <c r="F66" s="49">
        <v>0</v>
      </c>
      <c r="G66" s="49">
        <v>0</v>
      </c>
      <c r="H66" s="49">
        <v>0</v>
      </c>
      <c r="I66" s="49">
        <v>-292378</v>
      </c>
      <c r="J66" s="49">
        <v>0</v>
      </c>
      <c r="K66" s="49">
        <v>0</v>
      </c>
      <c r="L66" s="49">
        <v>0</v>
      </c>
      <c r="M66" s="49">
        <v>0</v>
      </c>
      <c r="N66" s="49">
        <f t="shared" si="12"/>
        <v>-177500</v>
      </c>
      <c r="O66" s="50">
        <f t="shared" si="8"/>
        <v>-3.1518573762341076</v>
      </c>
      <c r="P66" s="9"/>
    </row>
    <row r="67" spans="1:16" ht="15">
      <c r="A67" s="12"/>
      <c r="B67" s="25">
        <v>365</v>
      </c>
      <c r="C67" s="20" t="s">
        <v>81</v>
      </c>
      <c r="D67" s="49">
        <v>0</v>
      </c>
      <c r="E67" s="49">
        <v>562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f t="shared" si="12"/>
        <v>562</v>
      </c>
      <c r="O67" s="50">
        <f t="shared" si="8"/>
        <v>0.009979401946160949</v>
      </c>
      <c r="P67" s="9"/>
    </row>
    <row r="68" spans="1:16" ht="15">
      <c r="A68" s="12"/>
      <c r="B68" s="25">
        <v>366</v>
      </c>
      <c r="C68" s="20" t="s">
        <v>82</v>
      </c>
      <c r="D68" s="49">
        <v>448184</v>
      </c>
      <c r="E68" s="49">
        <v>5505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f t="shared" si="12"/>
        <v>453689</v>
      </c>
      <c r="O68" s="50">
        <f t="shared" si="8"/>
        <v>8.056129696711414</v>
      </c>
      <c r="P68" s="9"/>
    </row>
    <row r="69" spans="1:16" ht="15">
      <c r="A69" s="12"/>
      <c r="B69" s="25">
        <v>368</v>
      </c>
      <c r="C69" s="20" t="s">
        <v>83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2980307</v>
      </c>
      <c r="L69" s="49">
        <v>0</v>
      </c>
      <c r="M69" s="49">
        <v>0</v>
      </c>
      <c r="N69" s="49">
        <f t="shared" si="12"/>
        <v>2980307</v>
      </c>
      <c r="O69" s="50">
        <f aca="true" t="shared" si="14" ref="O69:O76">(N69/O$78)</f>
        <v>52.92114141629377</v>
      </c>
      <c r="P69" s="9"/>
    </row>
    <row r="70" spans="1:16" ht="15">
      <c r="A70" s="12"/>
      <c r="B70" s="25">
        <v>369.9</v>
      </c>
      <c r="C70" s="20" t="s">
        <v>84</v>
      </c>
      <c r="D70" s="49">
        <v>23211</v>
      </c>
      <c r="E70" s="49">
        <v>3856</v>
      </c>
      <c r="F70" s="49">
        <v>0</v>
      </c>
      <c r="G70" s="49">
        <v>0</v>
      </c>
      <c r="H70" s="49">
        <v>0</v>
      </c>
      <c r="I70" s="49">
        <v>1931</v>
      </c>
      <c r="J70" s="49">
        <v>0</v>
      </c>
      <c r="K70" s="49">
        <v>0</v>
      </c>
      <c r="L70" s="49">
        <v>0</v>
      </c>
      <c r="M70" s="49">
        <v>0</v>
      </c>
      <c r="N70" s="49">
        <f t="shared" si="12"/>
        <v>28998</v>
      </c>
      <c r="O70" s="50">
        <f t="shared" si="14"/>
        <v>0.5149158320903473</v>
      </c>
      <c r="P70" s="9"/>
    </row>
    <row r="71" spans="1:16" ht="15.75">
      <c r="A71" s="29" t="s">
        <v>54</v>
      </c>
      <c r="B71" s="30"/>
      <c r="C71" s="31"/>
      <c r="D71" s="32">
        <f aca="true" t="shared" si="15" ref="D71:M71">SUM(D72:D75)</f>
        <v>1301370</v>
      </c>
      <c r="E71" s="32">
        <f t="shared" si="15"/>
        <v>2241366</v>
      </c>
      <c r="F71" s="32">
        <f t="shared" si="15"/>
        <v>0</v>
      </c>
      <c r="G71" s="32">
        <f t="shared" si="15"/>
        <v>5000000</v>
      </c>
      <c r="H71" s="32">
        <f t="shared" si="15"/>
        <v>0</v>
      </c>
      <c r="I71" s="32">
        <f t="shared" si="15"/>
        <v>5118237</v>
      </c>
      <c r="J71" s="32">
        <f t="shared" si="15"/>
        <v>0</v>
      </c>
      <c r="K71" s="32">
        <f t="shared" si="15"/>
        <v>0</v>
      </c>
      <c r="L71" s="32">
        <f t="shared" si="15"/>
        <v>0</v>
      </c>
      <c r="M71" s="32">
        <f t="shared" si="15"/>
        <v>0</v>
      </c>
      <c r="N71" s="32">
        <f aca="true" t="shared" si="16" ref="N71:N76">SUM(D71:M71)</f>
        <v>13660973</v>
      </c>
      <c r="O71" s="48">
        <f t="shared" si="14"/>
        <v>242.57711840329569</v>
      </c>
      <c r="P71" s="9"/>
    </row>
    <row r="72" spans="1:16" ht="15">
      <c r="A72" s="12"/>
      <c r="B72" s="25">
        <v>381</v>
      </c>
      <c r="C72" s="20" t="s">
        <v>85</v>
      </c>
      <c r="D72" s="49">
        <v>1301370</v>
      </c>
      <c r="E72" s="49">
        <v>1230844</v>
      </c>
      <c r="F72" s="49">
        <v>0</v>
      </c>
      <c r="G72" s="49">
        <v>5000000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f t="shared" si="16"/>
        <v>7532214</v>
      </c>
      <c r="O72" s="50">
        <f t="shared" si="14"/>
        <v>133.7490943959088</v>
      </c>
      <c r="P72" s="9"/>
    </row>
    <row r="73" spans="1:16" ht="15">
      <c r="A73" s="12"/>
      <c r="B73" s="25">
        <v>383</v>
      </c>
      <c r="C73" s="20" t="s">
        <v>86</v>
      </c>
      <c r="D73" s="49">
        <v>0</v>
      </c>
      <c r="E73" s="49">
        <v>875951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f t="shared" si="16"/>
        <v>875951</v>
      </c>
      <c r="O73" s="50">
        <f t="shared" si="14"/>
        <v>15.554211946871227</v>
      </c>
      <c r="P73" s="9"/>
    </row>
    <row r="74" spans="1:16" ht="15">
      <c r="A74" s="12"/>
      <c r="B74" s="25">
        <v>389.7</v>
      </c>
      <c r="C74" s="20" t="s">
        <v>87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5118237</v>
      </c>
      <c r="J74" s="49">
        <v>0</v>
      </c>
      <c r="K74" s="49">
        <v>0</v>
      </c>
      <c r="L74" s="49">
        <v>0</v>
      </c>
      <c r="M74" s="49">
        <v>0</v>
      </c>
      <c r="N74" s="49">
        <f t="shared" si="16"/>
        <v>5118237</v>
      </c>
      <c r="O74" s="50">
        <f t="shared" si="14"/>
        <v>90.88424248881313</v>
      </c>
      <c r="P74" s="9"/>
    </row>
    <row r="75" spans="1:16" ht="15.75" thickBot="1">
      <c r="A75" s="38"/>
      <c r="B75" s="42">
        <v>393</v>
      </c>
      <c r="C75" s="39" t="s">
        <v>88</v>
      </c>
      <c r="D75" s="49">
        <v>0</v>
      </c>
      <c r="E75" s="49">
        <v>134571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f t="shared" si="16"/>
        <v>134571</v>
      </c>
      <c r="O75" s="50">
        <f t="shared" si="14"/>
        <v>2.389569571702536</v>
      </c>
      <c r="P75" s="9"/>
    </row>
    <row r="76" spans="1:119" ht="16.5" thickBot="1">
      <c r="A76" s="14" t="s">
        <v>72</v>
      </c>
      <c r="B76" s="23"/>
      <c r="C76" s="22"/>
      <c r="D76" s="15">
        <f aca="true" t="shared" si="17" ref="D76:M76">SUM(D5,D16,D21,D35,D51,D54,D71)</f>
        <v>36824612</v>
      </c>
      <c r="E76" s="15">
        <f t="shared" si="17"/>
        <v>45341426</v>
      </c>
      <c r="F76" s="15">
        <f t="shared" si="17"/>
        <v>0</v>
      </c>
      <c r="G76" s="15">
        <f t="shared" si="17"/>
        <v>11239913</v>
      </c>
      <c r="H76" s="15">
        <f t="shared" si="17"/>
        <v>0</v>
      </c>
      <c r="I76" s="15">
        <f t="shared" si="17"/>
        <v>21787792</v>
      </c>
      <c r="J76" s="15">
        <f t="shared" si="17"/>
        <v>0</v>
      </c>
      <c r="K76" s="15">
        <f t="shared" si="17"/>
        <v>-372903</v>
      </c>
      <c r="L76" s="15">
        <f t="shared" si="17"/>
        <v>0</v>
      </c>
      <c r="M76" s="15">
        <f t="shared" si="17"/>
        <v>0</v>
      </c>
      <c r="N76" s="15">
        <f t="shared" si="16"/>
        <v>114820840</v>
      </c>
      <c r="O76" s="40">
        <f t="shared" si="14"/>
        <v>2038.8671070388523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5" ht="15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5" ht="15">
      <c r="A78" s="43"/>
      <c r="B78" s="44"/>
      <c r="C78" s="44"/>
      <c r="D78" s="45"/>
      <c r="E78" s="45"/>
      <c r="F78" s="45"/>
      <c r="G78" s="45"/>
      <c r="H78" s="45"/>
      <c r="I78" s="45"/>
      <c r="J78" s="45"/>
      <c r="K78" s="45"/>
      <c r="L78" s="51" t="s">
        <v>130</v>
      </c>
      <c r="M78" s="51"/>
      <c r="N78" s="51"/>
      <c r="O78" s="46">
        <v>56316</v>
      </c>
    </row>
    <row r="79" spans="1:15" ht="15">
      <c r="A79" s="52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  <row r="80" spans="1:15" ht="15.75" customHeight="1" thickBot="1">
      <c r="A80" s="55" t="s">
        <v>105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7"/>
    </row>
  </sheetData>
  <sheetProtection/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171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89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94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21183331</v>
      </c>
      <c r="E5" s="27">
        <f t="shared" si="0"/>
        <v>3362283</v>
      </c>
      <c r="F5" s="27">
        <f t="shared" si="0"/>
        <v>0</v>
      </c>
      <c r="G5" s="27">
        <f t="shared" si="0"/>
        <v>10734747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959228</v>
      </c>
      <c r="L5" s="27">
        <f t="shared" si="0"/>
        <v>0</v>
      </c>
      <c r="M5" s="27">
        <f t="shared" si="0"/>
        <v>0</v>
      </c>
      <c r="N5" s="28">
        <f>SUM(D5:M5)</f>
        <v>36239589</v>
      </c>
      <c r="O5" s="33">
        <f aca="true" t="shared" si="1" ref="O5:O36">(N5/O$85)</f>
        <v>467.2398370314978</v>
      </c>
      <c r="P5" s="6"/>
    </row>
    <row r="6" spans="1:16" ht="15">
      <c r="A6" s="12"/>
      <c r="B6" s="25">
        <v>311</v>
      </c>
      <c r="C6" s="20" t="s">
        <v>3</v>
      </c>
      <c r="D6" s="49">
        <v>17246919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17246919</v>
      </c>
      <c r="O6" s="50">
        <f t="shared" si="1"/>
        <v>222.3658668660796</v>
      </c>
      <c r="P6" s="9"/>
    </row>
    <row r="7" spans="1:16" ht="15">
      <c r="A7" s="12"/>
      <c r="B7" s="25">
        <v>312.3</v>
      </c>
      <c r="C7" s="20" t="s">
        <v>11</v>
      </c>
      <c r="D7" s="49">
        <v>0</v>
      </c>
      <c r="E7" s="49">
        <v>297344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5">SUM(D7:M7)</f>
        <v>297344</v>
      </c>
      <c r="O7" s="50">
        <f t="shared" si="1"/>
        <v>3.8336792975851264</v>
      </c>
      <c r="P7" s="9"/>
    </row>
    <row r="8" spans="1:16" ht="15">
      <c r="A8" s="12"/>
      <c r="B8" s="25">
        <v>312.41</v>
      </c>
      <c r="C8" s="20" t="s">
        <v>13</v>
      </c>
      <c r="D8" s="49">
        <v>0</v>
      </c>
      <c r="E8" s="49">
        <v>1590447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1590447</v>
      </c>
      <c r="O8" s="50">
        <f t="shared" si="1"/>
        <v>20.505756759195986</v>
      </c>
      <c r="P8" s="9"/>
    </row>
    <row r="9" spans="1:16" ht="15">
      <c r="A9" s="12"/>
      <c r="B9" s="25">
        <v>312.42</v>
      </c>
      <c r="C9" s="20" t="s">
        <v>12</v>
      </c>
      <c r="D9" s="49">
        <v>0</v>
      </c>
      <c r="E9" s="49">
        <v>1234597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1234597</v>
      </c>
      <c r="O9" s="50">
        <f t="shared" si="1"/>
        <v>15.91775505730973</v>
      </c>
      <c r="P9" s="9"/>
    </row>
    <row r="10" spans="1:16" ht="15">
      <c r="A10" s="12"/>
      <c r="B10" s="25">
        <v>312.51</v>
      </c>
      <c r="C10" s="20" t="s">
        <v>96</v>
      </c>
      <c r="D10" s="49">
        <v>196278</v>
      </c>
      <c r="E10" s="49">
        <v>239895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436173</v>
      </c>
      <c r="L10" s="49">
        <v>0</v>
      </c>
      <c r="M10" s="49">
        <v>0</v>
      </c>
      <c r="N10" s="49">
        <f>SUM(D10:M10)</f>
        <v>872346</v>
      </c>
      <c r="O10" s="50">
        <f t="shared" si="1"/>
        <v>11.24722476502366</v>
      </c>
      <c r="P10" s="9"/>
    </row>
    <row r="11" spans="1:16" ht="15">
      <c r="A11" s="12"/>
      <c r="B11" s="25">
        <v>312.52</v>
      </c>
      <c r="C11" s="20" t="s">
        <v>132</v>
      </c>
      <c r="D11" s="49">
        <v>523055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523055</v>
      </c>
      <c r="L11" s="49">
        <v>0</v>
      </c>
      <c r="M11" s="49">
        <v>0</v>
      </c>
      <c r="N11" s="49">
        <f>SUM(D11:M11)</f>
        <v>1046110</v>
      </c>
      <c r="O11" s="50">
        <f t="shared" si="1"/>
        <v>13.487577519629712</v>
      </c>
      <c r="P11" s="9"/>
    </row>
    <row r="12" spans="1:16" ht="15">
      <c r="A12" s="12"/>
      <c r="B12" s="25">
        <v>312.6</v>
      </c>
      <c r="C12" s="20" t="s">
        <v>14</v>
      </c>
      <c r="D12" s="49">
        <v>0</v>
      </c>
      <c r="E12" s="49">
        <v>0</v>
      </c>
      <c r="F12" s="49">
        <v>0</v>
      </c>
      <c r="G12" s="49">
        <v>10734747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10734747</v>
      </c>
      <c r="O12" s="50">
        <f t="shared" si="1"/>
        <v>138.40392723146942</v>
      </c>
      <c r="P12" s="9"/>
    </row>
    <row r="13" spans="1:16" ht="15">
      <c r="A13" s="12"/>
      <c r="B13" s="25">
        <v>314.1</v>
      </c>
      <c r="C13" s="20" t="s">
        <v>15</v>
      </c>
      <c r="D13" s="49">
        <v>1010751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1010751</v>
      </c>
      <c r="O13" s="50">
        <f t="shared" si="1"/>
        <v>13.031691185002773</v>
      </c>
      <c r="P13" s="9"/>
    </row>
    <row r="14" spans="1:16" ht="15">
      <c r="A14" s="12"/>
      <c r="B14" s="25">
        <v>315</v>
      </c>
      <c r="C14" s="20" t="s">
        <v>133</v>
      </c>
      <c r="D14" s="49">
        <v>2073080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2073080</v>
      </c>
      <c r="O14" s="50">
        <f t="shared" si="1"/>
        <v>26.728381531955492</v>
      </c>
      <c r="P14" s="9"/>
    </row>
    <row r="15" spans="1:16" ht="15">
      <c r="A15" s="12"/>
      <c r="B15" s="25">
        <v>316</v>
      </c>
      <c r="C15" s="20" t="s">
        <v>134</v>
      </c>
      <c r="D15" s="49">
        <v>133248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133248</v>
      </c>
      <c r="O15" s="50">
        <f t="shared" si="1"/>
        <v>1.7179768182462836</v>
      </c>
      <c r="P15" s="9"/>
    </row>
    <row r="16" spans="1:16" ht="15.75">
      <c r="A16" s="29" t="s">
        <v>18</v>
      </c>
      <c r="B16" s="30"/>
      <c r="C16" s="31"/>
      <c r="D16" s="32">
        <f aca="true" t="shared" si="3" ref="D16:M16">SUM(D17:D31)</f>
        <v>3887896</v>
      </c>
      <c r="E16" s="32">
        <f t="shared" si="3"/>
        <v>3834684</v>
      </c>
      <c r="F16" s="32">
        <f t="shared" si="3"/>
        <v>3111234</v>
      </c>
      <c r="G16" s="32">
        <f t="shared" si="3"/>
        <v>8121053</v>
      </c>
      <c r="H16" s="32">
        <f t="shared" si="3"/>
        <v>0</v>
      </c>
      <c r="I16" s="32">
        <f t="shared" si="3"/>
        <v>3103503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7">
        <f>SUM(D16:M16)</f>
        <v>22058370</v>
      </c>
      <c r="O16" s="48">
        <f t="shared" si="1"/>
        <v>284.40027849047846</v>
      </c>
      <c r="P16" s="10"/>
    </row>
    <row r="17" spans="1:16" ht="15">
      <c r="A17" s="12"/>
      <c r="B17" s="25">
        <v>322</v>
      </c>
      <c r="C17" s="20" t="s">
        <v>0</v>
      </c>
      <c r="D17" s="49">
        <v>0</v>
      </c>
      <c r="E17" s="49">
        <v>3559840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>SUM(D17:M17)</f>
        <v>3559840</v>
      </c>
      <c r="O17" s="50">
        <f t="shared" si="1"/>
        <v>45.89729374298939</v>
      </c>
      <c r="P17" s="9"/>
    </row>
    <row r="18" spans="1:16" ht="15">
      <c r="A18" s="12"/>
      <c r="B18" s="25">
        <v>323.1</v>
      </c>
      <c r="C18" s="20" t="s">
        <v>19</v>
      </c>
      <c r="D18" s="49">
        <v>3471321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aca="true" t="shared" si="4" ref="N18:N30">SUM(D18:M18)</f>
        <v>3471321</v>
      </c>
      <c r="O18" s="50">
        <f t="shared" si="1"/>
        <v>44.75601139748069</v>
      </c>
      <c r="P18" s="9"/>
    </row>
    <row r="19" spans="1:16" ht="15">
      <c r="A19" s="12"/>
      <c r="B19" s="25">
        <v>323.4</v>
      </c>
      <c r="C19" s="20" t="s">
        <v>20</v>
      </c>
      <c r="D19" s="49">
        <v>31639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31639</v>
      </c>
      <c r="O19" s="50">
        <f t="shared" si="1"/>
        <v>0.40792408555846366</v>
      </c>
      <c r="P19" s="9"/>
    </row>
    <row r="20" spans="1:16" ht="15">
      <c r="A20" s="12"/>
      <c r="B20" s="25">
        <v>324.11</v>
      </c>
      <c r="C20" s="20" t="s">
        <v>21</v>
      </c>
      <c r="D20" s="49">
        <v>0</v>
      </c>
      <c r="E20" s="49">
        <v>0</v>
      </c>
      <c r="F20" s="49">
        <v>0</v>
      </c>
      <c r="G20" s="49">
        <v>876054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876054</v>
      </c>
      <c r="O20" s="50">
        <f t="shared" si="1"/>
        <v>11.295032297159654</v>
      </c>
      <c r="P20" s="9"/>
    </row>
    <row r="21" spans="1:16" ht="15">
      <c r="A21" s="12"/>
      <c r="B21" s="25">
        <v>324.12</v>
      </c>
      <c r="C21" s="20" t="s">
        <v>22</v>
      </c>
      <c r="D21" s="49">
        <v>0</v>
      </c>
      <c r="E21" s="49">
        <v>0</v>
      </c>
      <c r="F21" s="49">
        <v>0</v>
      </c>
      <c r="G21" s="49">
        <v>94591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94591</v>
      </c>
      <c r="O21" s="50">
        <f t="shared" si="1"/>
        <v>1.2195691133430462</v>
      </c>
      <c r="P21" s="9"/>
    </row>
    <row r="22" spans="1:16" ht="15">
      <c r="A22" s="12"/>
      <c r="B22" s="25">
        <v>324.21</v>
      </c>
      <c r="C22" s="20" t="s">
        <v>23</v>
      </c>
      <c r="D22" s="49">
        <v>0</v>
      </c>
      <c r="E22" s="49">
        <v>0</v>
      </c>
      <c r="F22" s="49">
        <v>0</v>
      </c>
      <c r="G22" s="49">
        <v>305678</v>
      </c>
      <c r="H22" s="49">
        <v>0</v>
      </c>
      <c r="I22" s="49">
        <v>2321824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2627502</v>
      </c>
      <c r="O22" s="50">
        <f t="shared" si="1"/>
        <v>33.876587460192624</v>
      </c>
      <c r="P22" s="9"/>
    </row>
    <row r="23" spans="1:16" ht="15">
      <c r="A23" s="12"/>
      <c r="B23" s="25">
        <v>324.22</v>
      </c>
      <c r="C23" s="20" t="s">
        <v>24</v>
      </c>
      <c r="D23" s="49">
        <v>0</v>
      </c>
      <c r="E23" s="49">
        <v>0</v>
      </c>
      <c r="F23" s="49">
        <v>0</v>
      </c>
      <c r="G23" s="49">
        <v>22207</v>
      </c>
      <c r="H23" s="49">
        <v>0</v>
      </c>
      <c r="I23" s="49">
        <v>781966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804173</v>
      </c>
      <c r="O23" s="50">
        <f t="shared" si="1"/>
        <v>10.368264978533025</v>
      </c>
      <c r="P23" s="9"/>
    </row>
    <row r="24" spans="1:16" ht="15">
      <c r="A24" s="12"/>
      <c r="B24" s="25">
        <v>324.31</v>
      </c>
      <c r="C24" s="20" t="s">
        <v>25</v>
      </c>
      <c r="D24" s="49">
        <v>0</v>
      </c>
      <c r="E24" s="49">
        <v>0</v>
      </c>
      <c r="F24" s="49">
        <v>0</v>
      </c>
      <c r="G24" s="49">
        <v>4469174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4469174</v>
      </c>
      <c r="O24" s="50">
        <f t="shared" si="1"/>
        <v>57.621407666224</v>
      </c>
      <c r="P24" s="9"/>
    </row>
    <row r="25" spans="1:16" ht="15">
      <c r="A25" s="12"/>
      <c r="B25" s="25">
        <v>324.32</v>
      </c>
      <c r="C25" s="20" t="s">
        <v>26</v>
      </c>
      <c r="D25" s="49">
        <v>0</v>
      </c>
      <c r="E25" s="49">
        <v>0</v>
      </c>
      <c r="F25" s="49">
        <v>0</v>
      </c>
      <c r="G25" s="49">
        <v>608087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608087</v>
      </c>
      <c r="O25" s="50">
        <f t="shared" si="1"/>
        <v>7.84011294336071</v>
      </c>
      <c r="P25" s="9"/>
    </row>
    <row r="26" spans="1:16" ht="15">
      <c r="A26" s="12"/>
      <c r="B26" s="25">
        <v>324.61</v>
      </c>
      <c r="C26" s="20" t="s">
        <v>27</v>
      </c>
      <c r="D26" s="49">
        <v>0</v>
      </c>
      <c r="E26" s="49">
        <v>0</v>
      </c>
      <c r="F26" s="49">
        <v>0</v>
      </c>
      <c r="G26" s="49">
        <v>1294969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1294969</v>
      </c>
      <c r="O26" s="50">
        <f t="shared" si="1"/>
        <v>16.69613594461134</v>
      </c>
      <c r="P26" s="9"/>
    </row>
    <row r="27" spans="1:16" ht="15">
      <c r="A27" s="12"/>
      <c r="B27" s="25">
        <v>324.62</v>
      </c>
      <c r="C27" s="20" t="s">
        <v>110</v>
      </c>
      <c r="D27" s="49">
        <v>25132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25132</v>
      </c>
      <c r="O27" s="50">
        <f t="shared" si="1"/>
        <v>0.3240288289217519</v>
      </c>
      <c r="P27" s="9"/>
    </row>
    <row r="28" spans="1:16" ht="15">
      <c r="A28" s="12"/>
      <c r="B28" s="25">
        <v>324.91</v>
      </c>
      <c r="C28" s="20" t="s">
        <v>28</v>
      </c>
      <c r="D28" s="49">
        <v>0</v>
      </c>
      <c r="E28" s="49">
        <v>0</v>
      </c>
      <c r="F28" s="49">
        <v>0</v>
      </c>
      <c r="G28" s="49">
        <v>413733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413733</v>
      </c>
      <c r="O28" s="50">
        <f t="shared" si="1"/>
        <v>5.334291718776189</v>
      </c>
      <c r="P28" s="9"/>
    </row>
    <row r="29" spans="1:16" ht="15">
      <c r="A29" s="12"/>
      <c r="B29" s="25">
        <v>324.92</v>
      </c>
      <c r="C29" s="20" t="s">
        <v>29</v>
      </c>
      <c r="D29" s="49">
        <v>0</v>
      </c>
      <c r="E29" s="49">
        <v>0</v>
      </c>
      <c r="F29" s="49">
        <v>0</v>
      </c>
      <c r="G29" s="49">
        <v>36560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4"/>
        <v>36560</v>
      </c>
      <c r="O29" s="50">
        <f t="shared" si="1"/>
        <v>0.4713709209525406</v>
      </c>
      <c r="P29" s="9"/>
    </row>
    <row r="30" spans="1:16" ht="15">
      <c r="A30" s="12"/>
      <c r="B30" s="25">
        <v>325.1</v>
      </c>
      <c r="C30" s="20" t="s">
        <v>30</v>
      </c>
      <c r="D30" s="49">
        <v>355154</v>
      </c>
      <c r="E30" s="49">
        <v>124828</v>
      </c>
      <c r="F30" s="49">
        <v>3111234</v>
      </c>
      <c r="G30" s="49">
        <v>0</v>
      </c>
      <c r="H30" s="49">
        <v>0</v>
      </c>
      <c r="I30" s="49">
        <v>-287</v>
      </c>
      <c r="J30" s="49">
        <v>0</v>
      </c>
      <c r="K30" s="49">
        <v>0</v>
      </c>
      <c r="L30" s="49">
        <v>0</v>
      </c>
      <c r="M30" s="49">
        <v>0</v>
      </c>
      <c r="N30" s="49">
        <f t="shared" si="4"/>
        <v>3590929</v>
      </c>
      <c r="O30" s="50">
        <f t="shared" si="1"/>
        <v>46.29812663580923</v>
      </c>
      <c r="P30" s="9"/>
    </row>
    <row r="31" spans="1:16" ht="15">
      <c r="A31" s="12"/>
      <c r="B31" s="25">
        <v>329</v>
      </c>
      <c r="C31" s="20" t="s">
        <v>31</v>
      </c>
      <c r="D31" s="49">
        <v>4650</v>
      </c>
      <c r="E31" s="49">
        <v>150016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aca="true" t="shared" si="5" ref="N31:N38">SUM(D31:M31)</f>
        <v>154666</v>
      </c>
      <c r="O31" s="50">
        <f t="shared" si="1"/>
        <v>1.9941207565658</v>
      </c>
      <c r="P31" s="9"/>
    </row>
    <row r="32" spans="1:16" ht="15.75">
      <c r="A32" s="29" t="s">
        <v>33</v>
      </c>
      <c r="B32" s="30"/>
      <c r="C32" s="31"/>
      <c r="D32" s="32">
        <f aca="true" t="shared" si="6" ref="D32:M32">SUM(D33:D45)</f>
        <v>9240969</v>
      </c>
      <c r="E32" s="32">
        <f t="shared" si="6"/>
        <v>1763620</v>
      </c>
      <c r="F32" s="32">
        <f t="shared" si="6"/>
        <v>0</v>
      </c>
      <c r="G32" s="32">
        <f t="shared" si="6"/>
        <v>204985</v>
      </c>
      <c r="H32" s="32">
        <f t="shared" si="6"/>
        <v>0</v>
      </c>
      <c r="I32" s="32">
        <f t="shared" si="6"/>
        <v>0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47">
        <f t="shared" si="5"/>
        <v>11209574</v>
      </c>
      <c r="O32" s="48">
        <f t="shared" si="1"/>
        <v>144.52590863965136</v>
      </c>
      <c r="P32" s="10"/>
    </row>
    <row r="33" spans="1:16" ht="15">
      <c r="A33" s="12"/>
      <c r="B33" s="25">
        <v>331.2</v>
      </c>
      <c r="C33" s="20" t="s">
        <v>32</v>
      </c>
      <c r="D33" s="49">
        <v>492932</v>
      </c>
      <c r="E33" s="49">
        <v>508471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5"/>
        <v>1001403</v>
      </c>
      <c r="O33" s="50">
        <f t="shared" si="1"/>
        <v>12.911166694601668</v>
      </c>
      <c r="P33" s="9"/>
    </row>
    <row r="34" spans="1:16" ht="15">
      <c r="A34" s="12"/>
      <c r="B34" s="25">
        <v>331.49</v>
      </c>
      <c r="C34" s="20" t="s">
        <v>35</v>
      </c>
      <c r="D34" s="49">
        <v>0</v>
      </c>
      <c r="E34" s="49">
        <v>215389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5"/>
        <v>215389</v>
      </c>
      <c r="O34" s="50">
        <f t="shared" si="1"/>
        <v>2.7770271141424168</v>
      </c>
      <c r="P34" s="9"/>
    </row>
    <row r="35" spans="1:16" ht="15">
      <c r="A35" s="12"/>
      <c r="B35" s="25">
        <v>331.5</v>
      </c>
      <c r="C35" s="20" t="s">
        <v>162</v>
      </c>
      <c r="D35" s="49">
        <v>289357</v>
      </c>
      <c r="E35" s="49">
        <v>447284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5"/>
        <v>736641</v>
      </c>
      <c r="O35" s="50">
        <f t="shared" si="1"/>
        <v>9.49756965485231</v>
      </c>
      <c r="P35" s="9"/>
    </row>
    <row r="36" spans="1:16" ht="15">
      <c r="A36" s="12"/>
      <c r="B36" s="25">
        <v>331.69</v>
      </c>
      <c r="C36" s="20" t="s">
        <v>36</v>
      </c>
      <c r="D36" s="49">
        <v>7855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5"/>
        <v>7855</v>
      </c>
      <c r="O36" s="50">
        <f t="shared" si="1"/>
        <v>0.1012751253851807</v>
      </c>
      <c r="P36" s="9"/>
    </row>
    <row r="37" spans="1:16" ht="15">
      <c r="A37" s="12"/>
      <c r="B37" s="25">
        <v>331.9</v>
      </c>
      <c r="C37" s="20" t="s">
        <v>113</v>
      </c>
      <c r="D37" s="49">
        <v>208468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5"/>
        <v>208468</v>
      </c>
      <c r="O37" s="50">
        <f aca="true" t="shared" si="7" ref="O37:O68">(N37/O$85)</f>
        <v>2.6877941233351814</v>
      </c>
      <c r="P37" s="9"/>
    </row>
    <row r="38" spans="1:16" ht="15">
      <c r="A38" s="12"/>
      <c r="B38" s="25">
        <v>334.2</v>
      </c>
      <c r="C38" s="20" t="s">
        <v>34</v>
      </c>
      <c r="D38" s="49">
        <v>3537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5"/>
        <v>3537</v>
      </c>
      <c r="O38" s="50">
        <f t="shared" si="7"/>
        <v>0.045602815848171115</v>
      </c>
      <c r="P38" s="9"/>
    </row>
    <row r="39" spans="1:16" ht="15">
      <c r="A39" s="12"/>
      <c r="B39" s="25">
        <v>334.5</v>
      </c>
      <c r="C39" s="20" t="s">
        <v>172</v>
      </c>
      <c r="D39" s="49">
        <v>0</v>
      </c>
      <c r="E39" s="49">
        <v>8139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aca="true" t="shared" si="8" ref="N39:N44">SUM(D39:M39)</f>
        <v>8139</v>
      </c>
      <c r="O39" s="50">
        <f t="shared" si="7"/>
        <v>0.10493675945384923</v>
      </c>
      <c r="P39" s="9"/>
    </row>
    <row r="40" spans="1:16" ht="15">
      <c r="A40" s="12"/>
      <c r="B40" s="25">
        <v>335.12</v>
      </c>
      <c r="C40" s="20" t="s">
        <v>135</v>
      </c>
      <c r="D40" s="49">
        <v>1909373</v>
      </c>
      <c r="E40" s="49">
        <v>557580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8"/>
        <v>2466953</v>
      </c>
      <c r="O40" s="50">
        <f t="shared" si="7"/>
        <v>31.806616727479017</v>
      </c>
      <c r="P40" s="9"/>
    </row>
    <row r="41" spans="1:16" ht="15">
      <c r="A41" s="12"/>
      <c r="B41" s="25">
        <v>335.14</v>
      </c>
      <c r="C41" s="20" t="s">
        <v>136</v>
      </c>
      <c r="D41" s="49">
        <v>1941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8"/>
        <v>1941</v>
      </c>
      <c r="O41" s="50">
        <f t="shared" si="7"/>
        <v>0.025025463828470495</v>
      </c>
      <c r="P41" s="9"/>
    </row>
    <row r="42" spans="1:16" ht="15">
      <c r="A42" s="12"/>
      <c r="B42" s="25">
        <v>335.15</v>
      </c>
      <c r="C42" s="20" t="s">
        <v>137</v>
      </c>
      <c r="D42" s="49">
        <v>18754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8"/>
        <v>18754</v>
      </c>
      <c r="O42" s="50">
        <f t="shared" si="7"/>
        <v>0.2417967793091889</v>
      </c>
      <c r="P42" s="9"/>
    </row>
    <row r="43" spans="1:16" ht="15">
      <c r="A43" s="12"/>
      <c r="B43" s="25">
        <v>335.18</v>
      </c>
      <c r="C43" s="20" t="s">
        <v>138</v>
      </c>
      <c r="D43" s="49">
        <v>6308752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8"/>
        <v>6308752</v>
      </c>
      <c r="O43" s="50">
        <f t="shared" si="7"/>
        <v>81.33922976753782</v>
      </c>
      <c r="P43" s="9"/>
    </row>
    <row r="44" spans="1:16" ht="15">
      <c r="A44" s="12"/>
      <c r="B44" s="25">
        <v>335.21</v>
      </c>
      <c r="C44" s="20" t="s">
        <v>45</v>
      </c>
      <c r="D44" s="49">
        <v>0</v>
      </c>
      <c r="E44" s="49">
        <v>26757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8"/>
        <v>26757</v>
      </c>
      <c r="O44" s="50">
        <f t="shared" si="7"/>
        <v>0.34498008019494336</v>
      </c>
      <c r="P44" s="9"/>
    </row>
    <row r="45" spans="1:16" ht="15">
      <c r="A45" s="12"/>
      <c r="B45" s="25">
        <v>337.3</v>
      </c>
      <c r="C45" s="20" t="s">
        <v>114</v>
      </c>
      <c r="D45" s="49">
        <v>0</v>
      </c>
      <c r="E45" s="49">
        <v>0</v>
      </c>
      <c r="F45" s="49">
        <v>0</v>
      </c>
      <c r="G45" s="49">
        <v>204985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>SUM(D45:M45)</f>
        <v>204985</v>
      </c>
      <c r="O45" s="50">
        <f t="shared" si="7"/>
        <v>2.6428875336831656</v>
      </c>
      <c r="P45" s="9"/>
    </row>
    <row r="46" spans="1:16" ht="15.75">
      <c r="A46" s="29" t="s">
        <v>52</v>
      </c>
      <c r="B46" s="30"/>
      <c r="C46" s="31"/>
      <c r="D46" s="32">
        <f aca="true" t="shared" si="9" ref="D46:M46">SUM(D47:D64)</f>
        <v>9729515</v>
      </c>
      <c r="E46" s="32">
        <f t="shared" si="9"/>
        <v>42551992</v>
      </c>
      <c r="F46" s="32">
        <f t="shared" si="9"/>
        <v>0</v>
      </c>
      <c r="G46" s="32">
        <f t="shared" si="9"/>
        <v>105875</v>
      </c>
      <c r="H46" s="32">
        <f t="shared" si="9"/>
        <v>0</v>
      </c>
      <c r="I46" s="32">
        <f t="shared" si="9"/>
        <v>25918877</v>
      </c>
      <c r="J46" s="32">
        <f t="shared" si="9"/>
        <v>10340786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>SUM(D46:M46)</f>
        <v>88647045</v>
      </c>
      <c r="O46" s="48">
        <f t="shared" si="7"/>
        <v>1142.9332396436353</v>
      </c>
      <c r="P46" s="10"/>
    </row>
    <row r="47" spans="1:16" ht="15">
      <c r="A47" s="12"/>
      <c r="B47" s="25">
        <v>341.1</v>
      </c>
      <c r="C47" s="20" t="s">
        <v>140</v>
      </c>
      <c r="D47" s="49">
        <v>157984</v>
      </c>
      <c r="E47" s="49">
        <v>16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>SUM(D47:M47)</f>
        <v>158000</v>
      </c>
      <c r="O47" s="50">
        <f t="shared" si="7"/>
        <v>2.0371062776395354</v>
      </c>
      <c r="P47" s="9"/>
    </row>
    <row r="48" spans="1:16" ht="15">
      <c r="A48" s="12"/>
      <c r="B48" s="25">
        <v>341.2</v>
      </c>
      <c r="C48" s="20" t="s">
        <v>150</v>
      </c>
      <c r="D48" s="49">
        <v>0</v>
      </c>
      <c r="E48" s="49">
        <v>4757674</v>
      </c>
      <c r="F48" s="49">
        <v>0</v>
      </c>
      <c r="G48" s="49">
        <v>0</v>
      </c>
      <c r="H48" s="49">
        <v>0</v>
      </c>
      <c r="I48" s="49">
        <v>0</v>
      </c>
      <c r="J48" s="49">
        <v>10340786</v>
      </c>
      <c r="K48" s="49">
        <v>0</v>
      </c>
      <c r="L48" s="49">
        <v>0</v>
      </c>
      <c r="M48" s="49">
        <v>0</v>
      </c>
      <c r="N48" s="49">
        <f aca="true" t="shared" si="10" ref="N48:N64">SUM(D48:M48)</f>
        <v>15098460</v>
      </c>
      <c r="O48" s="50">
        <f t="shared" si="7"/>
        <v>194.66561802967988</v>
      </c>
      <c r="P48" s="9"/>
    </row>
    <row r="49" spans="1:16" ht="15">
      <c r="A49" s="12"/>
      <c r="B49" s="25">
        <v>341.9</v>
      </c>
      <c r="C49" s="20" t="s">
        <v>142</v>
      </c>
      <c r="D49" s="49">
        <v>153013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10"/>
        <v>153013</v>
      </c>
      <c r="O49" s="50">
        <f t="shared" si="7"/>
        <v>1.9728084991168242</v>
      </c>
      <c r="P49" s="9"/>
    </row>
    <row r="50" spans="1:16" ht="15">
      <c r="A50" s="12"/>
      <c r="B50" s="25">
        <v>342.1</v>
      </c>
      <c r="C50" s="20" t="s">
        <v>57</v>
      </c>
      <c r="D50" s="49">
        <v>121538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f t="shared" si="10"/>
        <v>121538</v>
      </c>
      <c r="O50" s="50">
        <f t="shared" si="7"/>
        <v>1.5669988783022395</v>
      </c>
      <c r="P50" s="9"/>
    </row>
    <row r="51" spans="1:16" ht="15">
      <c r="A51" s="12"/>
      <c r="B51" s="25">
        <v>342.2</v>
      </c>
      <c r="C51" s="20" t="s">
        <v>58</v>
      </c>
      <c r="D51" s="49">
        <v>0</v>
      </c>
      <c r="E51" s="49">
        <v>11296056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f t="shared" si="10"/>
        <v>11296056</v>
      </c>
      <c r="O51" s="50">
        <f t="shared" si="7"/>
        <v>145.64092778587175</v>
      </c>
      <c r="P51" s="9"/>
    </row>
    <row r="52" spans="1:16" ht="15">
      <c r="A52" s="12"/>
      <c r="B52" s="25">
        <v>342.6</v>
      </c>
      <c r="C52" s="20" t="s">
        <v>60</v>
      </c>
      <c r="D52" s="49">
        <v>2251043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f t="shared" si="10"/>
        <v>2251043</v>
      </c>
      <c r="O52" s="50">
        <f t="shared" si="7"/>
        <v>29.022872319851473</v>
      </c>
      <c r="P52" s="9"/>
    </row>
    <row r="53" spans="1:16" ht="15">
      <c r="A53" s="12"/>
      <c r="B53" s="25">
        <v>342.9</v>
      </c>
      <c r="C53" s="20" t="s">
        <v>61</v>
      </c>
      <c r="D53" s="49">
        <v>145062</v>
      </c>
      <c r="E53" s="49">
        <v>14539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f t="shared" si="10"/>
        <v>159601</v>
      </c>
      <c r="O53" s="50">
        <f t="shared" si="7"/>
        <v>2.057748095047769</v>
      </c>
      <c r="P53" s="9"/>
    </row>
    <row r="54" spans="1:16" ht="15">
      <c r="A54" s="12"/>
      <c r="B54" s="25">
        <v>343.3</v>
      </c>
      <c r="C54" s="20" t="s">
        <v>62</v>
      </c>
      <c r="D54" s="49">
        <v>0</v>
      </c>
      <c r="E54" s="49">
        <v>0</v>
      </c>
      <c r="F54" s="49">
        <v>0</v>
      </c>
      <c r="G54" s="49">
        <v>105875</v>
      </c>
      <c r="H54" s="49">
        <v>0</v>
      </c>
      <c r="I54" s="49">
        <v>12964993</v>
      </c>
      <c r="J54" s="49">
        <v>0</v>
      </c>
      <c r="K54" s="49">
        <v>0</v>
      </c>
      <c r="L54" s="49">
        <v>0</v>
      </c>
      <c r="M54" s="49">
        <v>0</v>
      </c>
      <c r="N54" s="49">
        <f t="shared" si="10"/>
        <v>13070868</v>
      </c>
      <c r="O54" s="50">
        <f t="shared" si="7"/>
        <v>168.52371681644127</v>
      </c>
      <c r="P54" s="9"/>
    </row>
    <row r="55" spans="1:16" ht="15">
      <c r="A55" s="12"/>
      <c r="B55" s="25">
        <v>343.4</v>
      </c>
      <c r="C55" s="20" t="s">
        <v>63</v>
      </c>
      <c r="D55" s="49">
        <v>0</v>
      </c>
      <c r="E55" s="49">
        <v>9890677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f t="shared" si="10"/>
        <v>9890677</v>
      </c>
      <c r="O55" s="50">
        <f t="shared" si="7"/>
        <v>127.521267131677</v>
      </c>
      <c r="P55" s="9"/>
    </row>
    <row r="56" spans="1:16" ht="15">
      <c r="A56" s="12"/>
      <c r="B56" s="25">
        <v>343.5</v>
      </c>
      <c r="C56" s="20" t="s">
        <v>64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12104508</v>
      </c>
      <c r="J56" s="49">
        <v>0</v>
      </c>
      <c r="K56" s="49">
        <v>0</v>
      </c>
      <c r="L56" s="49">
        <v>0</v>
      </c>
      <c r="M56" s="49">
        <v>0</v>
      </c>
      <c r="N56" s="49">
        <f t="shared" si="10"/>
        <v>12104508</v>
      </c>
      <c r="O56" s="50">
        <f t="shared" si="7"/>
        <v>156.06436224391123</v>
      </c>
      <c r="P56" s="9"/>
    </row>
    <row r="57" spans="1:16" ht="15">
      <c r="A57" s="12"/>
      <c r="B57" s="25">
        <v>343.9</v>
      </c>
      <c r="C57" s="20" t="s">
        <v>65</v>
      </c>
      <c r="D57" s="49">
        <v>106281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f t="shared" si="10"/>
        <v>106281</v>
      </c>
      <c r="O57" s="50">
        <f t="shared" si="7"/>
        <v>1.3702891917329585</v>
      </c>
      <c r="P57" s="9"/>
    </row>
    <row r="58" spans="1:16" ht="15">
      <c r="A58" s="12"/>
      <c r="B58" s="25">
        <v>344.9</v>
      </c>
      <c r="C58" s="20" t="s">
        <v>143</v>
      </c>
      <c r="D58" s="49">
        <v>0</v>
      </c>
      <c r="E58" s="49">
        <v>14912634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f t="shared" si="10"/>
        <v>14912634</v>
      </c>
      <c r="O58" s="50">
        <f t="shared" si="7"/>
        <v>192.26974897177706</v>
      </c>
      <c r="P58" s="9"/>
    </row>
    <row r="59" spans="1:16" ht="15">
      <c r="A59" s="12"/>
      <c r="B59" s="25">
        <v>345.9</v>
      </c>
      <c r="C59" s="20" t="s">
        <v>115</v>
      </c>
      <c r="D59" s="49">
        <v>3170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f t="shared" si="10"/>
        <v>3170</v>
      </c>
      <c r="O59" s="50">
        <f t="shared" si="7"/>
        <v>0.0408710563298565</v>
      </c>
      <c r="P59" s="9"/>
    </row>
    <row r="60" spans="1:16" ht="15">
      <c r="A60" s="12"/>
      <c r="B60" s="25">
        <v>347.2</v>
      </c>
      <c r="C60" s="20" t="s">
        <v>69</v>
      </c>
      <c r="D60" s="49">
        <v>504660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f t="shared" si="10"/>
        <v>504660</v>
      </c>
      <c r="O60" s="50">
        <f t="shared" si="7"/>
        <v>6.506620595402328</v>
      </c>
      <c r="P60" s="9"/>
    </row>
    <row r="61" spans="1:16" ht="15">
      <c r="A61" s="12"/>
      <c r="B61" s="25">
        <v>347.4</v>
      </c>
      <c r="C61" s="20" t="s">
        <v>70</v>
      </c>
      <c r="D61" s="49">
        <v>15197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f t="shared" si="10"/>
        <v>15197</v>
      </c>
      <c r="O61" s="50">
        <f t="shared" si="7"/>
        <v>0.1959361019068862</v>
      </c>
      <c r="P61" s="9"/>
    </row>
    <row r="62" spans="1:16" ht="15">
      <c r="A62" s="12"/>
      <c r="B62" s="25">
        <v>347.5</v>
      </c>
      <c r="C62" s="20" t="s">
        <v>71</v>
      </c>
      <c r="D62" s="49">
        <v>49912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f t="shared" si="10"/>
        <v>49912</v>
      </c>
      <c r="O62" s="50">
        <f t="shared" si="7"/>
        <v>0.6435192944907879</v>
      </c>
      <c r="P62" s="9"/>
    </row>
    <row r="63" spans="1:16" ht="15">
      <c r="A63" s="12"/>
      <c r="B63" s="25">
        <v>347.9</v>
      </c>
      <c r="C63" s="20" t="s">
        <v>151</v>
      </c>
      <c r="D63" s="49">
        <v>3500</v>
      </c>
      <c r="E63" s="49">
        <v>1007405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f t="shared" si="10"/>
        <v>1010905</v>
      </c>
      <c r="O63" s="50">
        <f t="shared" si="7"/>
        <v>13.033676718969586</v>
      </c>
      <c r="P63" s="9"/>
    </row>
    <row r="64" spans="1:16" ht="15">
      <c r="A64" s="12"/>
      <c r="B64" s="25">
        <v>349</v>
      </c>
      <c r="C64" s="20" t="s">
        <v>1</v>
      </c>
      <c r="D64" s="49">
        <v>6218155</v>
      </c>
      <c r="E64" s="49">
        <v>672991</v>
      </c>
      <c r="F64" s="49">
        <v>0</v>
      </c>
      <c r="G64" s="49">
        <v>0</v>
      </c>
      <c r="H64" s="49">
        <v>0</v>
      </c>
      <c r="I64" s="49">
        <v>849376</v>
      </c>
      <c r="J64" s="49">
        <v>0</v>
      </c>
      <c r="K64" s="49">
        <v>0</v>
      </c>
      <c r="L64" s="49">
        <v>0</v>
      </c>
      <c r="M64" s="49">
        <v>0</v>
      </c>
      <c r="N64" s="49">
        <f t="shared" si="10"/>
        <v>7740522</v>
      </c>
      <c r="O64" s="50">
        <f t="shared" si="7"/>
        <v>99.79915163548691</v>
      </c>
      <c r="P64" s="9"/>
    </row>
    <row r="65" spans="1:16" ht="15.75">
      <c r="A65" s="29" t="s">
        <v>53</v>
      </c>
      <c r="B65" s="30"/>
      <c r="C65" s="31"/>
      <c r="D65" s="32">
        <f aca="true" t="shared" si="11" ref="D65:M65">SUM(D66:D67)</f>
        <v>166021</v>
      </c>
      <c r="E65" s="32">
        <f t="shared" si="11"/>
        <v>107902</v>
      </c>
      <c r="F65" s="32">
        <f t="shared" si="11"/>
        <v>0</v>
      </c>
      <c r="G65" s="32">
        <f t="shared" si="11"/>
        <v>0</v>
      </c>
      <c r="H65" s="32">
        <f t="shared" si="11"/>
        <v>0</v>
      </c>
      <c r="I65" s="32">
        <f t="shared" si="11"/>
        <v>0</v>
      </c>
      <c r="J65" s="32">
        <f t="shared" si="11"/>
        <v>0</v>
      </c>
      <c r="K65" s="32">
        <f t="shared" si="11"/>
        <v>0</v>
      </c>
      <c r="L65" s="32">
        <f t="shared" si="11"/>
        <v>0</v>
      </c>
      <c r="M65" s="32">
        <f t="shared" si="11"/>
        <v>0</v>
      </c>
      <c r="N65" s="32">
        <f>SUM(D65:M65)</f>
        <v>273923</v>
      </c>
      <c r="O65" s="48">
        <f t="shared" si="7"/>
        <v>3.531710524619332</v>
      </c>
      <c r="P65" s="10"/>
    </row>
    <row r="66" spans="1:16" ht="15">
      <c r="A66" s="13"/>
      <c r="B66" s="41">
        <v>351.1</v>
      </c>
      <c r="C66" s="21" t="s">
        <v>74</v>
      </c>
      <c r="D66" s="49">
        <v>103232</v>
      </c>
      <c r="E66" s="49">
        <v>102392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f>SUM(D66:M66)</f>
        <v>205624</v>
      </c>
      <c r="O66" s="50">
        <f t="shared" si="7"/>
        <v>2.6511262103376696</v>
      </c>
      <c r="P66" s="9"/>
    </row>
    <row r="67" spans="1:16" ht="15">
      <c r="A67" s="13"/>
      <c r="B67" s="41">
        <v>354</v>
      </c>
      <c r="C67" s="21" t="s">
        <v>75</v>
      </c>
      <c r="D67" s="49">
        <v>62789</v>
      </c>
      <c r="E67" s="49">
        <v>5510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f>SUM(D67:M67)</f>
        <v>68299</v>
      </c>
      <c r="O67" s="50">
        <f t="shared" si="7"/>
        <v>0.8805843142816622</v>
      </c>
      <c r="P67" s="9"/>
    </row>
    <row r="68" spans="1:16" ht="15.75">
      <c r="A68" s="29" t="s">
        <v>4</v>
      </c>
      <c r="B68" s="30"/>
      <c r="C68" s="31"/>
      <c r="D68" s="32">
        <f aca="true" t="shared" si="12" ref="D68:M68">SUM(D69:D77)</f>
        <v>1133742</v>
      </c>
      <c r="E68" s="32">
        <f t="shared" si="12"/>
        <v>1443533</v>
      </c>
      <c r="F68" s="32">
        <f t="shared" si="12"/>
        <v>89778</v>
      </c>
      <c r="G68" s="32">
        <f t="shared" si="12"/>
        <v>1479121</v>
      </c>
      <c r="H68" s="32">
        <f t="shared" si="12"/>
        <v>0</v>
      </c>
      <c r="I68" s="32">
        <f t="shared" si="12"/>
        <v>1435121</v>
      </c>
      <c r="J68" s="32">
        <f t="shared" si="12"/>
        <v>45495</v>
      </c>
      <c r="K68" s="32">
        <f t="shared" si="12"/>
        <v>13336444</v>
      </c>
      <c r="L68" s="32">
        <f t="shared" si="12"/>
        <v>0</v>
      </c>
      <c r="M68" s="32">
        <f t="shared" si="12"/>
        <v>0</v>
      </c>
      <c r="N68" s="32">
        <f>SUM(D68:M68)</f>
        <v>18963234</v>
      </c>
      <c r="O68" s="48">
        <f t="shared" si="7"/>
        <v>244.49444953004732</v>
      </c>
      <c r="P68" s="10"/>
    </row>
    <row r="69" spans="1:16" ht="15">
      <c r="A69" s="12"/>
      <c r="B69" s="25">
        <v>361.1</v>
      </c>
      <c r="C69" s="20" t="s">
        <v>76</v>
      </c>
      <c r="D69" s="49">
        <v>637233</v>
      </c>
      <c r="E69" s="49">
        <v>1246588</v>
      </c>
      <c r="F69" s="49">
        <v>89778</v>
      </c>
      <c r="G69" s="49">
        <v>1429121</v>
      </c>
      <c r="H69" s="49">
        <v>0</v>
      </c>
      <c r="I69" s="49">
        <v>1372088</v>
      </c>
      <c r="J69" s="49">
        <v>42655</v>
      </c>
      <c r="K69" s="49">
        <v>2777861</v>
      </c>
      <c r="L69" s="49">
        <v>0</v>
      </c>
      <c r="M69" s="49">
        <v>0</v>
      </c>
      <c r="N69" s="49">
        <f>SUM(D69:M69)</f>
        <v>7595324</v>
      </c>
      <c r="O69" s="50">
        <f aca="true" t="shared" si="13" ref="O69:O83">(N69/O$85)</f>
        <v>97.927102538647</v>
      </c>
      <c r="P69" s="9"/>
    </row>
    <row r="70" spans="1:16" ht="15">
      <c r="A70" s="12"/>
      <c r="B70" s="25">
        <v>361.3</v>
      </c>
      <c r="C70" s="20" t="s">
        <v>78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7171606</v>
      </c>
      <c r="L70" s="49">
        <v>0</v>
      </c>
      <c r="M70" s="49">
        <v>0</v>
      </c>
      <c r="N70" s="49">
        <f aca="true" t="shared" si="14" ref="N70:N77">SUM(D70:M70)</f>
        <v>7171606</v>
      </c>
      <c r="O70" s="50">
        <f t="shared" si="13"/>
        <v>92.46407343897062</v>
      </c>
      <c r="P70" s="9"/>
    </row>
    <row r="71" spans="1:16" ht="15">
      <c r="A71" s="12"/>
      <c r="B71" s="25">
        <v>362</v>
      </c>
      <c r="C71" s="20" t="s">
        <v>79</v>
      </c>
      <c r="D71" s="49">
        <v>197971</v>
      </c>
      <c r="E71" s="49">
        <v>68971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f t="shared" si="14"/>
        <v>266942</v>
      </c>
      <c r="O71" s="50">
        <f t="shared" si="13"/>
        <v>3.4417039491497015</v>
      </c>
      <c r="P71" s="9"/>
    </row>
    <row r="72" spans="1:16" ht="15">
      <c r="A72" s="12"/>
      <c r="B72" s="25">
        <v>364</v>
      </c>
      <c r="C72" s="20" t="s">
        <v>144</v>
      </c>
      <c r="D72" s="49">
        <v>25810</v>
      </c>
      <c r="E72" s="49">
        <v>116650</v>
      </c>
      <c r="F72" s="49">
        <v>0</v>
      </c>
      <c r="G72" s="49">
        <v>0</v>
      </c>
      <c r="H72" s="49">
        <v>0</v>
      </c>
      <c r="I72" s="49">
        <v>17446</v>
      </c>
      <c r="J72" s="49">
        <v>2800</v>
      </c>
      <c r="K72" s="49">
        <v>0</v>
      </c>
      <c r="L72" s="49">
        <v>0</v>
      </c>
      <c r="M72" s="49">
        <v>0</v>
      </c>
      <c r="N72" s="49">
        <f t="shared" si="14"/>
        <v>162706</v>
      </c>
      <c r="O72" s="50">
        <f t="shared" si="13"/>
        <v>2.0977811013266976</v>
      </c>
      <c r="P72" s="9"/>
    </row>
    <row r="73" spans="1:16" ht="15">
      <c r="A73" s="12"/>
      <c r="B73" s="25">
        <v>365</v>
      </c>
      <c r="C73" s="20" t="s">
        <v>145</v>
      </c>
      <c r="D73" s="49">
        <v>452</v>
      </c>
      <c r="E73" s="49">
        <v>2389</v>
      </c>
      <c r="F73" s="49">
        <v>0</v>
      </c>
      <c r="G73" s="49">
        <v>0</v>
      </c>
      <c r="H73" s="49">
        <v>0</v>
      </c>
      <c r="I73" s="49">
        <v>2206</v>
      </c>
      <c r="J73" s="49">
        <v>0</v>
      </c>
      <c r="K73" s="49">
        <v>0</v>
      </c>
      <c r="L73" s="49">
        <v>0</v>
      </c>
      <c r="M73" s="49">
        <v>0</v>
      </c>
      <c r="N73" s="49">
        <f t="shared" si="14"/>
        <v>5047</v>
      </c>
      <c r="O73" s="50">
        <f t="shared" si="13"/>
        <v>0.06507136318510591</v>
      </c>
      <c r="P73" s="9"/>
    </row>
    <row r="74" spans="1:16" ht="15">
      <c r="A74" s="12"/>
      <c r="B74" s="25">
        <v>366</v>
      </c>
      <c r="C74" s="20" t="s">
        <v>82</v>
      </c>
      <c r="D74" s="49">
        <v>156358</v>
      </c>
      <c r="E74" s="49">
        <v>5775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f t="shared" si="14"/>
        <v>162133</v>
      </c>
      <c r="O74" s="50">
        <f t="shared" si="13"/>
        <v>2.0903933678008277</v>
      </c>
      <c r="P74" s="9"/>
    </row>
    <row r="75" spans="1:16" ht="15">
      <c r="A75" s="12"/>
      <c r="B75" s="25">
        <v>368</v>
      </c>
      <c r="C75" s="20" t="s">
        <v>83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3386977</v>
      </c>
      <c r="L75" s="49">
        <v>0</v>
      </c>
      <c r="M75" s="49">
        <v>0</v>
      </c>
      <c r="N75" s="49">
        <f t="shared" si="14"/>
        <v>3386977</v>
      </c>
      <c r="O75" s="50">
        <f t="shared" si="13"/>
        <v>43.668557651396966</v>
      </c>
      <c r="P75" s="9"/>
    </row>
    <row r="76" spans="1:16" ht="15">
      <c r="A76" s="12"/>
      <c r="B76" s="25">
        <v>369.3</v>
      </c>
      <c r="C76" s="20" t="s">
        <v>169</v>
      </c>
      <c r="D76" s="49">
        <v>173</v>
      </c>
      <c r="E76" s="49">
        <v>0</v>
      </c>
      <c r="F76" s="49">
        <v>0</v>
      </c>
      <c r="G76" s="49">
        <v>50000</v>
      </c>
      <c r="H76" s="49">
        <v>0</v>
      </c>
      <c r="I76" s="49">
        <v>24418</v>
      </c>
      <c r="J76" s="49">
        <v>0</v>
      </c>
      <c r="K76" s="49">
        <v>0</v>
      </c>
      <c r="L76" s="49">
        <v>0</v>
      </c>
      <c r="M76" s="49">
        <v>0</v>
      </c>
      <c r="N76" s="49">
        <f t="shared" si="14"/>
        <v>74591</v>
      </c>
      <c r="O76" s="50">
        <f t="shared" si="13"/>
        <v>0.9617075592114593</v>
      </c>
      <c r="P76" s="9"/>
    </row>
    <row r="77" spans="1:16" ht="15">
      <c r="A77" s="12"/>
      <c r="B77" s="25">
        <v>369.9</v>
      </c>
      <c r="C77" s="20" t="s">
        <v>84</v>
      </c>
      <c r="D77" s="49">
        <v>115745</v>
      </c>
      <c r="E77" s="49">
        <v>3160</v>
      </c>
      <c r="F77" s="49">
        <v>0</v>
      </c>
      <c r="G77" s="49">
        <v>0</v>
      </c>
      <c r="H77" s="49">
        <v>0</v>
      </c>
      <c r="I77" s="49">
        <v>18963</v>
      </c>
      <c r="J77" s="49">
        <v>40</v>
      </c>
      <c r="K77" s="49">
        <v>0</v>
      </c>
      <c r="L77" s="49">
        <v>0</v>
      </c>
      <c r="M77" s="49">
        <v>0</v>
      </c>
      <c r="N77" s="49">
        <f t="shared" si="14"/>
        <v>137908</v>
      </c>
      <c r="O77" s="50">
        <f t="shared" si="13"/>
        <v>1.7780585603589434</v>
      </c>
      <c r="P77" s="9"/>
    </row>
    <row r="78" spans="1:16" ht="15.75">
      <c r="A78" s="29" t="s">
        <v>54</v>
      </c>
      <c r="B78" s="30"/>
      <c r="C78" s="31"/>
      <c r="D78" s="32">
        <f aca="true" t="shared" si="15" ref="D78:M78">SUM(D79:D82)</f>
        <v>581775</v>
      </c>
      <c r="E78" s="32">
        <f t="shared" si="15"/>
        <v>58858</v>
      </c>
      <c r="F78" s="32">
        <f t="shared" si="15"/>
        <v>31485000</v>
      </c>
      <c r="G78" s="32">
        <f t="shared" si="15"/>
        <v>3181860</v>
      </c>
      <c r="H78" s="32">
        <f t="shared" si="15"/>
        <v>0</v>
      </c>
      <c r="I78" s="32">
        <f t="shared" si="15"/>
        <v>41995408</v>
      </c>
      <c r="J78" s="32">
        <f t="shared" si="15"/>
        <v>179578</v>
      </c>
      <c r="K78" s="32">
        <f t="shared" si="15"/>
        <v>0</v>
      </c>
      <c r="L78" s="32">
        <f t="shared" si="15"/>
        <v>0</v>
      </c>
      <c r="M78" s="32">
        <f t="shared" si="15"/>
        <v>0</v>
      </c>
      <c r="N78" s="32">
        <f aca="true" t="shared" si="16" ref="N78:N83">SUM(D78:M78)</f>
        <v>77482479</v>
      </c>
      <c r="O78" s="48">
        <f t="shared" si="13"/>
        <v>998.9876226454016</v>
      </c>
      <c r="P78" s="9"/>
    </row>
    <row r="79" spans="1:16" ht="15">
      <c r="A79" s="12"/>
      <c r="B79" s="25">
        <v>381</v>
      </c>
      <c r="C79" s="20" t="s">
        <v>85</v>
      </c>
      <c r="D79" s="49">
        <v>463900</v>
      </c>
      <c r="E79" s="49">
        <v>0</v>
      </c>
      <c r="F79" s="49">
        <v>0</v>
      </c>
      <c r="G79" s="49">
        <v>3181860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f t="shared" si="16"/>
        <v>3645760</v>
      </c>
      <c r="O79" s="50">
        <f t="shared" si="13"/>
        <v>47.00506697953868</v>
      </c>
      <c r="P79" s="9"/>
    </row>
    <row r="80" spans="1:16" ht="15">
      <c r="A80" s="12"/>
      <c r="B80" s="25">
        <v>385</v>
      </c>
      <c r="C80" s="20" t="s">
        <v>173</v>
      </c>
      <c r="D80" s="49">
        <v>0</v>
      </c>
      <c r="E80" s="49">
        <v>0</v>
      </c>
      <c r="F80" s="49">
        <v>31485000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f t="shared" si="16"/>
        <v>31485000</v>
      </c>
      <c r="O80" s="50">
        <f t="shared" si="13"/>
        <v>405.9385515916504</v>
      </c>
      <c r="P80" s="9"/>
    </row>
    <row r="81" spans="1:16" ht="15">
      <c r="A81" s="12"/>
      <c r="B81" s="25">
        <v>388.2</v>
      </c>
      <c r="C81" s="20" t="s">
        <v>116</v>
      </c>
      <c r="D81" s="49">
        <v>117875</v>
      </c>
      <c r="E81" s="49">
        <v>58858</v>
      </c>
      <c r="F81" s="49">
        <v>0</v>
      </c>
      <c r="G81" s="49">
        <v>0</v>
      </c>
      <c r="H81" s="49">
        <v>0</v>
      </c>
      <c r="I81" s="49">
        <v>18109</v>
      </c>
      <c r="J81" s="49">
        <v>179578</v>
      </c>
      <c r="K81" s="49">
        <v>0</v>
      </c>
      <c r="L81" s="49">
        <v>0</v>
      </c>
      <c r="M81" s="49">
        <v>0</v>
      </c>
      <c r="N81" s="49">
        <f t="shared" si="16"/>
        <v>374420</v>
      </c>
      <c r="O81" s="50">
        <f t="shared" si="13"/>
        <v>4.827426154897435</v>
      </c>
      <c r="P81" s="9"/>
    </row>
    <row r="82" spans="1:16" ht="15.75" thickBot="1">
      <c r="A82" s="12"/>
      <c r="B82" s="25">
        <v>389.7</v>
      </c>
      <c r="C82" s="20" t="s">
        <v>147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41977299</v>
      </c>
      <c r="J82" s="49">
        <v>0</v>
      </c>
      <c r="K82" s="49">
        <v>0</v>
      </c>
      <c r="L82" s="49">
        <v>0</v>
      </c>
      <c r="M82" s="49">
        <v>0</v>
      </c>
      <c r="N82" s="49">
        <f t="shared" si="16"/>
        <v>41977299</v>
      </c>
      <c r="O82" s="50">
        <f t="shared" si="13"/>
        <v>541.2165779193151</v>
      </c>
      <c r="P82" s="9"/>
    </row>
    <row r="83" spans="1:119" ht="16.5" thickBot="1">
      <c r="A83" s="14" t="s">
        <v>72</v>
      </c>
      <c r="B83" s="23"/>
      <c r="C83" s="22"/>
      <c r="D83" s="15">
        <f aca="true" t="shared" si="17" ref="D83:M83">SUM(D5,D16,D32,D46,D65,D68,D78)</f>
        <v>45923249</v>
      </c>
      <c r="E83" s="15">
        <f t="shared" si="17"/>
        <v>53122872</v>
      </c>
      <c r="F83" s="15">
        <f t="shared" si="17"/>
        <v>34686012</v>
      </c>
      <c r="G83" s="15">
        <f t="shared" si="17"/>
        <v>23827641</v>
      </c>
      <c r="H83" s="15">
        <f t="shared" si="17"/>
        <v>0</v>
      </c>
      <c r="I83" s="15">
        <f t="shared" si="17"/>
        <v>72452909</v>
      </c>
      <c r="J83" s="15">
        <f t="shared" si="17"/>
        <v>10565859</v>
      </c>
      <c r="K83" s="15">
        <f t="shared" si="17"/>
        <v>14295672</v>
      </c>
      <c r="L83" s="15">
        <f t="shared" si="17"/>
        <v>0</v>
      </c>
      <c r="M83" s="15">
        <f t="shared" si="17"/>
        <v>0</v>
      </c>
      <c r="N83" s="15">
        <f t="shared" si="16"/>
        <v>254874214</v>
      </c>
      <c r="O83" s="40">
        <f t="shared" si="13"/>
        <v>3286.113046505331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5" ht="15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5" ht="15">
      <c r="A85" s="43"/>
      <c r="B85" s="44"/>
      <c r="C85" s="44"/>
      <c r="D85" s="45"/>
      <c r="E85" s="45"/>
      <c r="F85" s="45"/>
      <c r="G85" s="45"/>
      <c r="H85" s="45"/>
      <c r="I85" s="45"/>
      <c r="J85" s="45"/>
      <c r="K85" s="45"/>
      <c r="L85" s="51" t="s">
        <v>174</v>
      </c>
      <c r="M85" s="51"/>
      <c r="N85" s="51"/>
      <c r="O85" s="46">
        <v>77561</v>
      </c>
    </row>
    <row r="86" spans="1:15" ht="15">
      <c r="A86" s="52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  <row r="87" spans="1:15" ht="15.75" customHeight="1" thickBot="1">
      <c r="A87" s="55" t="s">
        <v>105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7"/>
    </row>
  </sheetData>
  <sheetProtection/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166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89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94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17335364</v>
      </c>
      <c r="E5" s="27">
        <f t="shared" si="0"/>
        <v>3544468</v>
      </c>
      <c r="F5" s="27">
        <f t="shared" si="0"/>
        <v>0</v>
      </c>
      <c r="G5" s="27">
        <f t="shared" si="0"/>
        <v>10823129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915177</v>
      </c>
      <c r="L5" s="27">
        <f t="shared" si="0"/>
        <v>0</v>
      </c>
      <c r="M5" s="27">
        <f t="shared" si="0"/>
        <v>0</v>
      </c>
      <c r="N5" s="28">
        <f>SUM(D5:M5)</f>
        <v>32618138</v>
      </c>
      <c r="O5" s="33">
        <f aca="true" t="shared" si="1" ref="O5:O36">(N5/O$86)</f>
        <v>442.86832672568295</v>
      </c>
      <c r="P5" s="6"/>
    </row>
    <row r="6" spans="1:16" ht="15">
      <c r="A6" s="12"/>
      <c r="B6" s="25">
        <v>311</v>
      </c>
      <c r="C6" s="20" t="s">
        <v>3</v>
      </c>
      <c r="D6" s="49">
        <v>13589528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13589528</v>
      </c>
      <c r="O6" s="50">
        <f t="shared" si="1"/>
        <v>184.50996578504316</v>
      </c>
      <c r="P6" s="9"/>
    </row>
    <row r="7" spans="1:16" ht="15">
      <c r="A7" s="12"/>
      <c r="B7" s="25">
        <v>312.3</v>
      </c>
      <c r="C7" s="20" t="s">
        <v>11</v>
      </c>
      <c r="D7" s="49">
        <v>0</v>
      </c>
      <c r="E7" s="49">
        <v>304557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5">SUM(D7:M7)</f>
        <v>304557</v>
      </c>
      <c r="O7" s="50">
        <f t="shared" si="1"/>
        <v>4.135081192635638</v>
      </c>
      <c r="P7" s="9"/>
    </row>
    <row r="8" spans="1:16" ht="15">
      <c r="A8" s="12"/>
      <c r="B8" s="25">
        <v>312.41</v>
      </c>
      <c r="C8" s="20" t="s">
        <v>13</v>
      </c>
      <c r="D8" s="49">
        <v>0</v>
      </c>
      <c r="E8" s="49">
        <v>1709407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1709407</v>
      </c>
      <c r="O8" s="50">
        <f t="shared" si="1"/>
        <v>23.20924075381524</v>
      </c>
      <c r="P8" s="9"/>
    </row>
    <row r="9" spans="1:16" ht="15">
      <c r="A9" s="12"/>
      <c r="B9" s="25">
        <v>312.42</v>
      </c>
      <c r="C9" s="20" t="s">
        <v>12</v>
      </c>
      <c r="D9" s="49">
        <v>0</v>
      </c>
      <c r="E9" s="49">
        <v>1278626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1278626</v>
      </c>
      <c r="O9" s="50">
        <f t="shared" si="1"/>
        <v>17.360370390484984</v>
      </c>
      <c r="P9" s="9"/>
    </row>
    <row r="10" spans="1:16" ht="15">
      <c r="A10" s="12"/>
      <c r="B10" s="25">
        <v>312.51</v>
      </c>
      <c r="C10" s="20" t="s">
        <v>96</v>
      </c>
      <c r="D10" s="49">
        <v>167919</v>
      </c>
      <c r="E10" s="49">
        <v>251878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419796</v>
      </c>
      <c r="L10" s="49">
        <v>0</v>
      </c>
      <c r="M10" s="49">
        <v>0</v>
      </c>
      <c r="N10" s="49">
        <f>SUM(D10:M10)</f>
        <v>839593</v>
      </c>
      <c r="O10" s="50">
        <f t="shared" si="1"/>
        <v>11.399459620920002</v>
      </c>
      <c r="P10" s="9"/>
    </row>
    <row r="11" spans="1:16" ht="15">
      <c r="A11" s="12"/>
      <c r="B11" s="25">
        <v>312.52</v>
      </c>
      <c r="C11" s="20" t="s">
        <v>132</v>
      </c>
      <c r="D11" s="49">
        <v>495381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495381</v>
      </c>
      <c r="L11" s="49">
        <v>0</v>
      </c>
      <c r="M11" s="49">
        <v>0</v>
      </c>
      <c r="N11" s="49">
        <f>SUM(D11:M11)</f>
        <v>990762</v>
      </c>
      <c r="O11" s="50">
        <f t="shared" si="1"/>
        <v>13.451936132080595</v>
      </c>
      <c r="P11" s="9"/>
    </row>
    <row r="12" spans="1:16" ht="15">
      <c r="A12" s="12"/>
      <c r="B12" s="25">
        <v>312.6</v>
      </c>
      <c r="C12" s="20" t="s">
        <v>14</v>
      </c>
      <c r="D12" s="49">
        <v>0</v>
      </c>
      <c r="E12" s="49">
        <v>0</v>
      </c>
      <c r="F12" s="49">
        <v>0</v>
      </c>
      <c r="G12" s="49">
        <v>10823129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10823129</v>
      </c>
      <c r="O12" s="50">
        <f t="shared" si="1"/>
        <v>146.94956009341226</v>
      </c>
      <c r="P12" s="9"/>
    </row>
    <row r="13" spans="1:16" ht="15">
      <c r="A13" s="12"/>
      <c r="B13" s="25">
        <v>314.1</v>
      </c>
      <c r="C13" s="20" t="s">
        <v>15</v>
      </c>
      <c r="D13" s="49">
        <v>949894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949894</v>
      </c>
      <c r="O13" s="50">
        <f t="shared" si="1"/>
        <v>12.897056427524031</v>
      </c>
      <c r="P13" s="9"/>
    </row>
    <row r="14" spans="1:16" ht="15">
      <c r="A14" s="12"/>
      <c r="B14" s="25">
        <v>315</v>
      </c>
      <c r="C14" s="20" t="s">
        <v>133</v>
      </c>
      <c r="D14" s="49">
        <v>2002556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2002556</v>
      </c>
      <c r="O14" s="50">
        <f t="shared" si="1"/>
        <v>27.18943138000326</v>
      </c>
      <c r="P14" s="9"/>
    </row>
    <row r="15" spans="1:16" ht="15">
      <c r="A15" s="12"/>
      <c r="B15" s="25">
        <v>316</v>
      </c>
      <c r="C15" s="20" t="s">
        <v>134</v>
      </c>
      <c r="D15" s="49">
        <v>130086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130086</v>
      </c>
      <c r="O15" s="50">
        <f t="shared" si="1"/>
        <v>1.7662249497637539</v>
      </c>
      <c r="P15" s="9"/>
    </row>
    <row r="16" spans="1:16" ht="15.75">
      <c r="A16" s="29" t="s">
        <v>18</v>
      </c>
      <c r="B16" s="30"/>
      <c r="C16" s="31"/>
      <c r="D16" s="32">
        <f aca="true" t="shared" si="3" ref="D16:M16">SUM(D17:D31)</f>
        <v>3792784</v>
      </c>
      <c r="E16" s="32">
        <f t="shared" si="3"/>
        <v>3654441</v>
      </c>
      <c r="F16" s="32">
        <f t="shared" si="3"/>
        <v>3058700</v>
      </c>
      <c r="G16" s="32">
        <f t="shared" si="3"/>
        <v>4125693</v>
      </c>
      <c r="H16" s="32">
        <f t="shared" si="3"/>
        <v>0</v>
      </c>
      <c r="I16" s="32">
        <f t="shared" si="3"/>
        <v>4508669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7">
        <f>SUM(D16:M16)</f>
        <v>19140287</v>
      </c>
      <c r="O16" s="48">
        <f t="shared" si="1"/>
        <v>259.8746401998588</v>
      </c>
      <c r="P16" s="10"/>
    </row>
    <row r="17" spans="1:16" ht="15">
      <c r="A17" s="12"/>
      <c r="B17" s="25">
        <v>322</v>
      </c>
      <c r="C17" s="20" t="s">
        <v>0</v>
      </c>
      <c r="D17" s="49">
        <v>0</v>
      </c>
      <c r="E17" s="49">
        <v>3308568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>SUM(D17:M17)</f>
        <v>3308568</v>
      </c>
      <c r="O17" s="50">
        <f t="shared" si="1"/>
        <v>44.92163145603649</v>
      </c>
      <c r="P17" s="9"/>
    </row>
    <row r="18" spans="1:16" ht="15">
      <c r="A18" s="12"/>
      <c r="B18" s="25">
        <v>323.1</v>
      </c>
      <c r="C18" s="20" t="s">
        <v>19</v>
      </c>
      <c r="D18" s="49">
        <v>3443055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aca="true" t="shared" si="4" ref="N18:N30">SUM(D18:M18)</f>
        <v>3443055</v>
      </c>
      <c r="O18" s="50">
        <f t="shared" si="1"/>
        <v>46.747610383967846</v>
      </c>
      <c r="P18" s="9"/>
    </row>
    <row r="19" spans="1:16" ht="15">
      <c r="A19" s="12"/>
      <c r="B19" s="25">
        <v>323.4</v>
      </c>
      <c r="C19" s="20" t="s">
        <v>20</v>
      </c>
      <c r="D19" s="49">
        <v>31289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31289</v>
      </c>
      <c r="O19" s="50">
        <f t="shared" si="1"/>
        <v>0.42482213653397055</v>
      </c>
      <c r="P19" s="9"/>
    </row>
    <row r="20" spans="1:16" ht="15">
      <c r="A20" s="12"/>
      <c r="B20" s="25">
        <v>324.11</v>
      </c>
      <c r="C20" s="20" t="s">
        <v>21</v>
      </c>
      <c r="D20" s="49">
        <v>0</v>
      </c>
      <c r="E20" s="49">
        <v>0</v>
      </c>
      <c r="F20" s="49">
        <v>0</v>
      </c>
      <c r="G20" s="49">
        <v>475244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475244</v>
      </c>
      <c r="O20" s="50">
        <f t="shared" si="1"/>
        <v>6.452560690816271</v>
      </c>
      <c r="P20" s="9"/>
    </row>
    <row r="21" spans="1:16" ht="15">
      <c r="A21" s="12"/>
      <c r="B21" s="25">
        <v>324.12</v>
      </c>
      <c r="C21" s="20" t="s">
        <v>22</v>
      </c>
      <c r="D21" s="49">
        <v>0</v>
      </c>
      <c r="E21" s="49">
        <v>0</v>
      </c>
      <c r="F21" s="49">
        <v>0</v>
      </c>
      <c r="G21" s="49">
        <v>29675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29675</v>
      </c>
      <c r="O21" s="50">
        <f t="shared" si="1"/>
        <v>0.40290827133003854</v>
      </c>
      <c r="P21" s="9"/>
    </row>
    <row r="22" spans="1:16" ht="15">
      <c r="A22" s="12"/>
      <c r="B22" s="25">
        <v>324.21</v>
      </c>
      <c r="C22" s="20" t="s">
        <v>23</v>
      </c>
      <c r="D22" s="49">
        <v>0</v>
      </c>
      <c r="E22" s="49">
        <v>0</v>
      </c>
      <c r="F22" s="49">
        <v>0</v>
      </c>
      <c r="G22" s="49">
        <v>177158</v>
      </c>
      <c r="H22" s="49">
        <v>0</v>
      </c>
      <c r="I22" s="49">
        <v>2840313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3017471</v>
      </c>
      <c r="O22" s="50">
        <f t="shared" si="1"/>
        <v>40.96930158040515</v>
      </c>
      <c r="P22" s="9"/>
    </row>
    <row r="23" spans="1:16" ht="15">
      <c r="A23" s="12"/>
      <c r="B23" s="25">
        <v>324.22</v>
      </c>
      <c r="C23" s="20" t="s">
        <v>24</v>
      </c>
      <c r="D23" s="49">
        <v>0</v>
      </c>
      <c r="E23" s="49">
        <v>0</v>
      </c>
      <c r="F23" s="49">
        <v>0</v>
      </c>
      <c r="G23" s="49">
        <v>95409</v>
      </c>
      <c r="H23" s="49">
        <v>0</v>
      </c>
      <c r="I23" s="49">
        <v>1662898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1758307</v>
      </c>
      <c r="O23" s="50">
        <f t="shared" si="1"/>
        <v>23.873173844566338</v>
      </c>
      <c r="P23" s="9"/>
    </row>
    <row r="24" spans="1:16" ht="15">
      <c r="A24" s="12"/>
      <c r="B24" s="25">
        <v>324.31</v>
      </c>
      <c r="C24" s="20" t="s">
        <v>25</v>
      </c>
      <c r="D24" s="49">
        <v>0</v>
      </c>
      <c r="E24" s="49">
        <v>0</v>
      </c>
      <c r="F24" s="49">
        <v>0</v>
      </c>
      <c r="G24" s="49">
        <v>2284952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2284952</v>
      </c>
      <c r="O24" s="50">
        <f t="shared" si="1"/>
        <v>31.023624613045133</v>
      </c>
      <c r="P24" s="9"/>
    </row>
    <row r="25" spans="1:16" ht="15">
      <c r="A25" s="12"/>
      <c r="B25" s="25">
        <v>324.32</v>
      </c>
      <c r="C25" s="20" t="s">
        <v>26</v>
      </c>
      <c r="D25" s="49">
        <v>0</v>
      </c>
      <c r="E25" s="49">
        <v>0</v>
      </c>
      <c r="F25" s="49">
        <v>0</v>
      </c>
      <c r="G25" s="49">
        <v>220891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220891</v>
      </c>
      <c r="O25" s="50">
        <f t="shared" si="1"/>
        <v>2.9991174713517625</v>
      </c>
      <c r="P25" s="9"/>
    </row>
    <row r="26" spans="1:16" ht="15">
      <c r="A26" s="12"/>
      <c r="B26" s="25">
        <v>324.61</v>
      </c>
      <c r="C26" s="20" t="s">
        <v>27</v>
      </c>
      <c r="D26" s="49">
        <v>0</v>
      </c>
      <c r="E26" s="49">
        <v>0</v>
      </c>
      <c r="F26" s="49">
        <v>0</v>
      </c>
      <c r="G26" s="49">
        <v>662273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662273</v>
      </c>
      <c r="O26" s="50">
        <f t="shared" si="1"/>
        <v>8.991921468527671</v>
      </c>
      <c r="P26" s="9"/>
    </row>
    <row r="27" spans="1:16" ht="15">
      <c r="A27" s="12"/>
      <c r="B27" s="25">
        <v>324.62</v>
      </c>
      <c r="C27" s="20" t="s">
        <v>110</v>
      </c>
      <c r="D27" s="49">
        <v>35606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35606</v>
      </c>
      <c r="O27" s="50">
        <f t="shared" si="1"/>
        <v>0.48343561614077013</v>
      </c>
      <c r="P27" s="9"/>
    </row>
    <row r="28" spans="1:16" ht="15">
      <c r="A28" s="12"/>
      <c r="B28" s="25">
        <v>324.71</v>
      </c>
      <c r="C28" s="20" t="s">
        <v>28</v>
      </c>
      <c r="D28" s="49">
        <v>0</v>
      </c>
      <c r="E28" s="49">
        <v>0</v>
      </c>
      <c r="F28" s="49">
        <v>0</v>
      </c>
      <c r="G28" s="49">
        <v>170225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170225</v>
      </c>
      <c r="O28" s="50">
        <f t="shared" si="1"/>
        <v>2.311206756096236</v>
      </c>
      <c r="P28" s="9"/>
    </row>
    <row r="29" spans="1:16" ht="15">
      <c r="A29" s="12"/>
      <c r="B29" s="25">
        <v>324.72</v>
      </c>
      <c r="C29" s="20" t="s">
        <v>29</v>
      </c>
      <c r="D29" s="49">
        <v>0</v>
      </c>
      <c r="E29" s="49">
        <v>0</v>
      </c>
      <c r="F29" s="49">
        <v>0</v>
      </c>
      <c r="G29" s="49">
        <v>9866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4"/>
        <v>9866</v>
      </c>
      <c r="O29" s="50">
        <f t="shared" si="1"/>
        <v>0.13395427143865746</v>
      </c>
      <c r="P29" s="9"/>
    </row>
    <row r="30" spans="1:16" ht="15">
      <c r="A30" s="12"/>
      <c r="B30" s="25">
        <v>325.1</v>
      </c>
      <c r="C30" s="20" t="s">
        <v>30</v>
      </c>
      <c r="D30" s="49">
        <v>277209</v>
      </c>
      <c r="E30" s="49">
        <v>160440</v>
      </c>
      <c r="F30" s="49">
        <v>3058700</v>
      </c>
      <c r="G30" s="49">
        <v>0</v>
      </c>
      <c r="H30" s="49">
        <v>0</v>
      </c>
      <c r="I30" s="49">
        <v>5458</v>
      </c>
      <c r="J30" s="49">
        <v>0</v>
      </c>
      <c r="K30" s="49">
        <v>0</v>
      </c>
      <c r="L30" s="49">
        <v>0</v>
      </c>
      <c r="M30" s="49">
        <v>0</v>
      </c>
      <c r="N30" s="49">
        <f t="shared" si="4"/>
        <v>3501807</v>
      </c>
      <c r="O30" s="50">
        <f t="shared" si="1"/>
        <v>47.545307663064136</v>
      </c>
      <c r="P30" s="9"/>
    </row>
    <row r="31" spans="1:16" ht="15">
      <c r="A31" s="12"/>
      <c r="B31" s="25">
        <v>329</v>
      </c>
      <c r="C31" s="20" t="s">
        <v>31</v>
      </c>
      <c r="D31" s="49">
        <v>5625</v>
      </c>
      <c r="E31" s="49">
        <v>185433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>SUM(D31:M31)</f>
        <v>191058</v>
      </c>
      <c r="O31" s="50">
        <f t="shared" si="1"/>
        <v>2.5940639765383153</v>
      </c>
      <c r="P31" s="9"/>
    </row>
    <row r="32" spans="1:16" ht="15.75">
      <c r="A32" s="29" t="s">
        <v>33</v>
      </c>
      <c r="B32" s="30"/>
      <c r="C32" s="31"/>
      <c r="D32" s="32">
        <f aca="true" t="shared" si="5" ref="D32:M32">SUM(D33:D47)</f>
        <v>8996306</v>
      </c>
      <c r="E32" s="32">
        <f t="shared" si="5"/>
        <v>1915974</v>
      </c>
      <c r="F32" s="32">
        <f t="shared" si="5"/>
        <v>0</v>
      </c>
      <c r="G32" s="32">
        <f t="shared" si="5"/>
        <v>15002</v>
      </c>
      <c r="H32" s="32">
        <f t="shared" si="5"/>
        <v>0</v>
      </c>
      <c r="I32" s="32">
        <f t="shared" si="5"/>
        <v>0</v>
      </c>
      <c r="J32" s="32">
        <f t="shared" si="5"/>
        <v>0</v>
      </c>
      <c r="K32" s="32">
        <f t="shared" si="5"/>
        <v>0</v>
      </c>
      <c r="L32" s="32">
        <f t="shared" si="5"/>
        <v>0</v>
      </c>
      <c r="M32" s="32">
        <f t="shared" si="5"/>
        <v>0</v>
      </c>
      <c r="N32" s="47">
        <f>SUM(D32:M32)</f>
        <v>10927282</v>
      </c>
      <c r="O32" s="48">
        <f t="shared" si="1"/>
        <v>148.36368326725682</v>
      </c>
      <c r="P32" s="10"/>
    </row>
    <row r="33" spans="1:16" ht="15">
      <c r="A33" s="12"/>
      <c r="B33" s="25">
        <v>331.2</v>
      </c>
      <c r="C33" s="20" t="s">
        <v>32</v>
      </c>
      <c r="D33" s="49">
        <v>293393</v>
      </c>
      <c r="E33" s="49">
        <v>412839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>SUM(D33:M33)</f>
        <v>706232</v>
      </c>
      <c r="O33" s="50">
        <f t="shared" si="1"/>
        <v>9.58876880464889</v>
      </c>
      <c r="P33" s="9"/>
    </row>
    <row r="34" spans="1:16" ht="15">
      <c r="A34" s="12"/>
      <c r="B34" s="25">
        <v>331.49</v>
      </c>
      <c r="C34" s="20" t="s">
        <v>35</v>
      </c>
      <c r="D34" s="49">
        <v>0</v>
      </c>
      <c r="E34" s="49">
        <v>819979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aca="true" t="shared" si="6" ref="N34:N39">SUM(D34:M34)</f>
        <v>819979</v>
      </c>
      <c r="O34" s="50">
        <f t="shared" si="1"/>
        <v>11.133153206973335</v>
      </c>
      <c r="P34" s="9"/>
    </row>
    <row r="35" spans="1:16" ht="15">
      <c r="A35" s="12"/>
      <c r="B35" s="25">
        <v>331.5</v>
      </c>
      <c r="C35" s="20" t="s">
        <v>162</v>
      </c>
      <c r="D35" s="49">
        <v>45011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6"/>
        <v>45011</v>
      </c>
      <c r="O35" s="50">
        <f t="shared" si="1"/>
        <v>0.6111307228588497</v>
      </c>
      <c r="P35" s="9"/>
    </row>
    <row r="36" spans="1:16" ht="15">
      <c r="A36" s="12"/>
      <c r="B36" s="25">
        <v>331.69</v>
      </c>
      <c r="C36" s="20" t="s">
        <v>36</v>
      </c>
      <c r="D36" s="49">
        <v>65279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6"/>
        <v>65279</v>
      </c>
      <c r="O36" s="50">
        <f t="shared" si="1"/>
        <v>0.8863167327431706</v>
      </c>
      <c r="P36" s="9"/>
    </row>
    <row r="37" spans="1:16" ht="15">
      <c r="A37" s="12"/>
      <c r="B37" s="25">
        <v>331.9</v>
      </c>
      <c r="C37" s="20" t="s">
        <v>113</v>
      </c>
      <c r="D37" s="49">
        <v>41950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6"/>
        <v>41950</v>
      </c>
      <c r="O37" s="50">
        <f aca="true" t="shared" si="7" ref="O37:O68">(N37/O$86)</f>
        <v>0.5695704122087656</v>
      </c>
      <c r="P37" s="9"/>
    </row>
    <row r="38" spans="1:16" ht="15">
      <c r="A38" s="12"/>
      <c r="B38" s="25">
        <v>334.1</v>
      </c>
      <c r="C38" s="20" t="s">
        <v>122</v>
      </c>
      <c r="D38" s="49">
        <v>1877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6"/>
        <v>1877</v>
      </c>
      <c r="O38" s="50">
        <f t="shared" si="7"/>
        <v>0.02548471188833976</v>
      </c>
      <c r="P38" s="9"/>
    </row>
    <row r="39" spans="1:16" ht="15">
      <c r="A39" s="12"/>
      <c r="B39" s="25">
        <v>334.2</v>
      </c>
      <c r="C39" s="20" t="s">
        <v>34</v>
      </c>
      <c r="D39" s="49">
        <v>3458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6"/>
        <v>3458</v>
      </c>
      <c r="O39" s="50">
        <f t="shared" si="7"/>
        <v>0.046950524086243416</v>
      </c>
      <c r="P39" s="9"/>
    </row>
    <row r="40" spans="1:16" ht="15">
      <c r="A40" s="12"/>
      <c r="B40" s="25">
        <v>334.42</v>
      </c>
      <c r="C40" s="20" t="s">
        <v>167</v>
      </c>
      <c r="D40" s="49">
        <v>0</v>
      </c>
      <c r="E40" s="49">
        <v>32301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aca="true" t="shared" si="8" ref="N40:N45">SUM(D40:M40)</f>
        <v>32301</v>
      </c>
      <c r="O40" s="50">
        <f t="shared" si="7"/>
        <v>0.43856242871883994</v>
      </c>
      <c r="P40" s="9"/>
    </row>
    <row r="41" spans="1:16" ht="15">
      <c r="A41" s="12"/>
      <c r="B41" s="25">
        <v>335.12</v>
      </c>
      <c r="C41" s="20" t="s">
        <v>135</v>
      </c>
      <c r="D41" s="49">
        <v>2057967</v>
      </c>
      <c r="E41" s="49">
        <v>613265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8"/>
        <v>2671232</v>
      </c>
      <c r="O41" s="50">
        <f t="shared" si="7"/>
        <v>36.26828870906425</v>
      </c>
      <c r="P41" s="9"/>
    </row>
    <row r="42" spans="1:16" ht="15">
      <c r="A42" s="12"/>
      <c r="B42" s="25">
        <v>335.14</v>
      </c>
      <c r="C42" s="20" t="s">
        <v>136</v>
      </c>
      <c r="D42" s="49">
        <v>2401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8"/>
        <v>2401</v>
      </c>
      <c r="O42" s="50">
        <f t="shared" si="7"/>
        <v>0.03259925052951719</v>
      </c>
      <c r="P42" s="9"/>
    </row>
    <row r="43" spans="1:16" ht="15">
      <c r="A43" s="12"/>
      <c r="B43" s="25">
        <v>335.15</v>
      </c>
      <c r="C43" s="20" t="s">
        <v>137</v>
      </c>
      <c r="D43" s="49">
        <v>13987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8"/>
        <v>13987</v>
      </c>
      <c r="O43" s="50">
        <f t="shared" si="7"/>
        <v>0.189906587736925</v>
      </c>
      <c r="P43" s="9"/>
    </row>
    <row r="44" spans="1:16" ht="15">
      <c r="A44" s="12"/>
      <c r="B44" s="25">
        <v>335.18</v>
      </c>
      <c r="C44" s="20" t="s">
        <v>138</v>
      </c>
      <c r="D44" s="49">
        <v>6466628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8"/>
        <v>6466628</v>
      </c>
      <c r="O44" s="50">
        <f t="shared" si="7"/>
        <v>87.79976103839678</v>
      </c>
      <c r="P44" s="9"/>
    </row>
    <row r="45" spans="1:16" ht="15">
      <c r="A45" s="12"/>
      <c r="B45" s="25">
        <v>335.21</v>
      </c>
      <c r="C45" s="20" t="s">
        <v>45</v>
      </c>
      <c r="D45" s="49">
        <v>0</v>
      </c>
      <c r="E45" s="49">
        <v>37590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8"/>
        <v>37590</v>
      </c>
      <c r="O45" s="50">
        <f t="shared" si="7"/>
        <v>0.5103731059577472</v>
      </c>
      <c r="P45" s="9"/>
    </row>
    <row r="46" spans="1:16" ht="15">
      <c r="A46" s="12"/>
      <c r="B46" s="25">
        <v>337.3</v>
      </c>
      <c r="C46" s="20" t="s">
        <v>114</v>
      </c>
      <c r="D46" s="49">
        <v>0</v>
      </c>
      <c r="E46" s="49">
        <v>0</v>
      </c>
      <c r="F46" s="49">
        <v>0</v>
      </c>
      <c r="G46" s="49">
        <v>15002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>SUM(D46:M46)</f>
        <v>15002</v>
      </c>
      <c r="O46" s="50">
        <f t="shared" si="7"/>
        <v>0.2036876120132515</v>
      </c>
      <c r="P46" s="9"/>
    </row>
    <row r="47" spans="1:16" ht="15">
      <c r="A47" s="12"/>
      <c r="B47" s="25">
        <v>337.7</v>
      </c>
      <c r="C47" s="20" t="s">
        <v>168</v>
      </c>
      <c r="D47" s="49">
        <v>4355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>SUM(D47:M47)</f>
        <v>4355</v>
      </c>
      <c r="O47" s="50">
        <f t="shared" si="7"/>
        <v>0.0591294194319231</v>
      </c>
      <c r="P47" s="9"/>
    </row>
    <row r="48" spans="1:16" ht="15.75">
      <c r="A48" s="29" t="s">
        <v>52</v>
      </c>
      <c r="B48" s="30"/>
      <c r="C48" s="31"/>
      <c r="D48" s="32">
        <f aca="true" t="shared" si="9" ref="D48:M48">SUM(D49:D65)</f>
        <v>9244278</v>
      </c>
      <c r="E48" s="32">
        <f t="shared" si="9"/>
        <v>39311483</v>
      </c>
      <c r="F48" s="32">
        <f t="shared" si="9"/>
        <v>0</v>
      </c>
      <c r="G48" s="32">
        <f t="shared" si="9"/>
        <v>49656</v>
      </c>
      <c r="H48" s="32">
        <f t="shared" si="9"/>
        <v>0</v>
      </c>
      <c r="I48" s="32">
        <f t="shared" si="9"/>
        <v>22980450</v>
      </c>
      <c r="J48" s="32">
        <f t="shared" si="9"/>
        <v>9173810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>SUM(D48:M48)</f>
        <v>80759677</v>
      </c>
      <c r="O48" s="48">
        <f t="shared" si="7"/>
        <v>1096.5035165372292</v>
      </c>
      <c r="P48" s="10"/>
    </row>
    <row r="49" spans="1:16" ht="15">
      <c r="A49" s="12"/>
      <c r="B49" s="25">
        <v>341.1</v>
      </c>
      <c r="C49" s="20" t="s">
        <v>140</v>
      </c>
      <c r="D49" s="49">
        <v>130366</v>
      </c>
      <c r="E49" s="49">
        <v>51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>SUM(D49:M49)</f>
        <v>130417</v>
      </c>
      <c r="O49" s="50">
        <f t="shared" si="7"/>
        <v>1.7707190571878564</v>
      </c>
      <c r="P49" s="9"/>
    </row>
    <row r="50" spans="1:16" ht="15">
      <c r="A50" s="12"/>
      <c r="B50" s="25">
        <v>341.2</v>
      </c>
      <c r="C50" s="20" t="s">
        <v>150</v>
      </c>
      <c r="D50" s="49">
        <v>0</v>
      </c>
      <c r="E50" s="49">
        <v>4802750</v>
      </c>
      <c r="F50" s="49">
        <v>0</v>
      </c>
      <c r="G50" s="49">
        <v>0</v>
      </c>
      <c r="H50" s="49">
        <v>0</v>
      </c>
      <c r="I50" s="49">
        <v>0</v>
      </c>
      <c r="J50" s="49">
        <v>9173810</v>
      </c>
      <c r="K50" s="49">
        <v>0</v>
      </c>
      <c r="L50" s="49">
        <v>0</v>
      </c>
      <c r="M50" s="49">
        <v>0</v>
      </c>
      <c r="N50" s="49">
        <f aca="true" t="shared" si="10" ref="N50:N65">SUM(D50:M50)</f>
        <v>13976560</v>
      </c>
      <c r="O50" s="50">
        <f t="shared" si="7"/>
        <v>189.76484005865422</v>
      </c>
      <c r="P50" s="9"/>
    </row>
    <row r="51" spans="1:16" ht="15">
      <c r="A51" s="12"/>
      <c r="B51" s="25">
        <v>341.9</v>
      </c>
      <c r="C51" s="20" t="s">
        <v>142</v>
      </c>
      <c r="D51" s="49">
        <v>134654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f t="shared" si="10"/>
        <v>134654</v>
      </c>
      <c r="O51" s="50">
        <f t="shared" si="7"/>
        <v>1.8282463476891326</v>
      </c>
      <c r="P51" s="9"/>
    </row>
    <row r="52" spans="1:16" ht="15">
      <c r="A52" s="12"/>
      <c r="B52" s="25">
        <v>342.1</v>
      </c>
      <c r="C52" s="20" t="s">
        <v>57</v>
      </c>
      <c r="D52" s="49">
        <v>495716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f t="shared" si="10"/>
        <v>495716</v>
      </c>
      <c r="O52" s="50">
        <f t="shared" si="7"/>
        <v>6.730516482919676</v>
      </c>
      <c r="P52" s="9"/>
    </row>
    <row r="53" spans="1:16" ht="15">
      <c r="A53" s="12"/>
      <c r="B53" s="25">
        <v>342.2</v>
      </c>
      <c r="C53" s="20" t="s">
        <v>58</v>
      </c>
      <c r="D53" s="49">
        <v>0</v>
      </c>
      <c r="E53" s="49">
        <v>9943173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f t="shared" si="10"/>
        <v>9943173</v>
      </c>
      <c r="O53" s="50">
        <f t="shared" si="7"/>
        <v>135.0020773366643</v>
      </c>
      <c r="P53" s="9"/>
    </row>
    <row r="54" spans="1:16" ht="15">
      <c r="A54" s="12"/>
      <c r="B54" s="25">
        <v>342.6</v>
      </c>
      <c r="C54" s="20" t="s">
        <v>60</v>
      </c>
      <c r="D54" s="49">
        <v>1972414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f t="shared" si="10"/>
        <v>1972414</v>
      </c>
      <c r="O54" s="50">
        <f t="shared" si="7"/>
        <v>26.780182479769728</v>
      </c>
      <c r="P54" s="9"/>
    </row>
    <row r="55" spans="1:16" ht="15">
      <c r="A55" s="12"/>
      <c r="B55" s="25">
        <v>342.9</v>
      </c>
      <c r="C55" s="20" t="s">
        <v>61</v>
      </c>
      <c r="D55" s="49">
        <v>60291</v>
      </c>
      <c r="E55" s="49">
        <v>1193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f t="shared" si="10"/>
        <v>61484</v>
      </c>
      <c r="O55" s="50">
        <f t="shared" si="7"/>
        <v>0.8347906370499104</v>
      </c>
      <c r="P55" s="9"/>
    </row>
    <row r="56" spans="1:16" ht="15">
      <c r="A56" s="12"/>
      <c r="B56" s="25">
        <v>343.3</v>
      </c>
      <c r="C56" s="20" t="s">
        <v>62</v>
      </c>
      <c r="D56" s="49">
        <v>0</v>
      </c>
      <c r="E56" s="49">
        <v>0</v>
      </c>
      <c r="F56" s="49">
        <v>0</v>
      </c>
      <c r="G56" s="49">
        <v>49656</v>
      </c>
      <c r="H56" s="49">
        <v>0</v>
      </c>
      <c r="I56" s="49">
        <v>11714533</v>
      </c>
      <c r="J56" s="49">
        <v>0</v>
      </c>
      <c r="K56" s="49">
        <v>0</v>
      </c>
      <c r="L56" s="49">
        <v>0</v>
      </c>
      <c r="M56" s="49">
        <v>0</v>
      </c>
      <c r="N56" s="49">
        <f t="shared" si="10"/>
        <v>11764189</v>
      </c>
      <c r="O56" s="50">
        <f t="shared" si="7"/>
        <v>159.7266740889589</v>
      </c>
      <c r="P56" s="9"/>
    </row>
    <row r="57" spans="1:16" ht="15">
      <c r="A57" s="12"/>
      <c r="B57" s="25">
        <v>343.4</v>
      </c>
      <c r="C57" s="20" t="s">
        <v>63</v>
      </c>
      <c r="D57" s="49">
        <v>0</v>
      </c>
      <c r="E57" s="49">
        <v>9022139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f t="shared" si="10"/>
        <v>9022139</v>
      </c>
      <c r="O57" s="50">
        <f t="shared" si="7"/>
        <v>122.4968636289578</v>
      </c>
      <c r="P57" s="9"/>
    </row>
    <row r="58" spans="1:16" ht="15">
      <c r="A58" s="12"/>
      <c r="B58" s="25">
        <v>343.5</v>
      </c>
      <c r="C58" s="20" t="s">
        <v>64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11098702</v>
      </c>
      <c r="J58" s="49">
        <v>0</v>
      </c>
      <c r="K58" s="49">
        <v>0</v>
      </c>
      <c r="L58" s="49">
        <v>0</v>
      </c>
      <c r="M58" s="49">
        <v>0</v>
      </c>
      <c r="N58" s="49">
        <f t="shared" si="10"/>
        <v>11098702</v>
      </c>
      <c r="O58" s="50">
        <f t="shared" si="7"/>
        <v>150.6911149731168</v>
      </c>
      <c r="P58" s="9"/>
    </row>
    <row r="59" spans="1:16" ht="15">
      <c r="A59" s="12"/>
      <c r="B59" s="25">
        <v>343.9</v>
      </c>
      <c r="C59" s="20" t="s">
        <v>65</v>
      </c>
      <c r="D59" s="49">
        <v>117837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f t="shared" si="10"/>
        <v>117837</v>
      </c>
      <c r="O59" s="50">
        <f t="shared" si="7"/>
        <v>1.599915820344322</v>
      </c>
      <c r="P59" s="9"/>
    </row>
    <row r="60" spans="1:16" ht="15">
      <c r="A60" s="12"/>
      <c r="B60" s="25">
        <v>344.9</v>
      </c>
      <c r="C60" s="20" t="s">
        <v>143</v>
      </c>
      <c r="D60" s="49">
        <v>0</v>
      </c>
      <c r="E60" s="49">
        <v>13705249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f t="shared" si="10"/>
        <v>13705249</v>
      </c>
      <c r="O60" s="50">
        <f t="shared" si="7"/>
        <v>186.0811519035464</v>
      </c>
      <c r="P60" s="9"/>
    </row>
    <row r="61" spans="1:16" ht="15">
      <c r="A61" s="12"/>
      <c r="B61" s="25">
        <v>347.2</v>
      </c>
      <c r="C61" s="20" t="s">
        <v>69</v>
      </c>
      <c r="D61" s="49">
        <v>286916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f t="shared" si="10"/>
        <v>286916</v>
      </c>
      <c r="O61" s="50">
        <f t="shared" si="7"/>
        <v>3.8955629175039372</v>
      </c>
      <c r="P61" s="9"/>
    </row>
    <row r="62" spans="1:16" ht="15">
      <c r="A62" s="12"/>
      <c r="B62" s="25">
        <v>347.4</v>
      </c>
      <c r="C62" s="20" t="s">
        <v>70</v>
      </c>
      <c r="D62" s="49">
        <v>20552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f t="shared" si="10"/>
        <v>20552</v>
      </c>
      <c r="O62" s="50">
        <f t="shared" si="7"/>
        <v>0.2790419812089285</v>
      </c>
      <c r="P62" s="9"/>
    </row>
    <row r="63" spans="1:16" ht="15">
      <c r="A63" s="12"/>
      <c r="B63" s="25">
        <v>347.5</v>
      </c>
      <c r="C63" s="20" t="s">
        <v>71</v>
      </c>
      <c r="D63" s="49">
        <v>59814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f t="shared" si="10"/>
        <v>59814</v>
      </c>
      <c r="O63" s="50">
        <f t="shared" si="7"/>
        <v>0.8121164394721121</v>
      </c>
      <c r="P63" s="9"/>
    </row>
    <row r="64" spans="1:16" ht="15">
      <c r="A64" s="12"/>
      <c r="B64" s="25">
        <v>347.9</v>
      </c>
      <c r="C64" s="20" t="s">
        <v>151</v>
      </c>
      <c r="D64" s="49">
        <v>0</v>
      </c>
      <c r="E64" s="49">
        <v>1300918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f t="shared" si="10"/>
        <v>1300918</v>
      </c>
      <c r="O64" s="50">
        <f t="shared" si="7"/>
        <v>17.663036984739044</v>
      </c>
      <c r="P64" s="9"/>
    </row>
    <row r="65" spans="1:16" ht="15">
      <c r="A65" s="12"/>
      <c r="B65" s="25">
        <v>349</v>
      </c>
      <c r="C65" s="20" t="s">
        <v>1</v>
      </c>
      <c r="D65" s="49">
        <v>5965718</v>
      </c>
      <c r="E65" s="49">
        <v>536010</v>
      </c>
      <c r="F65" s="49">
        <v>0</v>
      </c>
      <c r="G65" s="49">
        <v>0</v>
      </c>
      <c r="H65" s="49">
        <v>0</v>
      </c>
      <c r="I65" s="49">
        <v>167215</v>
      </c>
      <c r="J65" s="49">
        <v>0</v>
      </c>
      <c r="K65" s="49">
        <v>0</v>
      </c>
      <c r="L65" s="49">
        <v>0</v>
      </c>
      <c r="M65" s="49">
        <v>0</v>
      </c>
      <c r="N65" s="49">
        <f t="shared" si="10"/>
        <v>6668943</v>
      </c>
      <c r="O65" s="50">
        <f t="shared" si="7"/>
        <v>90.54666539944604</v>
      </c>
      <c r="P65" s="9"/>
    </row>
    <row r="66" spans="1:16" ht="15.75">
      <c r="A66" s="29" t="s">
        <v>53</v>
      </c>
      <c r="B66" s="30"/>
      <c r="C66" s="31"/>
      <c r="D66" s="32">
        <f aca="true" t="shared" si="11" ref="D66:M66">SUM(D67:D69)</f>
        <v>151403</v>
      </c>
      <c r="E66" s="32">
        <f t="shared" si="11"/>
        <v>42488</v>
      </c>
      <c r="F66" s="32">
        <f t="shared" si="11"/>
        <v>0</v>
      </c>
      <c r="G66" s="32">
        <f t="shared" si="11"/>
        <v>0</v>
      </c>
      <c r="H66" s="32">
        <f t="shared" si="11"/>
        <v>0</v>
      </c>
      <c r="I66" s="32">
        <f t="shared" si="11"/>
        <v>400</v>
      </c>
      <c r="J66" s="32">
        <f t="shared" si="11"/>
        <v>0</v>
      </c>
      <c r="K66" s="32">
        <f t="shared" si="11"/>
        <v>0</v>
      </c>
      <c r="L66" s="32">
        <f t="shared" si="11"/>
        <v>0</v>
      </c>
      <c r="M66" s="32">
        <f t="shared" si="11"/>
        <v>0</v>
      </c>
      <c r="N66" s="32">
        <f aca="true" t="shared" si="12" ref="N66:N71">SUM(D66:M66)</f>
        <v>194291</v>
      </c>
      <c r="O66" s="48">
        <f t="shared" si="7"/>
        <v>2.6379595937652747</v>
      </c>
      <c r="P66" s="10"/>
    </row>
    <row r="67" spans="1:16" ht="15">
      <c r="A67" s="13"/>
      <c r="B67" s="41">
        <v>351.1</v>
      </c>
      <c r="C67" s="21" t="s">
        <v>74</v>
      </c>
      <c r="D67" s="49">
        <v>109956</v>
      </c>
      <c r="E67" s="49">
        <v>40938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f t="shared" si="12"/>
        <v>150894</v>
      </c>
      <c r="O67" s="50">
        <f t="shared" si="7"/>
        <v>2.048742736110357</v>
      </c>
      <c r="P67" s="9"/>
    </row>
    <row r="68" spans="1:16" ht="15">
      <c r="A68" s="13"/>
      <c r="B68" s="41">
        <v>354</v>
      </c>
      <c r="C68" s="21" t="s">
        <v>75</v>
      </c>
      <c r="D68" s="49">
        <v>40701</v>
      </c>
      <c r="E68" s="49">
        <v>1550</v>
      </c>
      <c r="F68" s="49">
        <v>0</v>
      </c>
      <c r="G68" s="49">
        <v>0</v>
      </c>
      <c r="H68" s="49">
        <v>0</v>
      </c>
      <c r="I68" s="49">
        <v>400</v>
      </c>
      <c r="J68" s="49">
        <v>0</v>
      </c>
      <c r="K68" s="49">
        <v>0</v>
      </c>
      <c r="L68" s="49">
        <v>0</v>
      </c>
      <c r="M68" s="49">
        <v>0</v>
      </c>
      <c r="N68" s="49">
        <f t="shared" si="12"/>
        <v>42651</v>
      </c>
      <c r="O68" s="50">
        <f t="shared" si="7"/>
        <v>0.5790881442459133</v>
      </c>
      <c r="P68" s="9"/>
    </row>
    <row r="69" spans="1:16" ht="15">
      <c r="A69" s="13"/>
      <c r="B69" s="41">
        <v>358.2</v>
      </c>
      <c r="C69" s="21" t="s">
        <v>156</v>
      </c>
      <c r="D69" s="49">
        <v>746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f t="shared" si="12"/>
        <v>746</v>
      </c>
      <c r="O69" s="50">
        <f aca="true" t="shared" si="13" ref="O69:O84">(N69/O$86)</f>
        <v>0.010128713409004508</v>
      </c>
      <c r="P69" s="9"/>
    </row>
    <row r="70" spans="1:16" ht="15.75">
      <c r="A70" s="29" t="s">
        <v>4</v>
      </c>
      <c r="B70" s="30"/>
      <c r="C70" s="31"/>
      <c r="D70" s="32">
        <f aca="true" t="shared" si="14" ref="D70:M70">SUM(D71:D79)</f>
        <v>1230747</v>
      </c>
      <c r="E70" s="32">
        <f t="shared" si="14"/>
        <v>1538884</v>
      </c>
      <c r="F70" s="32">
        <f t="shared" si="14"/>
        <v>107489</v>
      </c>
      <c r="G70" s="32">
        <f t="shared" si="14"/>
        <v>1807218</v>
      </c>
      <c r="H70" s="32">
        <f t="shared" si="14"/>
        <v>0</v>
      </c>
      <c r="I70" s="32">
        <f t="shared" si="14"/>
        <v>1590214</v>
      </c>
      <c r="J70" s="32">
        <f t="shared" si="14"/>
        <v>73462</v>
      </c>
      <c r="K70" s="32">
        <f t="shared" si="14"/>
        <v>6811066</v>
      </c>
      <c r="L70" s="32">
        <f t="shared" si="14"/>
        <v>0</v>
      </c>
      <c r="M70" s="32">
        <f t="shared" si="14"/>
        <v>0</v>
      </c>
      <c r="N70" s="32">
        <f t="shared" si="12"/>
        <v>13159080</v>
      </c>
      <c r="O70" s="48">
        <f t="shared" si="13"/>
        <v>178.66561668386467</v>
      </c>
      <c r="P70" s="10"/>
    </row>
    <row r="71" spans="1:16" ht="15">
      <c r="A71" s="12"/>
      <c r="B71" s="25">
        <v>361.1</v>
      </c>
      <c r="C71" s="20" t="s">
        <v>76</v>
      </c>
      <c r="D71" s="49">
        <v>688023</v>
      </c>
      <c r="E71" s="49">
        <v>1317245</v>
      </c>
      <c r="F71" s="49">
        <v>107489</v>
      </c>
      <c r="G71" s="49">
        <v>1705418</v>
      </c>
      <c r="H71" s="49">
        <v>0</v>
      </c>
      <c r="I71" s="49">
        <v>1567859</v>
      </c>
      <c r="J71" s="49">
        <v>40390</v>
      </c>
      <c r="K71" s="49">
        <v>2918422</v>
      </c>
      <c r="L71" s="49">
        <v>0</v>
      </c>
      <c r="M71" s="49">
        <v>0</v>
      </c>
      <c r="N71" s="49">
        <f t="shared" si="12"/>
        <v>8344846</v>
      </c>
      <c r="O71" s="50">
        <f t="shared" si="13"/>
        <v>113.30101015586814</v>
      </c>
      <c r="P71" s="9"/>
    </row>
    <row r="72" spans="1:16" ht="15">
      <c r="A72" s="12"/>
      <c r="B72" s="25">
        <v>361.3</v>
      </c>
      <c r="C72" s="20" t="s">
        <v>78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400147</v>
      </c>
      <c r="L72" s="49">
        <v>0</v>
      </c>
      <c r="M72" s="49">
        <v>0</v>
      </c>
      <c r="N72" s="49">
        <f aca="true" t="shared" si="15" ref="N72:N79">SUM(D72:M72)</f>
        <v>400147</v>
      </c>
      <c r="O72" s="50">
        <f t="shared" si="13"/>
        <v>5.432941400097757</v>
      </c>
      <c r="P72" s="9"/>
    </row>
    <row r="73" spans="1:16" ht="15">
      <c r="A73" s="12"/>
      <c r="B73" s="25">
        <v>362</v>
      </c>
      <c r="C73" s="20" t="s">
        <v>79</v>
      </c>
      <c r="D73" s="49">
        <v>253882</v>
      </c>
      <c r="E73" s="49">
        <v>68999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f t="shared" si="15"/>
        <v>322881</v>
      </c>
      <c r="O73" s="50">
        <f t="shared" si="13"/>
        <v>4.383872807255743</v>
      </c>
      <c r="P73" s="9"/>
    </row>
    <row r="74" spans="1:16" ht="15">
      <c r="A74" s="12"/>
      <c r="B74" s="25">
        <v>364</v>
      </c>
      <c r="C74" s="20" t="s">
        <v>144</v>
      </c>
      <c r="D74" s="49">
        <v>24166</v>
      </c>
      <c r="E74" s="49">
        <v>135430</v>
      </c>
      <c r="F74" s="49">
        <v>0</v>
      </c>
      <c r="G74" s="49">
        <v>68300</v>
      </c>
      <c r="H74" s="49">
        <v>0</v>
      </c>
      <c r="I74" s="49">
        <v>-114724</v>
      </c>
      <c r="J74" s="49">
        <v>10700</v>
      </c>
      <c r="K74" s="49">
        <v>0</v>
      </c>
      <c r="L74" s="49">
        <v>0</v>
      </c>
      <c r="M74" s="49">
        <v>0</v>
      </c>
      <c r="N74" s="49">
        <f t="shared" si="15"/>
        <v>123872</v>
      </c>
      <c r="O74" s="50">
        <f t="shared" si="13"/>
        <v>1.6818552109922338</v>
      </c>
      <c r="P74" s="9"/>
    </row>
    <row r="75" spans="1:16" ht="15">
      <c r="A75" s="12"/>
      <c r="B75" s="25">
        <v>365</v>
      </c>
      <c r="C75" s="20" t="s">
        <v>145</v>
      </c>
      <c r="D75" s="49">
        <v>219</v>
      </c>
      <c r="E75" s="49">
        <v>1509</v>
      </c>
      <c r="F75" s="49">
        <v>0</v>
      </c>
      <c r="G75" s="49">
        <v>0</v>
      </c>
      <c r="H75" s="49">
        <v>0</v>
      </c>
      <c r="I75" s="49">
        <v>2182</v>
      </c>
      <c r="J75" s="49">
        <v>0</v>
      </c>
      <c r="K75" s="49">
        <v>0</v>
      </c>
      <c r="L75" s="49">
        <v>0</v>
      </c>
      <c r="M75" s="49">
        <v>0</v>
      </c>
      <c r="N75" s="49">
        <f t="shared" si="15"/>
        <v>3910</v>
      </c>
      <c r="O75" s="50">
        <f t="shared" si="13"/>
        <v>0.0530874925324499</v>
      </c>
      <c r="P75" s="9"/>
    </row>
    <row r="76" spans="1:16" ht="15">
      <c r="A76" s="12"/>
      <c r="B76" s="25">
        <v>366</v>
      </c>
      <c r="C76" s="20" t="s">
        <v>82</v>
      </c>
      <c r="D76" s="49">
        <v>123133</v>
      </c>
      <c r="E76" s="49">
        <v>6270</v>
      </c>
      <c r="F76" s="49">
        <v>0</v>
      </c>
      <c r="G76" s="49">
        <v>33500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f t="shared" si="15"/>
        <v>162903</v>
      </c>
      <c r="O76" s="50">
        <f t="shared" si="13"/>
        <v>2.211793298213219</v>
      </c>
      <c r="P76" s="9"/>
    </row>
    <row r="77" spans="1:16" ht="15">
      <c r="A77" s="12"/>
      <c r="B77" s="25">
        <v>368</v>
      </c>
      <c r="C77" s="20" t="s">
        <v>83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3492497</v>
      </c>
      <c r="L77" s="49">
        <v>0</v>
      </c>
      <c r="M77" s="49">
        <v>0</v>
      </c>
      <c r="N77" s="49">
        <f t="shared" si="15"/>
        <v>3492497</v>
      </c>
      <c r="O77" s="50">
        <f t="shared" si="13"/>
        <v>47.41890240590887</v>
      </c>
      <c r="P77" s="9"/>
    </row>
    <row r="78" spans="1:16" ht="15">
      <c r="A78" s="12"/>
      <c r="B78" s="25">
        <v>369.3</v>
      </c>
      <c r="C78" s="20" t="s">
        <v>169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40878</v>
      </c>
      <c r="J78" s="49">
        <v>0</v>
      </c>
      <c r="K78" s="49">
        <v>0</v>
      </c>
      <c r="L78" s="49">
        <v>0</v>
      </c>
      <c r="M78" s="49">
        <v>0</v>
      </c>
      <c r="N78" s="49">
        <f t="shared" si="15"/>
        <v>40878</v>
      </c>
      <c r="O78" s="50">
        <f t="shared" si="13"/>
        <v>0.5550154781947537</v>
      </c>
      <c r="P78" s="9"/>
    </row>
    <row r="79" spans="1:16" ht="15">
      <c r="A79" s="12"/>
      <c r="B79" s="25">
        <v>369.9</v>
      </c>
      <c r="C79" s="20" t="s">
        <v>84</v>
      </c>
      <c r="D79" s="49">
        <v>141324</v>
      </c>
      <c r="E79" s="49">
        <v>9431</v>
      </c>
      <c r="F79" s="49">
        <v>0</v>
      </c>
      <c r="G79" s="49">
        <v>0</v>
      </c>
      <c r="H79" s="49">
        <v>0</v>
      </c>
      <c r="I79" s="49">
        <v>94019</v>
      </c>
      <c r="J79" s="49">
        <v>22372</v>
      </c>
      <c r="K79" s="49">
        <v>0</v>
      </c>
      <c r="L79" s="49">
        <v>0</v>
      </c>
      <c r="M79" s="49">
        <v>0</v>
      </c>
      <c r="N79" s="49">
        <f t="shared" si="15"/>
        <v>267146</v>
      </c>
      <c r="O79" s="50">
        <f t="shared" si="13"/>
        <v>3.627138434801499</v>
      </c>
      <c r="P79" s="9"/>
    </row>
    <row r="80" spans="1:16" ht="15.75">
      <c r="A80" s="29" t="s">
        <v>54</v>
      </c>
      <c r="B80" s="30"/>
      <c r="C80" s="31"/>
      <c r="D80" s="32">
        <f aca="true" t="shared" si="16" ref="D80:M80">SUM(D81:D83)</f>
        <v>1823519</v>
      </c>
      <c r="E80" s="32">
        <f t="shared" si="16"/>
        <v>39094</v>
      </c>
      <c r="F80" s="32">
        <f t="shared" si="16"/>
        <v>0</v>
      </c>
      <c r="G80" s="32">
        <f t="shared" si="16"/>
        <v>11825923</v>
      </c>
      <c r="H80" s="32">
        <f t="shared" si="16"/>
        <v>0</v>
      </c>
      <c r="I80" s="32">
        <f t="shared" si="16"/>
        <v>8091746</v>
      </c>
      <c r="J80" s="32">
        <f t="shared" si="16"/>
        <v>1039568</v>
      </c>
      <c r="K80" s="32">
        <f t="shared" si="16"/>
        <v>0</v>
      </c>
      <c r="L80" s="32">
        <f t="shared" si="16"/>
        <v>0</v>
      </c>
      <c r="M80" s="32">
        <f t="shared" si="16"/>
        <v>0</v>
      </c>
      <c r="N80" s="32">
        <f>SUM(D80:M80)</f>
        <v>22819850</v>
      </c>
      <c r="O80" s="48">
        <f t="shared" si="13"/>
        <v>309.83340574594035</v>
      </c>
      <c r="P80" s="9"/>
    </row>
    <row r="81" spans="1:16" ht="15">
      <c r="A81" s="12"/>
      <c r="B81" s="25">
        <v>381</v>
      </c>
      <c r="C81" s="20" t="s">
        <v>85</v>
      </c>
      <c r="D81" s="49">
        <v>1799050</v>
      </c>
      <c r="E81" s="49">
        <v>11203</v>
      </c>
      <c r="F81" s="49">
        <v>0</v>
      </c>
      <c r="G81" s="49">
        <v>11825923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f>SUM(D81:M81)</f>
        <v>13636176</v>
      </c>
      <c r="O81" s="50">
        <f t="shared" si="13"/>
        <v>185.14332265247378</v>
      </c>
      <c r="P81" s="9"/>
    </row>
    <row r="82" spans="1:16" ht="15">
      <c r="A82" s="12"/>
      <c r="B82" s="25">
        <v>388.2</v>
      </c>
      <c r="C82" s="20" t="s">
        <v>116</v>
      </c>
      <c r="D82" s="49">
        <v>24469</v>
      </c>
      <c r="E82" s="49">
        <v>27891</v>
      </c>
      <c r="F82" s="49">
        <v>0</v>
      </c>
      <c r="G82" s="49">
        <v>0</v>
      </c>
      <c r="H82" s="49">
        <v>0</v>
      </c>
      <c r="I82" s="49">
        <v>10343</v>
      </c>
      <c r="J82" s="49">
        <v>1039568</v>
      </c>
      <c r="K82" s="49">
        <v>0</v>
      </c>
      <c r="L82" s="49">
        <v>0</v>
      </c>
      <c r="M82" s="49">
        <v>0</v>
      </c>
      <c r="N82" s="49">
        <f>SUM(D82:M82)</f>
        <v>1102271</v>
      </c>
      <c r="O82" s="50">
        <f t="shared" si="13"/>
        <v>14.965934394178026</v>
      </c>
      <c r="P82" s="9"/>
    </row>
    <row r="83" spans="1:16" ht="15.75" thickBot="1">
      <c r="A83" s="12"/>
      <c r="B83" s="25">
        <v>389.7</v>
      </c>
      <c r="C83" s="20" t="s">
        <v>147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8081403</v>
      </c>
      <c r="J83" s="49">
        <v>0</v>
      </c>
      <c r="K83" s="49">
        <v>0</v>
      </c>
      <c r="L83" s="49">
        <v>0</v>
      </c>
      <c r="M83" s="49">
        <v>0</v>
      </c>
      <c r="N83" s="49">
        <f>SUM(D83:M83)</f>
        <v>8081403</v>
      </c>
      <c r="O83" s="50">
        <f t="shared" si="13"/>
        <v>109.72414869928855</v>
      </c>
      <c r="P83" s="9"/>
    </row>
    <row r="84" spans="1:119" ht="16.5" thickBot="1">
      <c r="A84" s="14" t="s">
        <v>72</v>
      </c>
      <c r="B84" s="23"/>
      <c r="C84" s="22"/>
      <c r="D84" s="15">
        <f aca="true" t="shared" si="17" ref="D84:M84">SUM(D5,D16,D32,D48,D66,D70,D80)</f>
        <v>42574401</v>
      </c>
      <c r="E84" s="15">
        <f t="shared" si="17"/>
        <v>50046832</v>
      </c>
      <c r="F84" s="15">
        <f t="shared" si="17"/>
        <v>3166189</v>
      </c>
      <c r="G84" s="15">
        <f t="shared" si="17"/>
        <v>28646621</v>
      </c>
      <c r="H84" s="15">
        <f t="shared" si="17"/>
        <v>0</v>
      </c>
      <c r="I84" s="15">
        <f t="shared" si="17"/>
        <v>37171479</v>
      </c>
      <c r="J84" s="15">
        <f t="shared" si="17"/>
        <v>10286840</v>
      </c>
      <c r="K84" s="15">
        <f t="shared" si="17"/>
        <v>7726243</v>
      </c>
      <c r="L84" s="15">
        <f t="shared" si="17"/>
        <v>0</v>
      </c>
      <c r="M84" s="15">
        <f t="shared" si="17"/>
        <v>0</v>
      </c>
      <c r="N84" s="15">
        <f>SUM(D84:M84)</f>
        <v>179618605</v>
      </c>
      <c r="O84" s="40">
        <f t="shared" si="13"/>
        <v>2438.747148753598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5" ht="15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5" ht="15">
      <c r="A86" s="43"/>
      <c r="B86" s="44"/>
      <c r="C86" s="44"/>
      <c r="D86" s="45"/>
      <c r="E86" s="45"/>
      <c r="F86" s="45"/>
      <c r="G86" s="45"/>
      <c r="H86" s="45"/>
      <c r="I86" s="45"/>
      <c r="J86" s="45"/>
      <c r="K86" s="45"/>
      <c r="L86" s="51" t="s">
        <v>170</v>
      </c>
      <c r="M86" s="51"/>
      <c r="N86" s="51"/>
      <c r="O86" s="46">
        <v>73652</v>
      </c>
    </row>
    <row r="87" spans="1:15" ht="15">
      <c r="A87" s="52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  <row r="88" spans="1:15" ht="15.75" customHeight="1" thickBot="1">
      <c r="A88" s="55" t="s">
        <v>105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7"/>
    </row>
  </sheetData>
  <sheetProtection/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164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89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94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15676147</v>
      </c>
      <c r="E5" s="27">
        <f t="shared" si="0"/>
        <v>3438957</v>
      </c>
      <c r="F5" s="27">
        <f t="shared" si="0"/>
        <v>0</v>
      </c>
      <c r="G5" s="27">
        <f t="shared" si="0"/>
        <v>9901615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868421</v>
      </c>
      <c r="L5" s="27">
        <f t="shared" si="0"/>
        <v>0</v>
      </c>
      <c r="M5" s="27">
        <f t="shared" si="0"/>
        <v>0</v>
      </c>
      <c r="N5" s="28">
        <f>SUM(D5:M5)</f>
        <v>29885140</v>
      </c>
      <c r="O5" s="33">
        <f aca="true" t="shared" si="1" ref="O5:O36">(N5/O$80)</f>
        <v>423.11647860004814</v>
      </c>
      <c r="P5" s="6"/>
    </row>
    <row r="6" spans="1:16" ht="15">
      <c r="A6" s="12"/>
      <c r="B6" s="25">
        <v>311</v>
      </c>
      <c r="C6" s="20" t="s">
        <v>3</v>
      </c>
      <c r="D6" s="49">
        <v>12079877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12079877</v>
      </c>
      <c r="O6" s="50">
        <f t="shared" si="1"/>
        <v>171.02797638430718</v>
      </c>
      <c r="P6" s="9"/>
    </row>
    <row r="7" spans="1:16" ht="15">
      <c r="A7" s="12"/>
      <c r="B7" s="25">
        <v>312.3</v>
      </c>
      <c r="C7" s="20" t="s">
        <v>11</v>
      </c>
      <c r="D7" s="49">
        <v>0</v>
      </c>
      <c r="E7" s="49">
        <v>294138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5">SUM(D7:M7)</f>
        <v>294138</v>
      </c>
      <c r="O7" s="50">
        <f t="shared" si="1"/>
        <v>4.164432048250768</v>
      </c>
      <c r="P7" s="9"/>
    </row>
    <row r="8" spans="1:16" ht="15">
      <c r="A8" s="12"/>
      <c r="B8" s="25">
        <v>312.41</v>
      </c>
      <c r="C8" s="20" t="s">
        <v>13</v>
      </c>
      <c r="D8" s="49">
        <v>0</v>
      </c>
      <c r="E8" s="49">
        <v>1651461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1651461</v>
      </c>
      <c r="O8" s="50">
        <f t="shared" si="1"/>
        <v>23.38153218841585</v>
      </c>
      <c r="P8" s="9"/>
    </row>
    <row r="9" spans="1:16" ht="15">
      <c r="A9" s="12"/>
      <c r="B9" s="25">
        <v>312.42</v>
      </c>
      <c r="C9" s="20" t="s">
        <v>12</v>
      </c>
      <c r="D9" s="49">
        <v>0</v>
      </c>
      <c r="E9" s="49">
        <v>1232221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1232221</v>
      </c>
      <c r="O9" s="50">
        <f t="shared" si="1"/>
        <v>17.44589486202942</v>
      </c>
      <c r="P9" s="9"/>
    </row>
    <row r="10" spans="1:16" ht="15">
      <c r="A10" s="12"/>
      <c r="B10" s="25">
        <v>312.51</v>
      </c>
      <c r="C10" s="20" t="s">
        <v>96</v>
      </c>
      <c r="D10" s="49">
        <v>153366</v>
      </c>
      <c r="E10" s="49">
        <v>261137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414503</v>
      </c>
      <c r="L10" s="49">
        <v>0</v>
      </c>
      <c r="M10" s="49">
        <v>0</v>
      </c>
      <c r="N10" s="49">
        <f>SUM(D10:M10)</f>
        <v>829006</v>
      </c>
      <c r="O10" s="50">
        <f t="shared" si="1"/>
        <v>11.73714091546205</v>
      </c>
      <c r="P10" s="9"/>
    </row>
    <row r="11" spans="1:16" ht="15">
      <c r="A11" s="12"/>
      <c r="B11" s="25">
        <v>312.52</v>
      </c>
      <c r="C11" s="20" t="s">
        <v>132</v>
      </c>
      <c r="D11" s="49">
        <v>453918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453918</v>
      </c>
      <c r="L11" s="49">
        <v>0</v>
      </c>
      <c r="M11" s="49">
        <v>0</v>
      </c>
      <c r="N11" s="49">
        <f>SUM(D11:M11)</f>
        <v>907836</v>
      </c>
      <c r="O11" s="50">
        <f t="shared" si="1"/>
        <v>12.853223089011907</v>
      </c>
      <c r="P11" s="9"/>
    </row>
    <row r="12" spans="1:16" ht="15">
      <c r="A12" s="12"/>
      <c r="B12" s="25">
        <v>312.6</v>
      </c>
      <c r="C12" s="20" t="s">
        <v>14</v>
      </c>
      <c r="D12" s="49">
        <v>0</v>
      </c>
      <c r="E12" s="49">
        <v>0</v>
      </c>
      <c r="F12" s="49">
        <v>0</v>
      </c>
      <c r="G12" s="49">
        <v>9901615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9901615</v>
      </c>
      <c r="O12" s="50">
        <f t="shared" si="1"/>
        <v>140.18794863445228</v>
      </c>
      <c r="P12" s="9"/>
    </row>
    <row r="13" spans="1:16" ht="15">
      <c r="A13" s="12"/>
      <c r="B13" s="25">
        <v>314.1</v>
      </c>
      <c r="C13" s="20" t="s">
        <v>15</v>
      </c>
      <c r="D13" s="49">
        <v>899698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899698</v>
      </c>
      <c r="O13" s="50">
        <f t="shared" si="1"/>
        <v>12.73800455890473</v>
      </c>
      <c r="P13" s="9"/>
    </row>
    <row r="14" spans="1:16" ht="15">
      <c r="A14" s="12"/>
      <c r="B14" s="25">
        <v>315</v>
      </c>
      <c r="C14" s="20" t="s">
        <v>133</v>
      </c>
      <c r="D14" s="49">
        <v>1952279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1952279</v>
      </c>
      <c r="O14" s="50">
        <f t="shared" si="1"/>
        <v>27.6405402726848</v>
      </c>
      <c r="P14" s="9"/>
    </row>
    <row r="15" spans="1:16" ht="15">
      <c r="A15" s="12"/>
      <c r="B15" s="25">
        <v>316</v>
      </c>
      <c r="C15" s="20" t="s">
        <v>134</v>
      </c>
      <c r="D15" s="49">
        <v>137009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137009</v>
      </c>
      <c r="O15" s="50">
        <f t="shared" si="1"/>
        <v>1.9397856465291445</v>
      </c>
      <c r="P15" s="9"/>
    </row>
    <row r="16" spans="1:16" ht="15.75">
      <c r="A16" s="29" t="s">
        <v>18</v>
      </c>
      <c r="B16" s="30"/>
      <c r="C16" s="31"/>
      <c r="D16" s="32">
        <f aca="true" t="shared" si="3" ref="D16:M16">SUM(D17:D31)</f>
        <v>3605875</v>
      </c>
      <c r="E16" s="32">
        <f t="shared" si="3"/>
        <v>3711239</v>
      </c>
      <c r="F16" s="32">
        <f t="shared" si="3"/>
        <v>3042290</v>
      </c>
      <c r="G16" s="32">
        <f t="shared" si="3"/>
        <v>4206415</v>
      </c>
      <c r="H16" s="32">
        <f t="shared" si="3"/>
        <v>0</v>
      </c>
      <c r="I16" s="32">
        <f t="shared" si="3"/>
        <v>5612517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7">
        <f>SUM(D16:M16)</f>
        <v>20178336</v>
      </c>
      <c r="O16" s="48">
        <f t="shared" si="1"/>
        <v>285.68668148546675</v>
      </c>
      <c r="P16" s="10"/>
    </row>
    <row r="17" spans="1:16" ht="15">
      <c r="A17" s="12"/>
      <c r="B17" s="25">
        <v>322</v>
      </c>
      <c r="C17" s="20" t="s">
        <v>0</v>
      </c>
      <c r="D17" s="49">
        <v>0</v>
      </c>
      <c r="E17" s="49">
        <v>3270554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>SUM(D17:M17)</f>
        <v>3270554</v>
      </c>
      <c r="O17" s="50">
        <f t="shared" si="1"/>
        <v>46.30479534482026</v>
      </c>
      <c r="P17" s="9"/>
    </row>
    <row r="18" spans="1:16" ht="15">
      <c r="A18" s="12"/>
      <c r="B18" s="25">
        <v>323.1</v>
      </c>
      <c r="C18" s="20" t="s">
        <v>19</v>
      </c>
      <c r="D18" s="49">
        <v>3234444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aca="true" t="shared" si="4" ref="N18:N30">SUM(D18:M18)</f>
        <v>3234444</v>
      </c>
      <c r="O18" s="50">
        <f t="shared" si="1"/>
        <v>45.793546742931575</v>
      </c>
      <c r="P18" s="9"/>
    </row>
    <row r="19" spans="1:16" ht="15">
      <c r="A19" s="12"/>
      <c r="B19" s="25">
        <v>323.4</v>
      </c>
      <c r="C19" s="20" t="s">
        <v>20</v>
      </c>
      <c r="D19" s="49">
        <v>32635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32635</v>
      </c>
      <c r="O19" s="50">
        <f t="shared" si="1"/>
        <v>0.46204924183432206</v>
      </c>
      <c r="P19" s="9"/>
    </row>
    <row r="20" spans="1:16" ht="15">
      <c r="A20" s="12"/>
      <c r="B20" s="25">
        <v>324.11</v>
      </c>
      <c r="C20" s="20" t="s">
        <v>21</v>
      </c>
      <c r="D20" s="49">
        <v>0</v>
      </c>
      <c r="E20" s="49">
        <v>0</v>
      </c>
      <c r="F20" s="49">
        <v>0</v>
      </c>
      <c r="G20" s="49">
        <v>461608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461608</v>
      </c>
      <c r="O20" s="50">
        <f t="shared" si="1"/>
        <v>6.535487250640654</v>
      </c>
      <c r="P20" s="9"/>
    </row>
    <row r="21" spans="1:16" ht="15">
      <c r="A21" s="12"/>
      <c r="B21" s="25">
        <v>324.12</v>
      </c>
      <c r="C21" s="20" t="s">
        <v>22</v>
      </c>
      <c r="D21" s="49">
        <v>0</v>
      </c>
      <c r="E21" s="49">
        <v>0</v>
      </c>
      <c r="F21" s="49">
        <v>0</v>
      </c>
      <c r="G21" s="49">
        <v>57755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57755</v>
      </c>
      <c r="O21" s="50">
        <f t="shared" si="1"/>
        <v>0.8177004431481927</v>
      </c>
      <c r="P21" s="9"/>
    </row>
    <row r="22" spans="1:16" ht="15">
      <c r="A22" s="12"/>
      <c r="B22" s="25">
        <v>324.21</v>
      </c>
      <c r="C22" s="20" t="s">
        <v>23</v>
      </c>
      <c r="D22" s="49">
        <v>0</v>
      </c>
      <c r="E22" s="49">
        <v>0</v>
      </c>
      <c r="F22" s="49">
        <v>0</v>
      </c>
      <c r="G22" s="49">
        <v>171925</v>
      </c>
      <c r="H22" s="49">
        <v>0</v>
      </c>
      <c r="I22" s="49">
        <v>4940386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5112311</v>
      </c>
      <c r="O22" s="50">
        <f t="shared" si="1"/>
        <v>72.38055528025937</v>
      </c>
      <c r="P22" s="9"/>
    </row>
    <row r="23" spans="1:16" ht="15">
      <c r="A23" s="12"/>
      <c r="B23" s="25">
        <v>324.22</v>
      </c>
      <c r="C23" s="20" t="s">
        <v>24</v>
      </c>
      <c r="D23" s="49">
        <v>0</v>
      </c>
      <c r="E23" s="49">
        <v>0</v>
      </c>
      <c r="F23" s="49">
        <v>0</v>
      </c>
      <c r="G23" s="49">
        <v>23989</v>
      </c>
      <c r="H23" s="49">
        <v>0</v>
      </c>
      <c r="I23" s="49">
        <v>657074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681063</v>
      </c>
      <c r="O23" s="50">
        <f t="shared" si="1"/>
        <v>9.642550721354645</v>
      </c>
      <c r="P23" s="9"/>
    </row>
    <row r="24" spans="1:16" ht="15">
      <c r="A24" s="12"/>
      <c r="B24" s="25">
        <v>324.31</v>
      </c>
      <c r="C24" s="20" t="s">
        <v>25</v>
      </c>
      <c r="D24" s="49">
        <v>0</v>
      </c>
      <c r="E24" s="49">
        <v>0</v>
      </c>
      <c r="F24" s="49">
        <v>0</v>
      </c>
      <c r="G24" s="49">
        <v>2217465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2217465</v>
      </c>
      <c r="O24" s="50">
        <f t="shared" si="1"/>
        <v>31.39506732171426</v>
      </c>
      <c r="P24" s="9"/>
    </row>
    <row r="25" spans="1:16" ht="15">
      <c r="A25" s="12"/>
      <c r="B25" s="25">
        <v>324.32</v>
      </c>
      <c r="C25" s="20" t="s">
        <v>26</v>
      </c>
      <c r="D25" s="49">
        <v>0</v>
      </c>
      <c r="E25" s="49">
        <v>0</v>
      </c>
      <c r="F25" s="49">
        <v>0</v>
      </c>
      <c r="G25" s="49">
        <v>444383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444383</v>
      </c>
      <c r="O25" s="50">
        <f t="shared" si="1"/>
        <v>6.29161416375246</v>
      </c>
      <c r="P25" s="9"/>
    </row>
    <row r="26" spans="1:16" ht="15">
      <c r="A26" s="12"/>
      <c r="B26" s="25">
        <v>324.61</v>
      </c>
      <c r="C26" s="20" t="s">
        <v>27</v>
      </c>
      <c r="D26" s="49">
        <v>0</v>
      </c>
      <c r="E26" s="49">
        <v>0</v>
      </c>
      <c r="F26" s="49">
        <v>0</v>
      </c>
      <c r="G26" s="49">
        <v>643271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643271</v>
      </c>
      <c r="O26" s="50">
        <f t="shared" si="1"/>
        <v>9.10748821339072</v>
      </c>
      <c r="P26" s="9"/>
    </row>
    <row r="27" spans="1:16" ht="15">
      <c r="A27" s="12"/>
      <c r="B27" s="25">
        <v>324.62</v>
      </c>
      <c r="C27" s="20" t="s">
        <v>110</v>
      </c>
      <c r="D27" s="49">
        <v>30650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30650</v>
      </c>
      <c r="O27" s="50">
        <f t="shared" si="1"/>
        <v>0.4339454347241296</v>
      </c>
      <c r="P27" s="9"/>
    </row>
    <row r="28" spans="1:16" ht="15">
      <c r="A28" s="12"/>
      <c r="B28" s="25">
        <v>324.71</v>
      </c>
      <c r="C28" s="20" t="s">
        <v>28</v>
      </c>
      <c r="D28" s="49">
        <v>0</v>
      </c>
      <c r="E28" s="49">
        <v>0</v>
      </c>
      <c r="F28" s="49">
        <v>0</v>
      </c>
      <c r="G28" s="49">
        <v>165341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165341</v>
      </c>
      <c r="O28" s="50">
        <f t="shared" si="1"/>
        <v>2.340912630431397</v>
      </c>
      <c r="P28" s="9"/>
    </row>
    <row r="29" spans="1:16" ht="15">
      <c r="A29" s="12"/>
      <c r="B29" s="25">
        <v>324.72</v>
      </c>
      <c r="C29" s="20" t="s">
        <v>29</v>
      </c>
      <c r="D29" s="49">
        <v>0</v>
      </c>
      <c r="E29" s="49">
        <v>0</v>
      </c>
      <c r="F29" s="49">
        <v>0</v>
      </c>
      <c r="G29" s="49">
        <v>20678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4"/>
        <v>20678</v>
      </c>
      <c r="O29" s="50">
        <f t="shared" si="1"/>
        <v>0.2927609689796265</v>
      </c>
      <c r="P29" s="9"/>
    </row>
    <row r="30" spans="1:16" ht="15">
      <c r="A30" s="12"/>
      <c r="B30" s="25">
        <v>325.1</v>
      </c>
      <c r="C30" s="20" t="s">
        <v>30</v>
      </c>
      <c r="D30" s="49">
        <v>303196</v>
      </c>
      <c r="E30" s="49">
        <v>312165</v>
      </c>
      <c r="F30" s="49">
        <v>3042290</v>
      </c>
      <c r="G30" s="49">
        <v>0</v>
      </c>
      <c r="H30" s="49">
        <v>0</v>
      </c>
      <c r="I30" s="49">
        <v>15057</v>
      </c>
      <c r="J30" s="49">
        <v>0</v>
      </c>
      <c r="K30" s="49">
        <v>0</v>
      </c>
      <c r="L30" s="49">
        <v>0</v>
      </c>
      <c r="M30" s="49">
        <v>0</v>
      </c>
      <c r="N30" s="49">
        <f t="shared" si="4"/>
        <v>3672708</v>
      </c>
      <c r="O30" s="50">
        <f t="shared" si="1"/>
        <v>51.998527558720674</v>
      </c>
      <c r="P30" s="9"/>
    </row>
    <row r="31" spans="1:16" ht="15">
      <c r="A31" s="12"/>
      <c r="B31" s="25">
        <v>329</v>
      </c>
      <c r="C31" s="20" t="s">
        <v>31</v>
      </c>
      <c r="D31" s="49">
        <v>4950</v>
      </c>
      <c r="E31" s="49">
        <v>128520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aca="true" t="shared" si="5" ref="N31:N44">SUM(D31:M31)</f>
        <v>133470</v>
      </c>
      <c r="O31" s="50">
        <f t="shared" si="1"/>
        <v>1.8896801687644236</v>
      </c>
      <c r="P31" s="9"/>
    </row>
    <row r="32" spans="1:16" ht="15.75">
      <c r="A32" s="29" t="s">
        <v>33</v>
      </c>
      <c r="B32" s="30"/>
      <c r="C32" s="31"/>
      <c r="D32" s="32">
        <f aca="true" t="shared" si="6" ref="D32:M32">SUM(D33:D42)</f>
        <v>8035902</v>
      </c>
      <c r="E32" s="32">
        <f t="shared" si="6"/>
        <v>617940</v>
      </c>
      <c r="F32" s="32">
        <f t="shared" si="6"/>
        <v>0</v>
      </c>
      <c r="G32" s="32">
        <f t="shared" si="6"/>
        <v>29202</v>
      </c>
      <c r="H32" s="32">
        <f t="shared" si="6"/>
        <v>0</v>
      </c>
      <c r="I32" s="32">
        <f t="shared" si="6"/>
        <v>0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47">
        <f t="shared" si="5"/>
        <v>8683044</v>
      </c>
      <c r="O32" s="48">
        <f t="shared" si="1"/>
        <v>122.93531169033427</v>
      </c>
      <c r="P32" s="10"/>
    </row>
    <row r="33" spans="1:16" ht="15">
      <c r="A33" s="12"/>
      <c r="B33" s="25">
        <v>331.2</v>
      </c>
      <c r="C33" s="20" t="s">
        <v>32</v>
      </c>
      <c r="D33" s="49">
        <v>13579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5"/>
        <v>13579</v>
      </c>
      <c r="O33" s="50">
        <f t="shared" si="1"/>
        <v>0.19225269357647493</v>
      </c>
      <c r="P33" s="9"/>
    </row>
    <row r="34" spans="1:16" ht="15">
      <c r="A34" s="12"/>
      <c r="B34" s="25">
        <v>331.49</v>
      </c>
      <c r="C34" s="20" t="s">
        <v>35</v>
      </c>
      <c r="D34" s="49">
        <v>0</v>
      </c>
      <c r="E34" s="49">
        <v>149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5"/>
        <v>149</v>
      </c>
      <c r="O34" s="50">
        <f t="shared" si="1"/>
        <v>0.0021095552944174656</v>
      </c>
      <c r="P34" s="9"/>
    </row>
    <row r="35" spans="1:16" ht="15">
      <c r="A35" s="12"/>
      <c r="B35" s="25">
        <v>331.69</v>
      </c>
      <c r="C35" s="20" t="s">
        <v>36</v>
      </c>
      <c r="D35" s="49">
        <v>65370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5"/>
        <v>65370</v>
      </c>
      <c r="O35" s="50">
        <f t="shared" si="1"/>
        <v>0.9255142925910719</v>
      </c>
      <c r="P35" s="9"/>
    </row>
    <row r="36" spans="1:16" ht="15">
      <c r="A36" s="12"/>
      <c r="B36" s="25">
        <v>334.2</v>
      </c>
      <c r="C36" s="20" t="s">
        <v>34</v>
      </c>
      <c r="D36" s="49">
        <v>3873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5"/>
        <v>3873</v>
      </c>
      <c r="O36" s="50">
        <f t="shared" si="1"/>
        <v>0.05483427956562982</v>
      </c>
      <c r="P36" s="9"/>
    </row>
    <row r="37" spans="1:16" ht="15">
      <c r="A37" s="12"/>
      <c r="B37" s="25">
        <v>335.12</v>
      </c>
      <c r="C37" s="20" t="s">
        <v>135</v>
      </c>
      <c r="D37" s="49">
        <v>1881200</v>
      </c>
      <c r="E37" s="49">
        <v>580266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5"/>
        <v>2461466</v>
      </c>
      <c r="O37" s="50">
        <f aca="true" t="shared" si="7" ref="O37:O68">(N37/O$80)</f>
        <v>34.84965525052739</v>
      </c>
      <c r="P37" s="9"/>
    </row>
    <row r="38" spans="1:16" ht="15">
      <c r="A38" s="12"/>
      <c r="B38" s="25">
        <v>335.14</v>
      </c>
      <c r="C38" s="20" t="s">
        <v>136</v>
      </c>
      <c r="D38" s="49">
        <v>2094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5"/>
        <v>2094</v>
      </c>
      <c r="O38" s="50">
        <f t="shared" si="7"/>
        <v>0.029647038835638743</v>
      </c>
      <c r="P38" s="9"/>
    </row>
    <row r="39" spans="1:16" ht="15">
      <c r="A39" s="12"/>
      <c r="B39" s="25">
        <v>335.15</v>
      </c>
      <c r="C39" s="20" t="s">
        <v>137</v>
      </c>
      <c r="D39" s="49">
        <v>14933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5"/>
        <v>14933</v>
      </c>
      <c r="O39" s="50">
        <f t="shared" si="7"/>
        <v>0.21142274638614772</v>
      </c>
      <c r="P39" s="9"/>
    </row>
    <row r="40" spans="1:16" ht="15">
      <c r="A40" s="12"/>
      <c r="B40" s="25">
        <v>335.18</v>
      </c>
      <c r="C40" s="20" t="s">
        <v>138</v>
      </c>
      <c r="D40" s="49">
        <v>6054853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5"/>
        <v>6054853</v>
      </c>
      <c r="O40" s="50">
        <f t="shared" si="7"/>
        <v>85.72514901388908</v>
      </c>
      <c r="P40" s="9"/>
    </row>
    <row r="41" spans="1:16" ht="15">
      <c r="A41" s="12"/>
      <c r="B41" s="25">
        <v>335.21</v>
      </c>
      <c r="C41" s="20" t="s">
        <v>45</v>
      </c>
      <c r="D41" s="49">
        <v>0</v>
      </c>
      <c r="E41" s="49">
        <v>37525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5"/>
        <v>37525</v>
      </c>
      <c r="O41" s="50">
        <f t="shared" si="7"/>
        <v>0.5312822981410429</v>
      </c>
      <c r="P41" s="9"/>
    </row>
    <row r="42" spans="1:16" ht="15">
      <c r="A42" s="12"/>
      <c r="B42" s="25">
        <v>337.3</v>
      </c>
      <c r="C42" s="20" t="s">
        <v>114</v>
      </c>
      <c r="D42" s="49">
        <v>0</v>
      </c>
      <c r="E42" s="49">
        <v>0</v>
      </c>
      <c r="F42" s="49">
        <v>0</v>
      </c>
      <c r="G42" s="49">
        <v>29202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5"/>
        <v>29202</v>
      </c>
      <c r="O42" s="50">
        <f t="shared" si="7"/>
        <v>0.41344452152737465</v>
      </c>
      <c r="P42" s="9"/>
    </row>
    <row r="43" spans="1:16" ht="15.75">
      <c r="A43" s="29" t="s">
        <v>52</v>
      </c>
      <c r="B43" s="30"/>
      <c r="C43" s="31"/>
      <c r="D43" s="32">
        <f aca="true" t="shared" si="8" ref="D43:M43">SUM(D44:D60)</f>
        <v>8214658</v>
      </c>
      <c r="E43" s="32">
        <f t="shared" si="8"/>
        <v>36903182</v>
      </c>
      <c r="F43" s="32">
        <f t="shared" si="8"/>
        <v>0</v>
      </c>
      <c r="G43" s="32">
        <f t="shared" si="8"/>
        <v>128137</v>
      </c>
      <c r="H43" s="32">
        <f t="shared" si="8"/>
        <v>0</v>
      </c>
      <c r="I43" s="32">
        <f t="shared" si="8"/>
        <v>22176050</v>
      </c>
      <c r="J43" s="32">
        <f t="shared" si="8"/>
        <v>1545430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 t="shared" si="5"/>
        <v>68967457</v>
      </c>
      <c r="O43" s="48">
        <f t="shared" si="7"/>
        <v>976.4474097775765</v>
      </c>
      <c r="P43" s="10"/>
    </row>
    <row r="44" spans="1:16" ht="15">
      <c r="A44" s="12"/>
      <c r="B44" s="25">
        <v>341.1</v>
      </c>
      <c r="C44" s="20" t="s">
        <v>140</v>
      </c>
      <c r="D44" s="49">
        <v>115004</v>
      </c>
      <c r="E44" s="49">
        <v>67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5"/>
        <v>115071</v>
      </c>
      <c r="O44" s="50">
        <f t="shared" si="7"/>
        <v>1.6291854851269272</v>
      </c>
      <c r="P44" s="9"/>
    </row>
    <row r="45" spans="1:16" ht="15">
      <c r="A45" s="12"/>
      <c r="B45" s="25">
        <v>341.2</v>
      </c>
      <c r="C45" s="20" t="s">
        <v>150</v>
      </c>
      <c r="D45" s="49">
        <v>0</v>
      </c>
      <c r="E45" s="49">
        <v>4413539</v>
      </c>
      <c r="F45" s="49">
        <v>0</v>
      </c>
      <c r="G45" s="49">
        <v>0</v>
      </c>
      <c r="H45" s="49">
        <v>0</v>
      </c>
      <c r="I45" s="49">
        <v>0</v>
      </c>
      <c r="J45" s="49">
        <v>1545430</v>
      </c>
      <c r="K45" s="49">
        <v>0</v>
      </c>
      <c r="L45" s="49">
        <v>0</v>
      </c>
      <c r="M45" s="49">
        <v>0</v>
      </c>
      <c r="N45" s="49">
        <f aca="true" t="shared" si="9" ref="N45:N60">SUM(D45:M45)</f>
        <v>5958969</v>
      </c>
      <c r="O45" s="50">
        <f t="shared" si="7"/>
        <v>84.36761478670839</v>
      </c>
      <c r="P45" s="9"/>
    </row>
    <row r="46" spans="1:16" ht="15">
      <c r="A46" s="12"/>
      <c r="B46" s="25">
        <v>341.9</v>
      </c>
      <c r="C46" s="20" t="s">
        <v>142</v>
      </c>
      <c r="D46" s="49">
        <v>89653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9"/>
        <v>89653</v>
      </c>
      <c r="O46" s="50">
        <f t="shared" si="7"/>
        <v>1.2693151732242216</v>
      </c>
      <c r="P46" s="9"/>
    </row>
    <row r="47" spans="1:16" ht="15">
      <c r="A47" s="12"/>
      <c r="B47" s="25">
        <v>342.1</v>
      </c>
      <c r="C47" s="20" t="s">
        <v>57</v>
      </c>
      <c r="D47" s="49">
        <v>353265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9"/>
        <v>353265</v>
      </c>
      <c r="O47" s="50">
        <f t="shared" si="7"/>
        <v>5.00155738981467</v>
      </c>
      <c r="P47" s="9"/>
    </row>
    <row r="48" spans="1:16" ht="15">
      <c r="A48" s="12"/>
      <c r="B48" s="25">
        <v>342.2</v>
      </c>
      <c r="C48" s="20" t="s">
        <v>58</v>
      </c>
      <c r="D48" s="49">
        <v>0</v>
      </c>
      <c r="E48" s="49">
        <v>8835379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9"/>
        <v>8835379</v>
      </c>
      <c r="O48" s="50">
        <f t="shared" si="7"/>
        <v>125.0920842123147</v>
      </c>
      <c r="P48" s="9"/>
    </row>
    <row r="49" spans="1:16" ht="15">
      <c r="A49" s="12"/>
      <c r="B49" s="25">
        <v>342.6</v>
      </c>
      <c r="C49" s="20" t="s">
        <v>60</v>
      </c>
      <c r="D49" s="49">
        <v>1668756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9"/>
        <v>1668756</v>
      </c>
      <c r="O49" s="50">
        <f t="shared" si="7"/>
        <v>23.626396341549743</v>
      </c>
      <c r="P49" s="9"/>
    </row>
    <row r="50" spans="1:16" ht="15">
      <c r="A50" s="12"/>
      <c r="B50" s="25">
        <v>342.9</v>
      </c>
      <c r="C50" s="20" t="s">
        <v>61</v>
      </c>
      <c r="D50" s="49">
        <v>139533</v>
      </c>
      <c r="E50" s="49">
        <v>11477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f t="shared" si="9"/>
        <v>151010</v>
      </c>
      <c r="O50" s="50">
        <f t="shared" si="7"/>
        <v>2.138013053758265</v>
      </c>
      <c r="P50" s="9"/>
    </row>
    <row r="51" spans="1:16" ht="15">
      <c r="A51" s="12"/>
      <c r="B51" s="25">
        <v>343.3</v>
      </c>
      <c r="C51" s="20" t="s">
        <v>62</v>
      </c>
      <c r="D51" s="49">
        <v>0</v>
      </c>
      <c r="E51" s="49">
        <v>0</v>
      </c>
      <c r="F51" s="49">
        <v>0</v>
      </c>
      <c r="G51" s="49">
        <v>128137</v>
      </c>
      <c r="H51" s="49">
        <v>0</v>
      </c>
      <c r="I51" s="49">
        <v>11108589</v>
      </c>
      <c r="J51" s="49">
        <v>0</v>
      </c>
      <c r="K51" s="49">
        <v>0</v>
      </c>
      <c r="L51" s="49">
        <v>0</v>
      </c>
      <c r="M51" s="49">
        <v>0</v>
      </c>
      <c r="N51" s="49">
        <f t="shared" si="9"/>
        <v>11236726</v>
      </c>
      <c r="O51" s="50">
        <f t="shared" si="7"/>
        <v>159.0905692967677</v>
      </c>
      <c r="P51" s="9"/>
    </row>
    <row r="52" spans="1:16" ht="15">
      <c r="A52" s="12"/>
      <c r="B52" s="25">
        <v>343.4</v>
      </c>
      <c r="C52" s="20" t="s">
        <v>63</v>
      </c>
      <c r="D52" s="49">
        <v>0</v>
      </c>
      <c r="E52" s="49">
        <v>8676198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f t="shared" si="9"/>
        <v>8676198</v>
      </c>
      <c r="O52" s="50">
        <f t="shared" si="7"/>
        <v>122.83838541150486</v>
      </c>
      <c r="P52" s="9"/>
    </row>
    <row r="53" spans="1:16" ht="15">
      <c r="A53" s="12"/>
      <c r="B53" s="25">
        <v>343.5</v>
      </c>
      <c r="C53" s="20" t="s">
        <v>64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10543535</v>
      </c>
      <c r="J53" s="49">
        <v>0</v>
      </c>
      <c r="K53" s="49">
        <v>0</v>
      </c>
      <c r="L53" s="49">
        <v>0</v>
      </c>
      <c r="M53" s="49">
        <v>0</v>
      </c>
      <c r="N53" s="49">
        <f t="shared" si="9"/>
        <v>10543535</v>
      </c>
      <c r="O53" s="50">
        <f t="shared" si="7"/>
        <v>149.276309269301</v>
      </c>
      <c r="P53" s="9"/>
    </row>
    <row r="54" spans="1:16" ht="15">
      <c r="A54" s="12"/>
      <c r="B54" s="25">
        <v>343.9</v>
      </c>
      <c r="C54" s="20" t="s">
        <v>65</v>
      </c>
      <c r="D54" s="49">
        <v>114050</v>
      </c>
      <c r="E54" s="49">
        <v>2305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f t="shared" si="9"/>
        <v>116355</v>
      </c>
      <c r="O54" s="50">
        <f t="shared" si="7"/>
        <v>1.6473644716909006</v>
      </c>
      <c r="P54" s="9"/>
    </row>
    <row r="55" spans="1:16" ht="15">
      <c r="A55" s="12"/>
      <c r="B55" s="25">
        <v>344.9</v>
      </c>
      <c r="C55" s="20" t="s">
        <v>143</v>
      </c>
      <c r="D55" s="49">
        <v>0</v>
      </c>
      <c r="E55" s="49">
        <v>13303577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f t="shared" si="9"/>
        <v>13303577</v>
      </c>
      <c r="O55" s="50">
        <f t="shared" si="7"/>
        <v>188.3532301680565</v>
      </c>
      <c r="P55" s="9"/>
    </row>
    <row r="56" spans="1:16" ht="15">
      <c r="A56" s="12"/>
      <c r="B56" s="25">
        <v>347.2</v>
      </c>
      <c r="C56" s="20" t="s">
        <v>69</v>
      </c>
      <c r="D56" s="49">
        <v>310470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f t="shared" si="9"/>
        <v>310470</v>
      </c>
      <c r="O56" s="50">
        <f t="shared" si="7"/>
        <v>4.395661961461681</v>
      </c>
      <c r="P56" s="9"/>
    </row>
    <row r="57" spans="1:16" ht="15">
      <c r="A57" s="12"/>
      <c r="B57" s="25">
        <v>347.4</v>
      </c>
      <c r="C57" s="20" t="s">
        <v>70</v>
      </c>
      <c r="D57" s="49">
        <v>26672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f t="shared" si="9"/>
        <v>26672</v>
      </c>
      <c r="O57" s="50">
        <f t="shared" si="7"/>
        <v>0.3776245557899506</v>
      </c>
      <c r="P57" s="9"/>
    </row>
    <row r="58" spans="1:16" ht="15">
      <c r="A58" s="12"/>
      <c r="B58" s="25">
        <v>347.5</v>
      </c>
      <c r="C58" s="20" t="s">
        <v>71</v>
      </c>
      <c r="D58" s="49">
        <v>56254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f t="shared" si="9"/>
        <v>56254</v>
      </c>
      <c r="O58" s="50">
        <f t="shared" si="7"/>
        <v>0.796449151222551</v>
      </c>
      <c r="P58" s="9"/>
    </row>
    <row r="59" spans="1:16" ht="15">
      <c r="A59" s="12"/>
      <c r="B59" s="25">
        <v>347.9</v>
      </c>
      <c r="C59" s="20" t="s">
        <v>151</v>
      </c>
      <c r="D59" s="49">
        <v>0</v>
      </c>
      <c r="E59" s="49">
        <v>1251676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f t="shared" si="9"/>
        <v>1251676</v>
      </c>
      <c r="O59" s="50">
        <f t="shared" si="7"/>
        <v>17.721340487887755</v>
      </c>
      <c r="P59" s="9"/>
    </row>
    <row r="60" spans="1:16" ht="15">
      <c r="A60" s="12"/>
      <c r="B60" s="25">
        <v>349</v>
      </c>
      <c r="C60" s="20" t="s">
        <v>1</v>
      </c>
      <c r="D60" s="49">
        <v>5341001</v>
      </c>
      <c r="E60" s="49">
        <v>408964</v>
      </c>
      <c r="F60" s="49">
        <v>0</v>
      </c>
      <c r="G60" s="49">
        <v>0</v>
      </c>
      <c r="H60" s="49">
        <v>0</v>
      </c>
      <c r="I60" s="49">
        <v>523926</v>
      </c>
      <c r="J60" s="49">
        <v>0</v>
      </c>
      <c r="K60" s="49">
        <v>0</v>
      </c>
      <c r="L60" s="49">
        <v>0</v>
      </c>
      <c r="M60" s="49">
        <v>0</v>
      </c>
      <c r="N60" s="49">
        <f t="shared" si="9"/>
        <v>6273891</v>
      </c>
      <c r="O60" s="50">
        <f t="shared" si="7"/>
        <v>88.82630856139656</v>
      </c>
      <c r="P60" s="9"/>
    </row>
    <row r="61" spans="1:16" ht="15.75">
      <c r="A61" s="29" t="s">
        <v>53</v>
      </c>
      <c r="B61" s="30"/>
      <c r="C61" s="31"/>
      <c r="D61" s="32">
        <f aca="true" t="shared" si="10" ref="D61:M61">SUM(D62:D64)</f>
        <v>164096</v>
      </c>
      <c r="E61" s="32">
        <f t="shared" si="10"/>
        <v>120978</v>
      </c>
      <c r="F61" s="32">
        <f t="shared" si="10"/>
        <v>0</v>
      </c>
      <c r="G61" s="32">
        <f t="shared" si="10"/>
        <v>0</v>
      </c>
      <c r="H61" s="32">
        <f t="shared" si="10"/>
        <v>0</v>
      </c>
      <c r="I61" s="32">
        <f t="shared" si="10"/>
        <v>0</v>
      </c>
      <c r="J61" s="32">
        <f t="shared" si="10"/>
        <v>0</v>
      </c>
      <c r="K61" s="32">
        <f t="shared" si="10"/>
        <v>0</v>
      </c>
      <c r="L61" s="32">
        <f t="shared" si="10"/>
        <v>0</v>
      </c>
      <c r="M61" s="32">
        <f t="shared" si="10"/>
        <v>0</v>
      </c>
      <c r="N61" s="32">
        <f aca="true" t="shared" si="11" ref="N61:N66">SUM(D61:M61)</f>
        <v>285074</v>
      </c>
      <c r="O61" s="48">
        <f t="shared" si="7"/>
        <v>4.036103127521909</v>
      </c>
      <c r="P61" s="10"/>
    </row>
    <row r="62" spans="1:16" ht="15">
      <c r="A62" s="13"/>
      <c r="B62" s="41">
        <v>351.1</v>
      </c>
      <c r="C62" s="21" t="s">
        <v>74</v>
      </c>
      <c r="D62" s="49">
        <v>77207</v>
      </c>
      <c r="E62" s="49">
        <v>111158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f t="shared" si="11"/>
        <v>188365</v>
      </c>
      <c r="O62" s="50">
        <f t="shared" si="7"/>
        <v>2.6668884767311805</v>
      </c>
      <c r="P62" s="9"/>
    </row>
    <row r="63" spans="1:16" ht="15">
      <c r="A63" s="13"/>
      <c r="B63" s="41">
        <v>354</v>
      </c>
      <c r="C63" s="21" t="s">
        <v>75</v>
      </c>
      <c r="D63" s="49">
        <v>86720</v>
      </c>
      <c r="E63" s="49">
        <v>9820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f t="shared" si="11"/>
        <v>96540</v>
      </c>
      <c r="O63" s="50">
        <f t="shared" si="7"/>
        <v>1.3668219337118261</v>
      </c>
      <c r="P63" s="9"/>
    </row>
    <row r="64" spans="1:16" ht="15">
      <c r="A64" s="13"/>
      <c r="B64" s="41">
        <v>358.2</v>
      </c>
      <c r="C64" s="21" t="s">
        <v>156</v>
      </c>
      <c r="D64" s="49">
        <v>169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f t="shared" si="11"/>
        <v>169</v>
      </c>
      <c r="O64" s="50">
        <f t="shared" si="7"/>
        <v>0.002392717078903031</v>
      </c>
      <c r="P64" s="9"/>
    </row>
    <row r="65" spans="1:16" ht="15.75">
      <c r="A65" s="29" t="s">
        <v>4</v>
      </c>
      <c r="B65" s="30"/>
      <c r="C65" s="31"/>
      <c r="D65" s="32">
        <f aca="true" t="shared" si="12" ref="D65:M65">SUM(D66:D73)</f>
        <v>970685</v>
      </c>
      <c r="E65" s="32">
        <f t="shared" si="12"/>
        <v>466905</v>
      </c>
      <c r="F65" s="32">
        <f t="shared" si="12"/>
        <v>23105</v>
      </c>
      <c r="G65" s="32">
        <f t="shared" si="12"/>
        <v>680334</v>
      </c>
      <c r="H65" s="32">
        <f t="shared" si="12"/>
        <v>0</v>
      </c>
      <c r="I65" s="32">
        <f t="shared" si="12"/>
        <v>402358</v>
      </c>
      <c r="J65" s="32">
        <f t="shared" si="12"/>
        <v>8323</v>
      </c>
      <c r="K65" s="32">
        <f t="shared" si="12"/>
        <v>11976103</v>
      </c>
      <c r="L65" s="32">
        <f t="shared" si="12"/>
        <v>0</v>
      </c>
      <c r="M65" s="32">
        <f t="shared" si="12"/>
        <v>0</v>
      </c>
      <c r="N65" s="32">
        <f t="shared" si="11"/>
        <v>14527813</v>
      </c>
      <c r="O65" s="48">
        <f t="shared" si="7"/>
        <v>205.6860726876301</v>
      </c>
      <c r="P65" s="10"/>
    </row>
    <row r="66" spans="1:16" ht="15">
      <c r="A66" s="12"/>
      <c r="B66" s="25">
        <v>361.1</v>
      </c>
      <c r="C66" s="20" t="s">
        <v>76</v>
      </c>
      <c r="D66" s="49">
        <v>167247</v>
      </c>
      <c r="E66" s="49">
        <v>332690</v>
      </c>
      <c r="F66" s="49">
        <v>23105</v>
      </c>
      <c r="G66" s="49">
        <v>538688</v>
      </c>
      <c r="H66" s="49">
        <v>0</v>
      </c>
      <c r="I66" s="49">
        <v>376416</v>
      </c>
      <c r="J66" s="49">
        <v>8323</v>
      </c>
      <c r="K66" s="49">
        <v>2844114</v>
      </c>
      <c r="L66" s="49">
        <v>0</v>
      </c>
      <c r="M66" s="49">
        <v>0</v>
      </c>
      <c r="N66" s="49">
        <f t="shared" si="11"/>
        <v>4290583</v>
      </c>
      <c r="O66" s="50">
        <f t="shared" si="7"/>
        <v>60.746456938171626</v>
      </c>
      <c r="P66" s="9"/>
    </row>
    <row r="67" spans="1:16" ht="15">
      <c r="A67" s="12"/>
      <c r="B67" s="25">
        <v>361.3</v>
      </c>
      <c r="C67" s="20" t="s">
        <v>78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5538172</v>
      </c>
      <c r="L67" s="49">
        <v>0</v>
      </c>
      <c r="M67" s="49">
        <v>0</v>
      </c>
      <c r="N67" s="49">
        <f aca="true" t="shared" si="13" ref="N67:N73">SUM(D67:M67)</f>
        <v>5538172</v>
      </c>
      <c r="O67" s="50">
        <f t="shared" si="7"/>
        <v>78.40993331539975</v>
      </c>
      <c r="P67" s="9"/>
    </row>
    <row r="68" spans="1:16" ht="15">
      <c r="A68" s="12"/>
      <c r="B68" s="25">
        <v>362</v>
      </c>
      <c r="C68" s="20" t="s">
        <v>79</v>
      </c>
      <c r="D68" s="49">
        <v>256786</v>
      </c>
      <c r="E68" s="49">
        <v>67615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f t="shared" si="13"/>
        <v>324401</v>
      </c>
      <c r="O68" s="50">
        <f t="shared" si="7"/>
        <v>4.592898302445102</v>
      </c>
      <c r="P68" s="9"/>
    </row>
    <row r="69" spans="1:16" ht="15">
      <c r="A69" s="12"/>
      <c r="B69" s="25">
        <v>364</v>
      </c>
      <c r="C69" s="20" t="s">
        <v>144</v>
      </c>
      <c r="D69" s="49">
        <v>51169</v>
      </c>
      <c r="E69" s="49">
        <v>52423</v>
      </c>
      <c r="F69" s="49">
        <v>0</v>
      </c>
      <c r="G69" s="49">
        <v>0</v>
      </c>
      <c r="H69" s="49">
        <v>0</v>
      </c>
      <c r="I69" s="49">
        <v>-191</v>
      </c>
      <c r="J69" s="49">
        <v>0</v>
      </c>
      <c r="K69" s="49">
        <v>0</v>
      </c>
      <c r="L69" s="49">
        <v>0</v>
      </c>
      <c r="M69" s="49">
        <v>0</v>
      </c>
      <c r="N69" s="49">
        <f t="shared" si="13"/>
        <v>103401</v>
      </c>
      <c r="O69" s="50">
        <f aca="true" t="shared" si="14" ref="O69:O78">(N69/O$80)</f>
        <v>1.4639605838795997</v>
      </c>
      <c r="P69" s="9"/>
    </row>
    <row r="70" spans="1:16" ht="15">
      <c r="A70" s="12"/>
      <c r="B70" s="25">
        <v>365</v>
      </c>
      <c r="C70" s="20" t="s">
        <v>145</v>
      </c>
      <c r="D70" s="49">
        <v>2257</v>
      </c>
      <c r="E70" s="49">
        <v>2485</v>
      </c>
      <c r="F70" s="49">
        <v>0</v>
      </c>
      <c r="G70" s="49">
        <v>0</v>
      </c>
      <c r="H70" s="49">
        <v>0</v>
      </c>
      <c r="I70" s="49">
        <v>2082</v>
      </c>
      <c r="J70" s="49">
        <v>0</v>
      </c>
      <c r="K70" s="49">
        <v>0</v>
      </c>
      <c r="L70" s="49">
        <v>0</v>
      </c>
      <c r="M70" s="49">
        <v>0</v>
      </c>
      <c r="N70" s="49">
        <f t="shared" si="13"/>
        <v>6824</v>
      </c>
      <c r="O70" s="50">
        <f t="shared" si="14"/>
        <v>0.09661480086647506</v>
      </c>
      <c r="P70" s="9"/>
    </row>
    <row r="71" spans="1:16" ht="15">
      <c r="A71" s="12"/>
      <c r="B71" s="25">
        <v>366</v>
      </c>
      <c r="C71" s="20" t="s">
        <v>82</v>
      </c>
      <c r="D71" s="49">
        <v>115034</v>
      </c>
      <c r="E71" s="49">
        <v>6235</v>
      </c>
      <c r="F71" s="49">
        <v>0</v>
      </c>
      <c r="G71" s="49">
        <v>141646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f t="shared" si="13"/>
        <v>262915</v>
      </c>
      <c r="O71" s="50">
        <f t="shared" si="14"/>
        <v>3.722374028401127</v>
      </c>
      <c r="P71" s="9"/>
    </row>
    <row r="72" spans="1:16" ht="15">
      <c r="A72" s="12"/>
      <c r="B72" s="25">
        <v>368</v>
      </c>
      <c r="C72" s="20" t="s">
        <v>83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3593817</v>
      </c>
      <c r="L72" s="49">
        <v>0</v>
      </c>
      <c r="M72" s="49">
        <v>0</v>
      </c>
      <c r="N72" s="49">
        <f t="shared" si="13"/>
        <v>3593817</v>
      </c>
      <c r="O72" s="50">
        <f t="shared" si="14"/>
        <v>50.881581741728134</v>
      </c>
      <c r="P72" s="9"/>
    </row>
    <row r="73" spans="1:16" ht="15">
      <c r="A73" s="12"/>
      <c r="B73" s="25">
        <v>369.9</v>
      </c>
      <c r="C73" s="20" t="s">
        <v>84</v>
      </c>
      <c r="D73" s="49">
        <v>378192</v>
      </c>
      <c r="E73" s="49">
        <v>5457</v>
      </c>
      <c r="F73" s="49">
        <v>0</v>
      </c>
      <c r="G73" s="49">
        <v>0</v>
      </c>
      <c r="H73" s="49">
        <v>0</v>
      </c>
      <c r="I73" s="49">
        <v>24051</v>
      </c>
      <c r="J73" s="49">
        <v>0</v>
      </c>
      <c r="K73" s="49">
        <v>0</v>
      </c>
      <c r="L73" s="49">
        <v>0</v>
      </c>
      <c r="M73" s="49">
        <v>0</v>
      </c>
      <c r="N73" s="49">
        <f t="shared" si="13"/>
        <v>407700</v>
      </c>
      <c r="O73" s="50">
        <f t="shared" si="14"/>
        <v>5.772252976738259</v>
      </c>
      <c r="P73" s="9"/>
    </row>
    <row r="74" spans="1:16" ht="15.75">
      <c r="A74" s="29" t="s">
        <v>54</v>
      </c>
      <c r="B74" s="30"/>
      <c r="C74" s="31"/>
      <c r="D74" s="32">
        <f aca="true" t="shared" si="15" ref="D74:M74">SUM(D75:D77)</f>
        <v>438515</v>
      </c>
      <c r="E74" s="32">
        <f t="shared" si="15"/>
        <v>925</v>
      </c>
      <c r="F74" s="32">
        <f t="shared" si="15"/>
        <v>0</v>
      </c>
      <c r="G74" s="32">
        <f t="shared" si="15"/>
        <v>4840062</v>
      </c>
      <c r="H74" s="32">
        <f t="shared" si="15"/>
        <v>0</v>
      </c>
      <c r="I74" s="32">
        <f t="shared" si="15"/>
        <v>4230287</v>
      </c>
      <c r="J74" s="32">
        <f t="shared" si="15"/>
        <v>99527</v>
      </c>
      <c r="K74" s="32">
        <f t="shared" si="15"/>
        <v>0</v>
      </c>
      <c r="L74" s="32">
        <f t="shared" si="15"/>
        <v>0</v>
      </c>
      <c r="M74" s="32">
        <f t="shared" si="15"/>
        <v>0</v>
      </c>
      <c r="N74" s="32">
        <f>SUM(D74:M74)</f>
        <v>9609316</v>
      </c>
      <c r="O74" s="48">
        <f t="shared" si="14"/>
        <v>136.04955331228498</v>
      </c>
      <c r="P74" s="9"/>
    </row>
    <row r="75" spans="1:16" ht="15">
      <c r="A75" s="12"/>
      <c r="B75" s="25">
        <v>381</v>
      </c>
      <c r="C75" s="20" t="s">
        <v>85</v>
      </c>
      <c r="D75" s="49">
        <v>420260</v>
      </c>
      <c r="E75" s="49">
        <v>0</v>
      </c>
      <c r="F75" s="49">
        <v>0</v>
      </c>
      <c r="G75" s="49">
        <v>4814937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f>SUM(D75:M75)</f>
        <v>5235197</v>
      </c>
      <c r="O75" s="50">
        <f t="shared" si="14"/>
        <v>74.12038623267404</v>
      </c>
      <c r="P75" s="9"/>
    </row>
    <row r="76" spans="1:16" ht="15">
      <c r="A76" s="12"/>
      <c r="B76" s="25">
        <v>388.2</v>
      </c>
      <c r="C76" s="20" t="s">
        <v>116</v>
      </c>
      <c r="D76" s="49">
        <v>18255</v>
      </c>
      <c r="E76" s="49">
        <v>925</v>
      </c>
      <c r="F76" s="49">
        <v>0</v>
      </c>
      <c r="G76" s="49">
        <v>25125</v>
      </c>
      <c r="H76" s="49">
        <v>0</v>
      </c>
      <c r="I76" s="49">
        <v>19532</v>
      </c>
      <c r="J76" s="49">
        <v>99527</v>
      </c>
      <c r="K76" s="49">
        <v>0</v>
      </c>
      <c r="L76" s="49">
        <v>0</v>
      </c>
      <c r="M76" s="49">
        <v>0</v>
      </c>
      <c r="N76" s="49">
        <f>SUM(D76:M76)</f>
        <v>163364</v>
      </c>
      <c r="O76" s="50">
        <f t="shared" si="14"/>
        <v>2.3129220880349988</v>
      </c>
      <c r="P76" s="9"/>
    </row>
    <row r="77" spans="1:16" ht="15.75" thickBot="1">
      <c r="A77" s="12"/>
      <c r="B77" s="25">
        <v>389.7</v>
      </c>
      <c r="C77" s="20" t="s">
        <v>147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4210755</v>
      </c>
      <c r="J77" s="49">
        <v>0</v>
      </c>
      <c r="K77" s="49">
        <v>0</v>
      </c>
      <c r="L77" s="49">
        <v>0</v>
      </c>
      <c r="M77" s="49">
        <v>0</v>
      </c>
      <c r="N77" s="49">
        <f>SUM(D77:M77)</f>
        <v>4210755</v>
      </c>
      <c r="O77" s="50">
        <f t="shared" si="14"/>
        <v>59.61624499157594</v>
      </c>
      <c r="P77" s="9"/>
    </row>
    <row r="78" spans="1:119" ht="16.5" thickBot="1">
      <c r="A78" s="14" t="s">
        <v>72</v>
      </c>
      <c r="B78" s="23"/>
      <c r="C78" s="22"/>
      <c r="D78" s="15">
        <f aca="true" t="shared" si="16" ref="D78:M78">SUM(D5,D16,D32,D43,D61,D65,D74)</f>
        <v>37105878</v>
      </c>
      <c r="E78" s="15">
        <f t="shared" si="16"/>
        <v>45260126</v>
      </c>
      <c r="F78" s="15">
        <f t="shared" si="16"/>
        <v>3065395</v>
      </c>
      <c r="G78" s="15">
        <f t="shared" si="16"/>
        <v>19785765</v>
      </c>
      <c r="H78" s="15">
        <f t="shared" si="16"/>
        <v>0</v>
      </c>
      <c r="I78" s="15">
        <f t="shared" si="16"/>
        <v>32421212</v>
      </c>
      <c r="J78" s="15">
        <f t="shared" si="16"/>
        <v>1653280</v>
      </c>
      <c r="K78" s="15">
        <f t="shared" si="16"/>
        <v>12844524</v>
      </c>
      <c r="L78" s="15">
        <f t="shared" si="16"/>
        <v>0</v>
      </c>
      <c r="M78" s="15">
        <f t="shared" si="16"/>
        <v>0</v>
      </c>
      <c r="N78" s="15">
        <f>SUM(D78:M78)</f>
        <v>152136180</v>
      </c>
      <c r="O78" s="40">
        <f t="shared" si="14"/>
        <v>2153.9576106808627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5" ht="15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5" ht="15">
      <c r="A80" s="43"/>
      <c r="B80" s="44"/>
      <c r="C80" s="44"/>
      <c r="D80" s="45"/>
      <c r="E80" s="45"/>
      <c r="F80" s="45"/>
      <c r="G80" s="45"/>
      <c r="H80" s="45"/>
      <c r="I80" s="45"/>
      <c r="J80" s="45"/>
      <c r="K80" s="45"/>
      <c r="L80" s="51" t="s">
        <v>165</v>
      </c>
      <c r="M80" s="51"/>
      <c r="N80" s="51"/>
      <c r="O80" s="46">
        <v>70631</v>
      </c>
    </row>
    <row r="81" spans="1:15" ht="15">
      <c r="A81" s="52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  <row r="82" spans="1:15" ht="15.75" customHeight="1" thickBot="1">
      <c r="A82" s="55" t="s">
        <v>105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7"/>
    </row>
  </sheetData>
  <sheetProtection/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161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89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94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14412247</v>
      </c>
      <c r="E5" s="27">
        <f t="shared" si="0"/>
        <v>3217538</v>
      </c>
      <c r="F5" s="27">
        <f t="shared" si="0"/>
        <v>0</v>
      </c>
      <c r="G5" s="27">
        <f t="shared" si="0"/>
        <v>9131513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781849</v>
      </c>
      <c r="L5" s="27">
        <f t="shared" si="0"/>
        <v>0</v>
      </c>
      <c r="M5" s="27">
        <f t="shared" si="0"/>
        <v>0</v>
      </c>
      <c r="N5" s="28">
        <f>SUM(D5:M5)</f>
        <v>27543147</v>
      </c>
      <c r="O5" s="33">
        <f aca="true" t="shared" si="1" ref="O5:O36">(N5/O$84)</f>
        <v>409.89265730102983</v>
      </c>
      <c r="P5" s="6"/>
    </row>
    <row r="6" spans="1:16" ht="15">
      <c r="A6" s="12"/>
      <c r="B6" s="25">
        <v>311</v>
      </c>
      <c r="C6" s="20" t="s">
        <v>3</v>
      </c>
      <c r="D6" s="49">
        <v>11017060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11017060</v>
      </c>
      <c r="O6" s="50">
        <f t="shared" si="1"/>
        <v>163.95410441097684</v>
      </c>
      <c r="P6" s="9"/>
    </row>
    <row r="7" spans="1:16" ht="15">
      <c r="A7" s="12"/>
      <c r="B7" s="25">
        <v>312.3</v>
      </c>
      <c r="C7" s="20" t="s">
        <v>11</v>
      </c>
      <c r="D7" s="49">
        <v>0</v>
      </c>
      <c r="E7" s="49">
        <v>274710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5">SUM(D7:M7)</f>
        <v>274710</v>
      </c>
      <c r="O7" s="50">
        <f t="shared" si="1"/>
        <v>4.088189773200786</v>
      </c>
      <c r="P7" s="9"/>
    </row>
    <row r="8" spans="1:16" ht="15">
      <c r="A8" s="12"/>
      <c r="B8" s="25">
        <v>312.41</v>
      </c>
      <c r="C8" s="20" t="s">
        <v>13</v>
      </c>
      <c r="D8" s="49">
        <v>0</v>
      </c>
      <c r="E8" s="49">
        <v>1543835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1543835</v>
      </c>
      <c r="O8" s="50">
        <f t="shared" si="1"/>
        <v>22.975102684683613</v>
      </c>
      <c r="P8" s="9"/>
    </row>
    <row r="9" spans="1:16" ht="15">
      <c r="A9" s="12"/>
      <c r="B9" s="25">
        <v>312.42</v>
      </c>
      <c r="C9" s="20" t="s">
        <v>12</v>
      </c>
      <c r="D9" s="49">
        <v>0</v>
      </c>
      <c r="E9" s="49">
        <v>1162032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1162032</v>
      </c>
      <c r="O9" s="50">
        <f t="shared" si="1"/>
        <v>17.293172212631703</v>
      </c>
      <c r="P9" s="9"/>
    </row>
    <row r="10" spans="1:16" ht="15">
      <c r="A10" s="12"/>
      <c r="B10" s="25">
        <v>312.51</v>
      </c>
      <c r="C10" s="20" t="s">
        <v>96</v>
      </c>
      <c r="D10" s="49">
        <v>139168</v>
      </c>
      <c r="E10" s="49">
        <v>236961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376129</v>
      </c>
      <c r="L10" s="49">
        <v>0</v>
      </c>
      <c r="M10" s="49">
        <v>0</v>
      </c>
      <c r="N10" s="49">
        <f>SUM(D10:M10)</f>
        <v>752258</v>
      </c>
      <c r="O10" s="50">
        <f t="shared" si="1"/>
        <v>11.19498184415739</v>
      </c>
      <c r="P10" s="9"/>
    </row>
    <row r="11" spans="1:16" ht="15">
      <c r="A11" s="12"/>
      <c r="B11" s="25">
        <v>312.52</v>
      </c>
      <c r="C11" s="20" t="s">
        <v>132</v>
      </c>
      <c r="D11" s="49">
        <v>405720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405720</v>
      </c>
      <c r="L11" s="49">
        <v>0</v>
      </c>
      <c r="M11" s="49">
        <v>0</v>
      </c>
      <c r="N11" s="49">
        <f>SUM(D11:M11)</f>
        <v>811440</v>
      </c>
      <c r="O11" s="50">
        <f t="shared" si="1"/>
        <v>12.075718792785285</v>
      </c>
      <c r="P11" s="9"/>
    </row>
    <row r="12" spans="1:16" ht="15">
      <c r="A12" s="12"/>
      <c r="B12" s="25">
        <v>312.6</v>
      </c>
      <c r="C12" s="20" t="s">
        <v>14</v>
      </c>
      <c r="D12" s="49">
        <v>0</v>
      </c>
      <c r="E12" s="49">
        <v>0</v>
      </c>
      <c r="F12" s="49">
        <v>0</v>
      </c>
      <c r="G12" s="49">
        <v>9131513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9131513</v>
      </c>
      <c r="O12" s="50">
        <f t="shared" si="1"/>
        <v>135.89369902970415</v>
      </c>
      <c r="P12" s="9"/>
    </row>
    <row r="13" spans="1:16" ht="15">
      <c r="A13" s="12"/>
      <c r="B13" s="25">
        <v>314.1</v>
      </c>
      <c r="C13" s="20" t="s">
        <v>15</v>
      </c>
      <c r="D13" s="49">
        <v>836661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836661</v>
      </c>
      <c r="O13" s="50">
        <f t="shared" si="1"/>
        <v>12.45105363414489</v>
      </c>
      <c r="P13" s="9"/>
    </row>
    <row r="14" spans="1:16" ht="15">
      <c r="A14" s="12"/>
      <c r="B14" s="25">
        <v>315</v>
      </c>
      <c r="C14" s="20" t="s">
        <v>133</v>
      </c>
      <c r="D14" s="49">
        <v>1895025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1895025</v>
      </c>
      <c r="O14" s="50">
        <f t="shared" si="1"/>
        <v>28.201455443776414</v>
      </c>
      <c r="P14" s="9"/>
    </row>
    <row r="15" spans="1:16" ht="15">
      <c r="A15" s="12"/>
      <c r="B15" s="25">
        <v>316</v>
      </c>
      <c r="C15" s="20" t="s">
        <v>134</v>
      </c>
      <c r="D15" s="49">
        <v>118613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118613</v>
      </c>
      <c r="O15" s="50">
        <f t="shared" si="1"/>
        <v>1.7651794749687482</v>
      </c>
      <c r="P15" s="9"/>
    </row>
    <row r="16" spans="1:16" ht="15.75">
      <c r="A16" s="29" t="s">
        <v>18</v>
      </c>
      <c r="B16" s="30"/>
      <c r="C16" s="31"/>
      <c r="D16" s="32">
        <f aca="true" t="shared" si="3" ref="D16:M16">SUM(D17:D31)</f>
        <v>3470258</v>
      </c>
      <c r="E16" s="32">
        <f t="shared" si="3"/>
        <v>6609272</v>
      </c>
      <c r="F16" s="32">
        <f t="shared" si="3"/>
        <v>3113042</v>
      </c>
      <c r="G16" s="32">
        <f t="shared" si="3"/>
        <v>0</v>
      </c>
      <c r="H16" s="32">
        <f t="shared" si="3"/>
        <v>0</v>
      </c>
      <c r="I16" s="32">
        <f t="shared" si="3"/>
        <v>3673714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7">
        <f>SUM(D16:M16)</f>
        <v>16866286</v>
      </c>
      <c r="O16" s="48">
        <f t="shared" si="1"/>
        <v>251.0013393654384</v>
      </c>
      <c r="P16" s="10"/>
    </row>
    <row r="17" spans="1:16" ht="15">
      <c r="A17" s="12"/>
      <c r="B17" s="25">
        <v>322</v>
      </c>
      <c r="C17" s="20" t="s">
        <v>0</v>
      </c>
      <c r="D17" s="49">
        <v>0</v>
      </c>
      <c r="E17" s="49">
        <v>3167336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>SUM(D17:M17)</f>
        <v>3167336</v>
      </c>
      <c r="O17" s="50">
        <f t="shared" si="1"/>
        <v>47.135781891779274</v>
      </c>
      <c r="P17" s="9"/>
    </row>
    <row r="18" spans="1:16" ht="15">
      <c r="A18" s="12"/>
      <c r="B18" s="25">
        <v>323.1</v>
      </c>
      <c r="C18" s="20" t="s">
        <v>19</v>
      </c>
      <c r="D18" s="49">
        <v>3121469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aca="true" t="shared" si="4" ref="N18:N30">SUM(D18:M18)</f>
        <v>3121469</v>
      </c>
      <c r="O18" s="50">
        <f t="shared" si="1"/>
        <v>46.45319661884636</v>
      </c>
      <c r="P18" s="9"/>
    </row>
    <row r="19" spans="1:16" ht="15">
      <c r="A19" s="12"/>
      <c r="B19" s="25">
        <v>323.4</v>
      </c>
      <c r="C19" s="20" t="s">
        <v>20</v>
      </c>
      <c r="D19" s="49">
        <v>30365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30365</v>
      </c>
      <c r="O19" s="50">
        <f t="shared" si="1"/>
        <v>0.45188701708435025</v>
      </c>
      <c r="P19" s="9"/>
    </row>
    <row r="20" spans="1:16" ht="15">
      <c r="A20" s="12"/>
      <c r="B20" s="25">
        <v>324.11</v>
      </c>
      <c r="C20" s="20" t="s">
        <v>21</v>
      </c>
      <c r="D20" s="49">
        <v>0</v>
      </c>
      <c r="E20" s="49">
        <v>336480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336480</v>
      </c>
      <c r="O20" s="50">
        <f t="shared" si="1"/>
        <v>5.0074409191023275</v>
      </c>
      <c r="P20" s="9"/>
    </row>
    <row r="21" spans="1:16" ht="15">
      <c r="A21" s="12"/>
      <c r="B21" s="25">
        <v>324.12</v>
      </c>
      <c r="C21" s="20" t="s">
        <v>22</v>
      </c>
      <c r="D21" s="49">
        <v>0</v>
      </c>
      <c r="E21" s="49">
        <v>24631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24631</v>
      </c>
      <c r="O21" s="50">
        <f t="shared" si="1"/>
        <v>0.3665545568188583</v>
      </c>
      <c r="P21" s="9"/>
    </row>
    <row r="22" spans="1:16" ht="15">
      <c r="A22" s="12"/>
      <c r="B22" s="25">
        <v>324.21</v>
      </c>
      <c r="C22" s="20" t="s">
        <v>23</v>
      </c>
      <c r="D22" s="49">
        <v>0</v>
      </c>
      <c r="E22" s="49">
        <v>125430</v>
      </c>
      <c r="F22" s="49">
        <v>0</v>
      </c>
      <c r="G22" s="49">
        <v>0</v>
      </c>
      <c r="H22" s="49">
        <v>0</v>
      </c>
      <c r="I22" s="49">
        <v>3172096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3297526</v>
      </c>
      <c r="O22" s="50">
        <f t="shared" si="1"/>
        <v>49.07324840764331</v>
      </c>
      <c r="P22" s="9"/>
    </row>
    <row r="23" spans="1:16" ht="15">
      <c r="A23" s="12"/>
      <c r="B23" s="25">
        <v>324.22</v>
      </c>
      <c r="C23" s="20" t="s">
        <v>24</v>
      </c>
      <c r="D23" s="49">
        <v>0</v>
      </c>
      <c r="E23" s="49">
        <v>6760</v>
      </c>
      <c r="F23" s="49">
        <v>0</v>
      </c>
      <c r="G23" s="49">
        <v>0</v>
      </c>
      <c r="H23" s="49">
        <v>0</v>
      </c>
      <c r="I23" s="49">
        <v>498717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505477</v>
      </c>
      <c r="O23" s="50">
        <f t="shared" si="1"/>
        <v>7.522426930174415</v>
      </c>
      <c r="P23" s="9"/>
    </row>
    <row r="24" spans="1:16" ht="15">
      <c r="A24" s="12"/>
      <c r="B24" s="25">
        <v>324.31</v>
      </c>
      <c r="C24" s="20" t="s">
        <v>25</v>
      </c>
      <c r="D24" s="49">
        <v>0</v>
      </c>
      <c r="E24" s="49">
        <v>1617785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1617785</v>
      </c>
      <c r="O24" s="50">
        <f t="shared" si="1"/>
        <v>24.075614619917854</v>
      </c>
      <c r="P24" s="9"/>
    </row>
    <row r="25" spans="1:16" ht="15">
      <c r="A25" s="12"/>
      <c r="B25" s="25">
        <v>324.32</v>
      </c>
      <c r="C25" s="20" t="s">
        <v>26</v>
      </c>
      <c r="D25" s="49">
        <v>0</v>
      </c>
      <c r="E25" s="49">
        <v>173109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173109</v>
      </c>
      <c r="O25" s="50">
        <f t="shared" si="1"/>
        <v>2.576180129769629</v>
      </c>
      <c r="P25" s="9"/>
    </row>
    <row r="26" spans="1:16" ht="15">
      <c r="A26" s="12"/>
      <c r="B26" s="25">
        <v>324.61</v>
      </c>
      <c r="C26" s="20" t="s">
        <v>27</v>
      </c>
      <c r="D26" s="49">
        <v>0</v>
      </c>
      <c r="E26" s="49">
        <v>468900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468900</v>
      </c>
      <c r="O26" s="50">
        <f t="shared" si="1"/>
        <v>6.9780939341627475</v>
      </c>
      <c r="P26" s="9"/>
    </row>
    <row r="27" spans="1:16" ht="15">
      <c r="A27" s="12"/>
      <c r="B27" s="25">
        <v>324.62</v>
      </c>
      <c r="C27" s="20" t="s">
        <v>110</v>
      </c>
      <c r="D27" s="49">
        <v>7839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7839</v>
      </c>
      <c r="O27" s="50">
        <f t="shared" si="1"/>
        <v>0.11665872968629085</v>
      </c>
      <c r="P27" s="9"/>
    </row>
    <row r="28" spans="1:16" ht="15">
      <c r="A28" s="12"/>
      <c r="B28" s="25">
        <v>324.71</v>
      </c>
      <c r="C28" s="20" t="s">
        <v>28</v>
      </c>
      <c r="D28" s="49">
        <v>0</v>
      </c>
      <c r="E28" s="49">
        <v>120522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120522</v>
      </c>
      <c r="O28" s="50">
        <f t="shared" si="1"/>
        <v>1.7935889041014346</v>
      </c>
      <c r="P28" s="9"/>
    </row>
    <row r="29" spans="1:16" ht="15">
      <c r="A29" s="12"/>
      <c r="B29" s="25">
        <v>324.72</v>
      </c>
      <c r="C29" s="20" t="s">
        <v>29</v>
      </c>
      <c r="D29" s="49">
        <v>0</v>
      </c>
      <c r="E29" s="49">
        <v>8818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4"/>
        <v>8818</v>
      </c>
      <c r="O29" s="50">
        <f t="shared" si="1"/>
        <v>0.13122804928864815</v>
      </c>
      <c r="P29" s="9"/>
    </row>
    <row r="30" spans="1:16" ht="15">
      <c r="A30" s="12"/>
      <c r="B30" s="25">
        <v>325.1</v>
      </c>
      <c r="C30" s="20" t="s">
        <v>30</v>
      </c>
      <c r="D30" s="49">
        <v>307360</v>
      </c>
      <c r="E30" s="49">
        <v>428875</v>
      </c>
      <c r="F30" s="49">
        <v>3113042</v>
      </c>
      <c r="G30" s="49">
        <v>0</v>
      </c>
      <c r="H30" s="49">
        <v>0</v>
      </c>
      <c r="I30" s="49">
        <v>2901</v>
      </c>
      <c r="J30" s="49">
        <v>0</v>
      </c>
      <c r="K30" s="49">
        <v>0</v>
      </c>
      <c r="L30" s="49">
        <v>0</v>
      </c>
      <c r="M30" s="49">
        <v>0</v>
      </c>
      <c r="N30" s="49">
        <f t="shared" si="4"/>
        <v>3852178</v>
      </c>
      <c r="O30" s="50">
        <f t="shared" si="1"/>
        <v>57.32748973153164</v>
      </c>
      <c r="P30" s="9"/>
    </row>
    <row r="31" spans="1:16" ht="15">
      <c r="A31" s="12"/>
      <c r="B31" s="25">
        <v>329</v>
      </c>
      <c r="C31" s="20" t="s">
        <v>31</v>
      </c>
      <c r="D31" s="49">
        <v>3225</v>
      </c>
      <c r="E31" s="49">
        <v>130626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>SUM(D31:M31)</f>
        <v>133851</v>
      </c>
      <c r="O31" s="50">
        <f t="shared" si="1"/>
        <v>1.9919489255312817</v>
      </c>
      <c r="P31" s="9"/>
    </row>
    <row r="32" spans="1:16" ht="15.75">
      <c r="A32" s="29" t="s">
        <v>33</v>
      </c>
      <c r="B32" s="30"/>
      <c r="C32" s="31"/>
      <c r="D32" s="32">
        <f aca="true" t="shared" si="5" ref="D32:M32">SUM(D33:D46)</f>
        <v>7527089</v>
      </c>
      <c r="E32" s="32">
        <f t="shared" si="5"/>
        <v>616043</v>
      </c>
      <c r="F32" s="32">
        <f t="shared" si="5"/>
        <v>0</v>
      </c>
      <c r="G32" s="32">
        <f t="shared" si="5"/>
        <v>76746</v>
      </c>
      <c r="H32" s="32">
        <f t="shared" si="5"/>
        <v>0</v>
      </c>
      <c r="I32" s="32">
        <f t="shared" si="5"/>
        <v>0</v>
      </c>
      <c r="J32" s="32">
        <f t="shared" si="5"/>
        <v>0</v>
      </c>
      <c r="K32" s="32">
        <f t="shared" si="5"/>
        <v>0</v>
      </c>
      <c r="L32" s="32">
        <f t="shared" si="5"/>
        <v>0</v>
      </c>
      <c r="M32" s="32">
        <f t="shared" si="5"/>
        <v>0</v>
      </c>
      <c r="N32" s="47">
        <f>SUM(D32:M32)</f>
        <v>8219878</v>
      </c>
      <c r="O32" s="48">
        <f t="shared" si="1"/>
        <v>122.32689445800345</v>
      </c>
      <c r="P32" s="10"/>
    </row>
    <row r="33" spans="1:16" ht="15">
      <c r="A33" s="12"/>
      <c r="B33" s="25">
        <v>331.2</v>
      </c>
      <c r="C33" s="20" t="s">
        <v>32</v>
      </c>
      <c r="D33" s="49">
        <v>15637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>SUM(D33:M33)</f>
        <v>15637</v>
      </c>
      <c r="O33" s="50">
        <f t="shared" si="1"/>
        <v>0.23270730400619086</v>
      </c>
      <c r="P33" s="9"/>
    </row>
    <row r="34" spans="1:16" ht="15">
      <c r="A34" s="12"/>
      <c r="B34" s="25">
        <v>331.49</v>
      </c>
      <c r="C34" s="20" t="s">
        <v>35</v>
      </c>
      <c r="D34" s="49">
        <v>0</v>
      </c>
      <c r="E34" s="49">
        <v>10096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aca="true" t="shared" si="6" ref="N34:N39">SUM(D34:M34)</f>
        <v>10096</v>
      </c>
      <c r="O34" s="50">
        <f t="shared" si="1"/>
        <v>0.15024703851419727</v>
      </c>
      <c r="P34" s="9"/>
    </row>
    <row r="35" spans="1:16" ht="15">
      <c r="A35" s="12"/>
      <c r="B35" s="25">
        <v>331.5</v>
      </c>
      <c r="C35" s="20" t="s">
        <v>162</v>
      </c>
      <c r="D35" s="49">
        <v>11147</v>
      </c>
      <c r="E35" s="49">
        <v>21423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6"/>
        <v>32570</v>
      </c>
      <c r="O35" s="50">
        <f t="shared" si="1"/>
        <v>0.4847014703256146</v>
      </c>
      <c r="P35" s="9"/>
    </row>
    <row r="36" spans="1:16" ht="15">
      <c r="A36" s="12"/>
      <c r="B36" s="25">
        <v>331.69</v>
      </c>
      <c r="C36" s="20" t="s">
        <v>36</v>
      </c>
      <c r="D36" s="49">
        <v>66252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6"/>
        <v>66252</v>
      </c>
      <c r="O36" s="50">
        <f t="shared" si="1"/>
        <v>0.9859515447348056</v>
      </c>
      <c r="P36" s="9"/>
    </row>
    <row r="37" spans="1:16" ht="15">
      <c r="A37" s="12"/>
      <c r="B37" s="25">
        <v>331.9</v>
      </c>
      <c r="C37" s="20" t="s">
        <v>113</v>
      </c>
      <c r="D37" s="49">
        <v>-3619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6"/>
        <v>-3619</v>
      </c>
      <c r="O37" s="50">
        <f aca="true" t="shared" si="7" ref="O37:O68">(N37/O$84)</f>
        <v>-0.05385737246264659</v>
      </c>
      <c r="P37" s="9"/>
    </row>
    <row r="38" spans="1:16" ht="15">
      <c r="A38" s="12"/>
      <c r="B38" s="25">
        <v>334.1</v>
      </c>
      <c r="C38" s="20" t="s">
        <v>122</v>
      </c>
      <c r="D38" s="49">
        <v>33000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6"/>
        <v>33000</v>
      </c>
      <c r="O38" s="50">
        <f t="shared" si="7"/>
        <v>0.4911006607536163</v>
      </c>
      <c r="P38" s="9"/>
    </row>
    <row r="39" spans="1:16" ht="15">
      <c r="A39" s="12"/>
      <c r="B39" s="25">
        <v>334.2</v>
      </c>
      <c r="C39" s="20" t="s">
        <v>34</v>
      </c>
      <c r="D39" s="49">
        <v>3541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6"/>
        <v>3541</v>
      </c>
      <c r="O39" s="50">
        <f t="shared" si="7"/>
        <v>0.052696589082683494</v>
      </c>
      <c r="P39" s="9"/>
    </row>
    <row r="40" spans="1:16" ht="15">
      <c r="A40" s="12"/>
      <c r="B40" s="25">
        <v>335.12</v>
      </c>
      <c r="C40" s="20" t="s">
        <v>135</v>
      </c>
      <c r="D40" s="49">
        <v>1749745</v>
      </c>
      <c r="E40" s="49">
        <v>549782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aca="true" t="shared" si="8" ref="N40:N48">SUM(D40:M40)</f>
        <v>2299527</v>
      </c>
      <c r="O40" s="50">
        <f t="shared" si="7"/>
        <v>34.22118876123579</v>
      </c>
      <c r="P40" s="9"/>
    </row>
    <row r="41" spans="1:16" ht="15">
      <c r="A41" s="12"/>
      <c r="B41" s="25">
        <v>335.14</v>
      </c>
      <c r="C41" s="20" t="s">
        <v>136</v>
      </c>
      <c r="D41" s="49">
        <v>2640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8"/>
        <v>2640</v>
      </c>
      <c r="O41" s="50">
        <f t="shared" si="7"/>
        <v>0.0392880528602893</v>
      </c>
      <c r="P41" s="9"/>
    </row>
    <row r="42" spans="1:16" ht="15">
      <c r="A42" s="12"/>
      <c r="B42" s="25">
        <v>335.15</v>
      </c>
      <c r="C42" s="20" t="s">
        <v>137</v>
      </c>
      <c r="D42" s="49">
        <v>13491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8"/>
        <v>13491</v>
      </c>
      <c r="O42" s="50">
        <f t="shared" si="7"/>
        <v>0.20077087921900114</v>
      </c>
      <c r="P42" s="9"/>
    </row>
    <row r="43" spans="1:16" ht="15">
      <c r="A43" s="12"/>
      <c r="B43" s="25">
        <v>335.18</v>
      </c>
      <c r="C43" s="20" t="s">
        <v>138</v>
      </c>
      <c r="D43" s="49">
        <v>5630639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8"/>
        <v>5630639</v>
      </c>
      <c r="O43" s="50">
        <f t="shared" si="7"/>
        <v>83.79425858682065</v>
      </c>
      <c r="P43" s="9"/>
    </row>
    <row r="44" spans="1:16" ht="15">
      <c r="A44" s="12"/>
      <c r="B44" s="25">
        <v>335.21</v>
      </c>
      <c r="C44" s="20" t="s">
        <v>45</v>
      </c>
      <c r="D44" s="49">
        <v>0</v>
      </c>
      <c r="E44" s="49">
        <v>34742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8"/>
        <v>34742</v>
      </c>
      <c r="O44" s="50">
        <f t="shared" si="7"/>
        <v>0.5170248229061254</v>
      </c>
      <c r="P44" s="9"/>
    </row>
    <row r="45" spans="1:16" ht="15">
      <c r="A45" s="12"/>
      <c r="B45" s="25">
        <v>337.2</v>
      </c>
      <c r="C45" s="20" t="s">
        <v>47</v>
      </c>
      <c r="D45" s="49">
        <v>4616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8"/>
        <v>4616</v>
      </c>
      <c r="O45" s="50">
        <f t="shared" si="7"/>
        <v>0.06869456515268765</v>
      </c>
      <c r="P45" s="9"/>
    </row>
    <row r="46" spans="1:16" ht="15">
      <c r="A46" s="12"/>
      <c r="B46" s="25">
        <v>337.3</v>
      </c>
      <c r="C46" s="20" t="s">
        <v>114</v>
      </c>
      <c r="D46" s="49">
        <v>0</v>
      </c>
      <c r="E46" s="49">
        <v>0</v>
      </c>
      <c r="F46" s="49">
        <v>0</v>
      </c>
      <c r="G46" s="49">
        <v>76746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8"/>
        <v>76746</v>
      </c>
      <c r="O46" s="50">
        <f t="shared" si="7"/>
        <v>1.1421215548544557</v>
      </c>
      <c r="P46" s="9"/>
    </row>
    <row r="47" spans="1:16" ht="15.75">
      <c r="A47" s="29" t="s">
        <v>52</v>
      </c>
      <c r="B47" s="30"/>
      <c r="C47" s="31"/>
      <c r="D47" s="32">
        <f aca="true" t="shared" si="9" ref="D47:M47">SUM(D48:D64)</f>
        <v>7266862</v>
      </c>
      <c r="E47" s="32">
        <f t="shared" si="9"/>
        <v>35674649</v>
      </c>
      <c r="F47" s="32">
        <f t="shared" si="9"/>
        <v>0</v>
      </c>
      <c r="G47" s="32">
        <f t="shared" si="9"/>
        <v>571290</v>
      </c>
      <c r="H47" s="32">
        <f t="shared" si="9"/>
        <v>0</v>
      </c>
      <c r="I47" s="32">
        <f t="shared" si="9"/>
        <v>21183356</v>
      </c>
      <c r="J47" s="32">
        <f t="shared" si="9"/>
        <v>1563630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 t="shared" si="8"/>
        <v>66259787</v>
      </c>
      <c r="O47" s="48">
        <f t="shared" si="7"/>
        <v>986.0674296089053</v>
      </c>
      <c r="P47" s="10"/>
    </row>
    <row r="48" spans="1:16" ht="15">
      <c r="A48" s="12"/>
      <c r="B48" s="25">
        <v>341.1</v>
      </c>
      <c r="C48" s="20" t="s">
        <v>140</v>
      </c>
      <c r="D48" s="49">
        <v>97605</v>
      </c>
      <c r="E48" s="49">
        <v>33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8"/>
        <v>97638</v>
      </c>
      <c r="O48" s="50">
        <f t="shared" si="7"/>
        <v>1.4530329186261086</v>
      </c>
      <c r="P48" s="9"/>
    </row>
    <row r="49" spans="1:16" ht="15">
      <c r="A49" s="12"/>
      <c r="B49" s="25">
        <v>341.2</v>
      </c>
      <c r="C49" s="20" t="s">
        <v>150</v>
      </c>
      <c r="D49" s="49">
        <v>0</v>
      </c>
      <c r="E49" s="49">
        <v>4043662</v>
      </c>
      <c r="F49" s="49">
        <v>0</v>
      </c>
      <c r="G49" s="49">
        <v>0</v>
      </c>
      <c r="H49" s="49">
        <v>0</v>
      </c>
      <c r="I49" s="49">
        <v>0</v>
      </c>
      <c r="J49" s="49">
        <v>1563630</v>
      </c>
      <c r="K49" s="49">
        <v>0</v>
      </c>
      <c r="L49" s="49">
        <v>0</v>
      </c>
      <c r="M49" s="49">
        <v>0</v>
      </c>
      <c r="N49" s="49">
        <f aca="true" t="shared" si="10" ref="N49:N64">SUM(D49:M49)</f>
        <v>5607292</v>
      </c>
      <c r="O49" s="50">
        <f t="shared" si="7"/>
        <v>83.44681231025656</v>
      </c>
      <c r="P49" s="9"/>
    </row>
    <row r="50" spans="1:16" ht="15">
      <c r="A50" s="12"/>
      <c r="B50" s="25">
        <v>341.9</v>
      </c>
      <c r="C50" s="20" t="s">
        <v>142</v>
      </c>
      <c r="D50" s="49">
        <v>61453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f t="shared" si="10"/>
        <v>61453</v>
      </c>
      <c r="O50" s="50">
        <f t="shared" si="7"/>
        <v>0.9145336031906661</v>
      </c>
      <c r="P50" s="9"/>
    </row>
    <row r="51" spans="1:16" ht="15">
      <c r="A51" s="12"/>
      <c r="B51" s="25">
        <v>342.1</v>
      </c>
      <c r="C51" s="20" t="s">
        <v>57</v>
      </c>
      <c r="D51" s="49">
        <v>265179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f t="shared" si="10"/>
        <v>265179</v>
      </c>
      <c r="O51" s="50">
        <f t="shared" si="7"/>
        <v>3.9463509732722186</v>
      </c>
      <c r="P51" s="9"/>
    </row>
    <row r="52" spans="1:16" ht="15">
      <c r="A52" s="12"/>
      <c r="B52" s="25">
        <v>342.2</v>
      </c>
      <c r="C52" s="20" t="s">
        <v>58</v>
      </c>
      <c r="D52" s="49">
        <v>0</v>
      </c>
      <c r="E52" s="49">
        <v>8610908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f t="shared" si="10"/>
        <v>8610908</v>
      </c>
      <c r="O52" s="50">
        <f t="shared" si="7"/>
        <v>128.1461396511697</v>
      </c>
      <c r="P52" s="9"/>
    </row>
    <row r="53" spans="1:16" ht="15">
      <c r="A53" s="12"/>
      <c r="B53" s="25">
        <v>342.6</v>
      </c>
      <c r="C53" s="20" t="s">
        <v>60</v>
      </c>
      <c r="D53" s="49">
        <v>1452365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f t="shared" si="10"/>
        <v>1452365</v>
      </c>
      <c r="O53" s="50">
        <f t="shared" si="7"/>
        <v>21.613860944103816</v>
      </c>
      <c r="P53" s="9"/>
    </row>
    <row r="54" spans="1:16" ht="15">
      <c r="A54" s="12"/>
      <c r="B54" s="25">
        <v>342.9</v>
      </c>
      <c r="C54" s="20" t="s">
        <v>61</v>
      </c>
      <c r="D54" s="49">
        <v>141680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f t="shared" si="10"/>
        <v>141680</v>
      </c>
      <c r="O54" s="50">
        <f t="shared" si="7"/>
        <v>2.108458836835526</v>
      </c>
      <c r="P54" s="9"/>
    </row>
    <row r="55" spans="1:16" ht="15">
      <c r="A55" s="12"/>
      <c r="B55" s="25">
        <v>343.3</v>
      </c>
      <c r="C55" s="20" t="s">
        <v>62</v>
      </c>
      <c r="D55" s="49">
        <v>0</v>
      </c>
      <c r="E55" s="49">
        <v>0</v>
      </c>
      <c r="F55" s="49">
        <v>0</v>
      </c>
      <c r="G55" s="49">
        <v>308925</v>
      </c>
      <c r="H55" s="49">
        <v>0</v>
      </c>
      <c r="I55" s="49">
        <v>10664290</v>
      </c>
      <c r="J55" s="49">
        <v>0</v>
      </c>
      <c r="K55" s="49">
        <v>0</v>
      </c>
      <c r="L55" s="49">
        <v>0</v>
      </c>
      <c r="M55" s="49">
        <v>0</v>
      </c>
      <c r="N55" s="49">
        <f t="shared" si="10"/>
        <v>10973215</v>
      </c>
      <c r="O55" s="50">
        <f t="shared" si="7"/>
        <v>163.30161021489374</v>
      </c>
      <c r="P55" s="9"/>
    </row>
    <row r="56" spans="1:16" ht="15">
      <c r="A56" s="12"/>
      <c r="B56" s="25">
        <v>343.4</v>
      </c>
      <c r="C56" s="20" t="s">
        <v>63</v>
      </c>
      <c r="D56" s="49">
        <v>0</v>
      </c>
      <c r="E56" s="49">
        <v>8900290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f t="shared" si="10"/>
        <v>8900290</v>
      </c>
      <c r="O56" s="50">
        <f t="shared" si="7"/>
        <v>132.4526757545092</v>
      </c>
      <c r="P56" s="9"/>
    </row>
    <row r="57" spans="1:16" ht="15">
      <c r="A57" s="12"/>
      <c r="B57" s="25">
        <v>343.5</v>
      </c>
      <c r="C57" s="20" t="s">
        <v>64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10074011</v>
      </c>
      <c r="J57" s="49">
        <v>0</v>
      </c>
      <c r="K57" s="49">
        <v>0</v>
      </c>
      <c r="L57" s="49">
        <v>0</v>
      </c>
      <c r="M57" s="49">
        <v>0</v>
      </c>
      <c r="N57" s="49">
        <f t="shared" si="10"/>
        <v>10074011</v>
      </c>
      <c r="O57" s="50">
        <f t="shared" si="7"/>
        <v>149.9198017739151</v>
      </c>
      <c r="P57" s="9"/>
    </row>
    <row r="58" spans="1:16" ht="15">
      <c r="A58" s="12"/>
      <c r="B58" s="25">
        <v>343.9</v>
      </c>
      <c r="C58" s="20" t="s">
        <v>65</v>
      </c>
      <c r="D58" s="49">
        <v>57618</v>
      </c>
      <c r="E58" s="49">
        <v>51277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f t="shared" si="10"/>
        <v>108895</v>
      </c>
      <c r="O58" s="50">
        <f t="shared" si="7"/>
        <v>1.6205577712959105</v>
      </c>
      <c r="P58" s="9"/>
    </row>
    <row r="59" spans="1:16" ht="15">
      <c r="A59" s="12"/>
      <c r="B59" s="25">
        <v>344.9</v>
      </c>
      <c r="C59" s="20" t="s">
        <v>143</v>
      </c>
      <c r="D59" s="49">
        <v>0</v>
      </c>
      <c r="E59" s="49">
        <v>12733086</v>
      </c>
      <c r="F59" s="49">
        <v>0</v>
      </c>
      <c r="G59" s="49">
        <v>262365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f t="shared" si="10"/>
        <v>12995451</v>
      </c>
      <c r="O59" s="50">
        <f t="shared" si="7"/>
        <v>193.39619917852252</v>
      </c>
      <c r="P59" s="9"/>
    </row>
    <row r="60" spans="1:16" ht="15">
      <c r="A60" s="12"/>
      <c r="B60" s="25">
        <v>347.2</v>
      </c>
      <c r="C60" s="20" t="s">
        <v>69</v>
      </c>
      <c r="D60" s="49">
        <v>251072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f t="shared" si="10"/>
        <v>251072</v>
      </c>
      <c r="O60" s="50">
        <f t="shared" si="7"/>
        <v>3.7364128817191498</v>
      </c>
      <c r="P60" s="9"/>
    </row>
    <row r="61" spans="1:16" ht="15">
      <c r="A61" s="12"/>
      <c r="B61" s="25">
        <v>347.4</v>
      </c>
      <c r="C61" s="20" t="s">
        <v>70</v>
      </c>
      <c r="D61" s="49">
        <v>29019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f t="shared" si="10"/>
        <v>29019</v>
      </c>
      <c r="O61" s="50">
        <f t="shared" si="7"/>
        <v>0.43185606286088457</v>
      </c>
      <c r="P61" s="9"/>
    </row>
    <row r="62" spans="1:16" ht="15">
      <c r="A62" s="12"/>
      <c r="B62" s="25">
        <v>347.5</v>
      </c>
      <c r="C62" s="20" t="s">
        <v>71</v>
      </c>
      <c r="D62" s="49">
        <v>64230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f t="shared" si="10"/>
        <v>64230</v>
      </c>
      <c r="O62" s="50">
        <f t="shared" si="7"/>
        <v>0.9558604678849931</v>
      </c>
      <c r="P62" s="9"/>
    </row>
    <row r="63" spans="1:16" ht="15">
      <c r="A63" s="12"/>
      <c r="B63" s="25">
        <v>347.9</v>
      </c>
      <c r="C63" s="20" t="s">
        <v>151</v>
      </c>
      <c r="D63" s="49">
        <v>0</v>
      </c>
      <c r="E63" s="49">
        <v>1180512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f t="shared" si="10"/>
        <v>1180512</v>
      </c>
      <c r="O63" s="50">
        <f t="shared" si="7"/>
        <v>17.56818858265373</v>
      </c>
      <c r="P63" s="9"/>
    </row>
    <row r="64" spans="1:16" ht="15">
      <c r="A64" s="12"/>
      <c r="B64" s="25">
        <v>349</v>
      </c>
      <c r="C64" s="20" t="s">
        <v>1</v>
      </c>
      <c r="D64" s="49">
        <v>4846641</v>
      </c>
      <c r="E64" s="49">
        <v>154881</v>
      </c>
      <c r="F64" s="49">
        <v>0</v>
      </c>
      <c r="G64" s="49">
        <v>0</v>
      </c>
      <c r="H64" s="49">
        <v>0</v>
      </c>
      <c r="I64" s="49">
        <v>445055</v>
      </c>
      <c r="J64" s="49">
        <v>0</v>
      </c>
      <c r="K64" s="49">
        <v>0</v>
      </c>
      <c r="L64" s="49">
        <v>0</v>
      </c>
      <c r="M64" s="49">
        <v>0</v>
      </c>
      <c r="N64" s="49">
        <f t="shared" si="10"/>
        <v>5446577</v>
      </c>
      <c r="O64" s="50">
        <f t="shared" si="7"/>
        <v>81.05507768319544</v>
      </c>
      <c r="P64" s="9"/>
    </row>
    <row r="65" spans="1:16" ht="15.75">
      <c r="A65" s="29" t="s">
        <v>53</v>
      </c>
      <c r="B65" s="30"/>
      <c r="C65" s="31"/>
      <c r="D65" s="32">
        <f aca="true" t="shared" si="11" ref="D65:M65">SUM(D66:D68)</f>
        <v>169194</v>
      </c>
      <c r="E65" s="32">
        <f t="shared" si="11"/>
        <v>34471</v>
      </c>
      <c r="F65" s="32">
        <f t="shared" si="11"/>
        <v>0</v>
      </c>
      <c r="G65" s="32">
        <f t="shared" si="11"/>
        <v>0</v>
      </c>
      <c r="H65" s="32">
        <f t="shared" si="11"/>
        <v>0</v>
      </c>
      <c r="I65" s="32">
        <f t="shared" si="11"/>
        <v>0</v>
      </c>
      <c r="J65" s="32">
        <f t="shared" si="11"/>
        <v>0</v>
      </c>
      <c r="K65" s="32">
        <f t="shared" si="11"/>
        <v>0</v>
      </c>
      <c r="L65" s="32">
        <f t="shared" si="11"/>
        <v>0</v>
      </c>
      <c r="M65" s="32">
        <f t="shared" si="11"/>
        <v>0</v>
      </c>
      <c r="N65" s="32">
        <f aca="true" t="shared" si="12" ref="N65:N70">SUM(D65:M65)</f>
        <v>203665</v>
      </c>
      <c r="O65" s="48">
        <f t="shared" si="7"/>
        <v>3.0309095779510686</v>
      </c>
      <c r="P65" s="10"/>
    </row>
    <row r="66" spans="1:16" ht="15">
      <c r="A66" s="13"/>
      <c r="B66" s="41">
        <v>351.1</v>
      </c>
      <c r="C66" s="21" t="s">
        <v>74</v>
      </c>
      <c r="D66" s="49">
        <v>65000</v>
      </c>
      <c r="E66" s="49">
        <v>33721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f t="shared" si="12"/>
        <v>98721</v>
      </c>
      <c r="O66" s="50">
        <f t="shared" si="7"/>
        <v>1.4691499494017501</v>
      </c>
      <c r="P66" s="9"/>
    </row>
    <row r="67" spans="1:16" ht="15">
      <c r="A67" s="13"/>
      <c r="B67" s="41">
        <v>354</v>
      </c>
      <c r="C67" s="21" t="s">
        <v>75</v>
      </c>
      <c r="D67" s="49">
        <v>104175</v>
      </c>
      <c r="E67" s="49">
        <v>750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f t="shared" si="12"/>
        <v>104925</v>
      </c>
      <c r="O67" s="50">
        <f t="shared" si="7"/>
        <v>1.56147687362343</v>
      </c>
      <c r="P67" s="9"/>
    </row>
    <row r="68" spans="1:16" ht="15">
      <c r="A68" s="13"/>
      <c r="B68" s="41">
        <v>358.2</v>
      </c>
      <c r="C68" s="21" t="s">
        <v>156</v>
      </c>
      <c r="D68" s="49">
        <v>19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f t="shared" si="12"/>
        <v>19</v>
      </c>
      <c r="O68" s="50">
        <f t="shared" si="7"/>
        <v>0.00028275492588844574</v>
      </c>
      <c r="P68" s="9"/>
    </row>
    <row r="69" spans="1:16" ht="15.75">
      <c r="A69" s="29" t="s">
        <v>4</v>
      </c>
      <c r="B69" s="30"/>
      <c r="C69" s="31"/>
      <c r="D69" s="32">
        <f aca="true" t="shared" si="13" ref="D69:M69">SUM(D70:D77)</f>
        <v>778433</v>
      </c>
      <c r="E69" s="32">
        <f t="shared" si="13"/>
        <v>529741</v>
      </c>
      <c r="F69" s="32">
        <f t="shared" si="13"/>
        <v>17961</v>
      </c>
      <c r="G69" s="32">
        <f t="shared" si="13"/>
        <v>394222</v>
      </c>
      <c r="H69" s="32">
        <f t="shared" si="13"/>
        <v>0</v>
      </c>
      <c r="I69" s="32">
        <f t="shared" si="13"/>
        <v>242393</v>
      </c>
      <c r="J69" s="32">
        <f t="shared" si="13"/>
        <v>6608</v>
      </c>
      <c r="K69" s="32">
        <f t="shared" si="13"/>
        <v>12963942</v>
      </c>
      <c r="L69" s="32">
        <f t="shared" si="13"/>
        <v>0</v>
      </c>
      <c r="M69" s="32">
        <f t="shared" si="13"/>
        <v>0</v>
      </c>
      <c r="N69" s="32">
        <f t="shared" si="12"/>
        <v>14933300</v>
      </c>
      <c r="O69" s="48">
        <f aca="true" t="shared" si="14" ref="O69:O82">(N69/O$84)</f>
        <v>222.2349544615751</v>
      </c>
      <c r="P69" s="10"/>
    </row>
    <row r="70" spans="1:16" ht="15">
      <c r="A70" s="12"/>
      <c r="B70" s="25">
        <v>361.1</v>
      </c>
      <c r="C70" s="20" t="s">
        <v>76</v>
      </c>
      <c r="D70" s="49">
        <v>142622</v>
      </c>
      <c r="E70" s="49">
        <v>353351</v>
      </c>
      <c r="F70" s="49">
        <v>17961</v>
      </c>
      <c r="G70" s="49">
        <v>394222</v>
      </c>
      <c r="H70" s="49">
        <v>0</v>
      </c>
      <c r="I70" s="49">
        <v>243067</v>
      </c>
      <c r="J70" s="49">
        <v>6608</v>
      </c>
      <c r="K70" s="49">
        <v>1884505</v>
      </c>
      <c r="L70" s="49">
        <v>0</v>
      </c>
      <c r="M70" s="49">
        <v>0</v>
      </c>
      <c r="N70" s="49">
        <f t="shared" si="12"/>
        <v>3042336</v>
      </c>
      <c r="O70" s="50">
        <f t="shared" si="14"/>
        <v>45.275552116197396</v>
      </c>
      <c r="P70" s="9"/>
    </row>
    <row r="71" spans="1:16" ht="15">
      <c r="A71" s="12"/>
      <c r="B71" s="25">
        <v>361.3</v>
      </c>
      <c r="C71" s="20" t="s">
        <v>78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7624610</v>
      </c>
      <c r="L71" s="49">
        <v>0</v>
      </c>
      <c r="M71" s="49">
        <v>0</v>
      </c>
      <c r="N71" s="49">
        <f aca="true" t="shared" si="15" ref="N71:N77">SUM(D71:M71)</f>
        <v>7624610</v>
      </c>
      <c r="O71" s="50">
        <f t="shared" si="14"/>
        <v>113.46821239359485</v>
      </c>
      <c r="P71" s="9"/>
    </row>
    <row r="72" spans="1:16" ht="15">
      <c r="A72" s="12"/>
      <c r="B72" s="25">
        <v>362</v>
      </c>
      <c r="C72" s="20" t="s">
        <v>79</v>
      </c>
      <c r="D72" s="49">
        <v>255787</v>
      </c>
      <c r="E72" s="49">
        <v>65708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f t="shared" si="15"/>
        <v>321495</v>
      </c>
      <c r="O72" s="50">
        <f t="shared" si="14"/>
        <v>4.784436573605571</v>
      </c>
      <c r="P72" s="9"/>
    </row>
    <row r="73" spans="1:16" ht="15">
      <c r="A73" s="12"/>
      <c r="B73" s="25">
        <v>364</v>
      </c>
      <c r="C73" s="20" t="s">
        <v>144</v>
      </c>
      <c r="D73" s="49">
        <v>59338</v>
      </c>
      <c r="E73" s="49">
        <v>61957</v>
      </c>
      <c r="F73" s="49">
        <v>0</v>
      </c>
      <c r="G73" s="49">
        <v>0</v>
      </c>
      <c r="H73" s="49">
        <v>0</v>
      </c>
      <c r="I73" s="49">
        <v>-21733</v>
      </c>
      <c r="J73" s="49">
        <v>0</v>
      </c>
      <c r="K73" s="49">
        <v>0</v>
      </c>
      <c r="L73" s="49">
        <v>0</v>
      </c>
      <c r="M73" s="49">
        <v>0</v>
      </c>
      <c r="N73" s="49">
        <f t="shared" si="15"/>
        <v>99562</v>
      </c>
      <c r="O73" s="50">
        <f t="shared" si="14"/>
        <v>1.481665575331865</v>
      </c>
      <c r="P73" s="9"/>
    </row>
    <row r="74" spans="1:16" ht="15">
      <c r="A74" s="12"/>
      <c r="B74" s="25">
        <v>365</v>
      </c>
      <c r="C74" s="20" t="s">
        <v>145</v>
      </c>
      <c r="D74" s="49">
        <v>728</v>
      </c>
      <c r="E74" s="49">
        <v>2729</v>
      </c>
      <c r="F74" s="49">
        <v>0</v>
      </c>
      <c r="G74" s="49">
        <v>0</v>
      </c>
      <c r="H74" s="49">
        <v>0</v>
      </c>
      <c r="I74" s="49">
        <v>4129</v>
      </c>
      <c r="J74" s="49">
        <v>0</v>
      </c>
      <c r="K74" s="49">
        <v>0</v>
      </c>
      <c r="L74" s="49">
        <v>0</v>
      </c>
      <c r="M74" s="49">
        <v>0</v>
      </c>
      <c r="N74" s="49">
        <f t="shared" si="15"/>
        <v>7586</v>
      </c>
      <c r="O74" s="50">
        <f t="shared" si="14"/>
        <v>0.11289362462051312</v>
      </c>
      <c r="P74" s="9"/>
    </row>
    <row r="75" spans="1:16" ht="15">
      <c r="A75" s="12"/>
      <c r="B75" s="25">
        <v>366</v>
      </c>
      <c r="C75" s="20" t="s">
        <v>82</v>
      </c>
      <c r="D75" s="49">
        <v>53793</v>
      </c>
      <c r="E75" s="49">
        <v>17654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f t="shared" si="15"/>
        <v>71447</v>
      </c>
      <c r="O75" s="50">
        <f t="shared" si="14"/>
        <v>1.0632626942079886</v>
      </c>
      <c r="P75" s="9"/>
    </row>
    <row r="76" spans="1:16" ht="15">
      <c r="A76" s="12"/>
      <c r="B76" s="25">
        <v>368</v>
      </c>
      <c r="C76" s="20" t="s">
        <v>83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3454827</v>
      </c>
      <c r="L76" s="49">
        <v>0</v>
      </c>
      <c r="M76" s="49">
        <v>0</v>
      </c>
      <c r="N76" s="49">
        <f t="shared" si="15"/>
        <v>3454827</v>
      </c>
      <c r="O76" s="50">
        <f t="shared" si="14"/>
        <v>51.414176439073756</v>
      </c>
      <c r="P76" s="9"/>
    </row>
    <row r="77" spans="1:16" ht="15">
      <c r="A77" s="12"/>
      <c r="B77" s="25">
        <v>369.9</v>
      </c>
      <c r="C77" s="20" t="s">
        <v>84</v>
      </c>
      <c r="D77" s="49">
        <v>266165</v>
      </c>
      <c r="E77" s="49">
        <v>28342</v>
      </c>
      <c r="F77" s="49">
        <v>0</v>
      </c>
      <c r="G77" s="49">
        <v>0</v>
      </c>
      <c r="H77" s="49">
        <v>0</v>
      </c>
      <c r="I77" s="49">
        <v>16930</v>
      </c>
      <c r="J77" s="49">
        <v>0</v>
      </c>
      <c r="K77" s="49">
        <v>0</v>
      </c>
      <c r="L77" s="49">
        <v>0</v>
      </c>
      <c r="M77" s="49">
        <v>0</v>
      </c>
      <c r="N77" s="49">
        <f t="shared" si="15"/>
        <v>311437</v>
      </c>
      <c r="O77" s="50">
        <f t="shared" si="14"/>
        <v>4.634755044943152</v>
      </c>
      <c r="P77" s="9"/>
    </row>
    <row r="78" spans="1:16" ht="15.75">
      <c r="A78" s="29" t="s">
        <v>54</v>
      </c>
      <c r="B78" s="30"/>
      <c r="C78" s="31"/>
      <c r="D78" s="32">
        <f aca="true" t="shared" si="16" ref="D78:M78">SUM(D79:D81)</f>
        <v>425561</v>
      </c>
      <c r="E78" s="32">
        <f t="shared" si="16"/>
        <v>36949</v>
      </c>
      <c r="F78" s="32">
        <f t="shared" si="16"/>
        <v>0</v>
      </c>
      <c r="G78" s="32">
        <f t="shared" si="16"/>
        <v>2138226</v>
      </c>
      <c r="H78" s="32">
        <f t="shared" si="16"/>
        <v>0</v>
      </c>
      <c r="I78" s="32">
        <f t="shared" si="16"/>
        <v>5170747</v>
      </c>
      <c r="J78" s="32">
        <f t="shared" si="16"/>
        <v>18242</v>
      </c>
      <c r="K78" s="32">
        <f t="shared" si="16"/>
        <v>0</v>
      </c>
      <c r="L78" s="32">
        <f t="shared" si="16"/>
        <v>0</v>
      </c>
      <c r="M78" s="32">
        <f t="shared" si="16"/>
        <v>0</v>
      </c>
      <c r="N78" s="32">
        <f>SUM(D78:M78)</f>
        <v>7789725</v>
      </c>
      <c r="O78" s="48">
        <f t="shared" si="14"/>
        <v>115.92542710875648</v>
      </c>
      <c r="P78" s="9"/>
    </row>
    <row r="79" spans="1:16" ht="15">
      <c r="A79" s="12"/>
      <c r="B79" s="25">
        <v>381</v>
      </c>
      <c r="C79" s="20" t="s">
        <v>85</v>
      </c>
      <c r="D79" s="49">
        <v>412690</v>
      </c>
      <c r="E79" s="49">
        <v>0</v>
      </c>
      <c r="F79" s="49">
        <v>0</v>
      </c>
      <c r="G79" s="49">
        <v>2138226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f>SUM(D79:M79)</f>
        <v>2550916</v>
      </c>
      <c r="O79" s="50">
        <f t="shared" si="14"/>
        <v>37.96231918566581</v>
      </c>
      <c r="P79" s="9"/>
    </row>
    <row r="80" spans="1:16" ht="15">
      <c r="A80" s="12"/>
      <c r="B80" s="25">
        <v>388.2</v>
      </c>
      <c r="C80" s="20" t="s">
        <v>116</v>
      </c>
      <c r="D80" s="49">
        <v>12871</v>
      </c>
      <c r="E80" s="49">
        <v>36949</v>
      </c>
      <c r="F80" s="49">
        <v>0</v>
      </c>
      <c r="G80" s="49">
        <v>0</v>
      </c>
      <c r="H80" s="49">
        <v>0</v>
      </c>
      <c r="I80" s="49">
        <v>9053</v>
      </c>
      <c r="J80" s="49">
        <v>18242</v>
      </c>
      <c r="K80" s="49">
        <v>0</v>
      </c>
      <c r="L80" s="49">
        <v>0</v>
      </c>
      <c r="M80" s="49">
        <v>0</v>
      </c>
      <c r="N80" s="49">
        <f>SUM(D80:M80)</f>
        <v>77115</v>
      </c>
      <c r="O80" s="50">
        <f t="shared" si="14"/>
        <v>1.1476129531519734</v>
      </c>
      <c r="P80" s="9"/>
    </row>
    <row r="81" spans="1:16" ht="15.75" thickBot="1">
      <c r="A81" s="12"/>
      <c r="B81" s="25">
        <v>389.7</v>
      </c>
      <c r="C81" s="20" t="s">
        <v>147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5161694</v>
      </c>
      <c r="J81" s="49">
        <v>0</v>
      </c>
      <c r="K81" s="49">
        <v>0</v>
      </c>
      <c r="L81" s="49">
        <v>0</v>
      </c>
      <c r="M81" s="49">
        <v>0</v>
      </c>
      <c r="N81" s="49">
        <f>SUM(D81:M81)</f>
        <v>5161694</v>
      </c>
      <c r="O81" s="50">
        <f t="shared" si="14"/>
        <v>76.81549496993868</v>
      </c>
      <c r="P81" s="9"/>
    </row>
    <row r="82" spans="1:119" ht="16.5" thickBot="1">
      <c r="A82" s="14" t="s">
        <v>72</v>
      </c>
      <c r="B82" s="23"/>
      <c r="C82" s="22"/>
      <c r="D82" s="15">
        <f aca="true" t="shared" si="17" ref="D82:M82">SUM(D5,D16,D32,D47,D65,D69,D78)</f>
        <v>34049644</v>
      </c>
      <c r="E82" s="15">
        <f t="shared" si="17"/>
        <v>46718663</v>
      </c>
      <c r="F82" s="15">
        <f t="shared" si="17"/>
        <v>3131003</v>
      </c>
      <c r="G82" s="15">
        <f t="shared" si="17"/>
        <v>12311997</v>
      </c>
      <c r="H82" s="15">
        <f t="shared" si="17"/>
        <v>0</v>
      </c>
      <c r="I82" s="15">
        <f t="shared" si="17"/>
        <v>30270210</v>
      </c>
      <c r="J82" s="15">
        <f t="shared" si="17"/>
        <v>1588480</v>
      </c>
      <c r="K82" s="15">
        <f t="shared" si="17"/>
        <v>13745791</v>
      </c>
      <c r="L82" s="15">
        <f t="shared" si="17"/>
        <v>0</v>
      </c>
      <c r="M82" s="15">
        <f t="shared" si="17"/>
        <v>0</v>
      </c>
      <c r="N82" s="15">
        <f>SUM(D82:M82)</f>
        <v>141815788</v>
      </c>
      <c r="O82" s="40">
        <f t="shared" si="14"/>
        <v>2110.47961188166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5" ht="15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5" ht="15">
      <c r="A84" s="43"/>
      <c r="B84" s="44"/>
      <c r="C84" s="44"/>
      <c r="D84" s="45"/>
      <c r="E84" s="45"/>
      <c r="F84" s="45"/>
      <c r="G84" s="45"/>
      <c r="H84" s="45"/>
      <c r="I84" s="45"/>
      <c r="J84" s="45"/>
      <c r="K84" s="45"/>
      <c r="L84" s="51" t="s">
        <v>163</v>
      </c>
      <c r="M84" s="51"/>
      <c r="N84" s="51"/>
      <c r="O84" s="46">
        <v>67196</v>
      </c>
    </row>
    <row r="85" spans="1:15" ht="15">
      <c r="A85" s="52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  <row r="86" spans="1:15" ht="15.75" customHeight="1" thickBot="1">
      <c r="A86" s="55" t="s">
        <v>105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7"/>
    </row>
  </sheetData>
  <sheetProtection/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158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89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94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13342995</v>
      </c>
      <c r="E5" s="27">
        <f t="shared" si="0"/>
        <v>3092209</v>
      </c>
      <c r="F5" s="27">
        <f t="shared" si="0"/>
        <v>0</v>
      </c>
      <c r="G5" s="27">
        <f t="shared" si="0"/>
        <v>8679097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750108</v>
      </c>
      <c r="L5" s="27">
        <f t="shared" si="0"/>
        <v>0</v>
      </c>
      <c r="M5" s="27">
        <f t="shared" si="0"/>
        <v>0</v>
      </c>
      <c r="N5" s="28">
        <f>SUM(D5:M5)</f>
        <v>25864409</v>
      </c>
      <c r="O5" s="33">
        <f aca="true" t="shared" si="1" ref="O5:O36">(N5/O$84)</f>
        <v>401.1727416552922</v>
      </c>
      <c r="P5" s="6"/>
    </row>
    <row r="6" spans="1:16" ht="15">
      <c r="A6" s="12"/>
      <c r="B6" s="25">
        <v>311</v>
      </c>
      <c r="C6" s="20" t="s">
        <v>3</v>
      </c>
      <c r="D6" s="49">
        <v>10087024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10087024</v>
      </c>
      <c r="O6" s="50">
        <f t="shared" si="1"/>
        <v>156.45588782727384</v>
      </c>
      <c r="P6" s="9"/>
    </row>
    <row r="7" spans="1:16" ht="15">
      <c r="A7" s="12"/>
      <c r="B7" s="25">
        <v>312.3</v>
      </c>
      <c r="C7" s="20" t="s">
        <v>11</v>
      </c>
      <c r="D7" s="49">
        <v>0</v>
      </c>
      <c r="E7" s="49">
        <v>264504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5">SUM(D7:M7)</f>
        <v>264504</v>
      </c>
      <c r="O7" s="50">
        <f t="shared" si="1"/>
        <v>4.102618190842536</v>
      </c>
      <c r="P7" s="9"/>
    </row>
    <row r="8" spans="1:16" ht="15">
      <c r="A8" s="12"/>
      <c r="B8" s="25">
        <v>312.41</v>
      </c>
      <c r="C8" s="20" t="s">
        <v>13</v>
      </c>
      <c r="D8" s="49">
        <v>0</v>
      </c>
      <c r="E8" s="49">
        <v>1480618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1480618</v>
      </c>
      <c r="O8" s="50">
        <f t="shared" si="1"/>
        <v>22.965287256483435</v>
      </c>
      <c r="P8" s="9"/>
    </row>
    <row r="9" spans="1:16" ht="15">
      <c r="A9" s="12"/>
      <c r="B9" s="25">
        <v>312.42</v>
      </c>
      <c r="C9" s="20" t="s">
        <v>12</v>
      </c>
      <c r="D9" s="49">
        <v>0</v>
      </c>
      <c r="E9" s="49">
        <v>1112869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1112869</v>
      </c>
      <c r="O9" s="50">
        <f t="shared" si="1"/>
        <v>17.261276212929644</v>
      </c>
      <c r="P9" s="9"/>
    </row>
    <row r="10" spans="1:16" ht="15">
      <c r="A10" s="12"/>
      <c r="B10" s="25">
        <v>312.51</v>
      </c>
      <c r="C10" s="20" t="s">
        <v>96</v>
      </c>
      <c r="D10" s="49">
        <v>137557</v>
      </c>
      <c r="E10" s="49">
        <v>234218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371775</v>
      </c>
      <c r="L10" s="49">
        <v>0</v>
      </c>
      <c r="M10" s="49">
        <v>0</v>
      </c>
      <c r="N10" s="49">
        <f>SUM(D10:M10)</f>
        <v>743550</v>
      </c>
      <c r="O10" s="50">
        <f t="shared" si="1"/>
        <v>11.532913512842784</v>
      </c>
      <c r="P10" s="9"/>
    </row>
    <row r="11" spans="1:16" ht="15">
      <c r="A11" s="12"/>
      <c r="B11" s="25">
        <v>312.52</v>
      </c>
      <c r="C11" s="20" t="s">
        <v>132</v>
      </c>
      <c r="D11" s="49">
        <v>378333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378333</v>
      </c>
      <c r="L11" s="49">
        <v>0</v>
      </c>
      <c r="M11" s="49">
        <v>0</v>
      </c>
      <c r="N11" s="49">
        <f>SUM(D11:M11)</f>
        <v>756666</v>
      </c>
      <c r="O11" s="50">
        <f t="shared" si="1"/>
        <v>11.736350663854076</v>
      </c>
      <c r="P11" s="9"/>
    </row>
    <row r="12" spans="1:16" ht="15">
      <c r="A12" s="12"/>
      <c r="B12" s="25">
        <v>312.6</v>
      </c>
      <c r="C12" s="20" t="s">
        <v>14</v>
      </c>
      <c r="D12" s="49">
        <v>0</v>
      </c>
      <c r="E12" s="49">
        <v>0</v>
      </c>
      <c r="F12" s="49">
        <v>0</v>
      </c>
      <c r="G12" s="49">
        <v>8679097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8679097</v>
      </c>
      <c r="O12" s="50">
        <f t="shared" si="1"/>
        <v>134.6180822682715</v>
      </c>
      <c r="P12" s="9"/>
    </row>
    <row r="13" spans="1:16" ht="15">
      <c r="A13" s="12"/>
      <c r="B13" s="25">
        <v>314.1</v>
      </c>
      <c r="C13" s="20" t="s">
        <v>15</v>
      </c>
      <c r="D13" s="49">
        <v>788561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788561</v>
      </c>
      <c r="O13" s="50">
        <f t="shared" si="1"/>
        <v>12.23106154609753</v>
      </c>
      <c r="P13" s="9"/>
    </row>
    <row r="14" spans="1:16" ht="15">
      <c r="A14" s="12"/>
      <c r="B14" s="25">
        <v>315</v>
      </c>
      <c r="C14" s="20" t="s">
        <v>133</v>
      </c>
      <c r="D14" s="49">
        <v>1809323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1809323</v>
      </c>
      <c r="O14" s="50">
        <f t="shared" si="1"/>
        <v>28.063702072217396</v>
      </c>
      <c r="P14" s="9"/>
    </row>
    <row r="15" spans="1:16" ht="15">
      <c r="A15" s="12"/>
      <c r="B15" s="25">
        <v>316</v>
      </c>
      <c r="C15" s="20" t="s">
        <v>134</v>
      </c>
      <c r="D15" s="49">
        <v>142197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142197</v>
      </c>
      <c r="O15" s="50">
        <f t="shared" si="1"/>
        <v>2.2055621044794638</v>
      </c>
      <c r="P15" s="9"/>
    </row>
    <row r="16" spans="1:16" ht="15.75">
      <c r="A16" s="29" t="s">
        <v>18</v>
      </c>
      <c r="B16" s="30"/>
      <c r="C16" s="31"/>
      <c r="D16" s="32">
        <f aca="true" t="shared" si="3" ref="D16:M16">SUM(D17:D30)</f>
        <v>2862074</v>
      </c>
      <c r="E16" s="32">
        <f t="shared" si="3"/>
        <v>6063904</v>
      </c>
      <c r="F16" s="32">
        <f t="shared" si="3"/>
        <v>3026324</v>
      </c>
      <c r="G16" s="32">
        <f t="shared" si="3"/>
        <v>0</v>
      </c>
      <c r="H16" s="32">
        <f t="shared" si="3"/>
        <v>0</v>
      </c>
      <c r="I16" s="32">
        <f t="shared" si="3"/>
        <v>5849073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7">
        <f>SUM(D16:M16)</f>
        <v>17801375</v>
      </c>
      <c r="O16" s="48">
        <f t="shared" si="1"/>
        <v>276.11017185755054</v>
      </c>
      <c r="P16" s="10"/>
    </row>
    <row r="17" spans="1:16" ht="15">
      <c r="A17" s="12"/>
      <c r="B17" s="25">
        <v>322</v>
      </c>
      <c r="C17" s="20" t="s">
        <v>0</v>
      </c>
      <c r="D17" s="49">
        <v>0</v>
      </c>
      <c r="E17" s="49">
        <v>2758895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>SUM(D17:M17)</f>
        <v>2758895</v>
      </c>
      <c r="O17" s="50">
        <f t="shared" si="1"/>
        <v>42.79214232535054</v>
      </c>
      <c r="P17" s="9"/>
    </row>
    <row r="18" spans="1:16" ht="15">
      <c r="A18" s="12"/>
      <c r="B18" s="25">
        <v>323.1</v>
      </c>
      <c r="C18" s="20" t="s">
        <v>19</v>
      </c>
      <c r="D18" s="49">
        <v>2941991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aca="true" t="shared" si="4" ref="N18:N29">SUM(D18:M18)</f>
        <v>2941991</v>
      </c>
      <c r="O18" s="50">
        <f t="shared" si="1"/>
        <v>45.63207283782107</v>
      </c>
      <c r="P18" s="9"/>
    </row>
    <row r="19" spans="1:16" ht="15">
      <c r="A19" s="12"/>
      <c r="B19" s="25">
        <v>323.4</v>
      </c>
      <c r="C19" s="20" t="s">
        <v>20</v>
      </c>
      <c r="D19" s="49">
        <v>31593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31593</v>
      </c>
      <c r="O19" s="50">
        <f t="shared" si="1"/>
        <v>0.49002667824792157</v>
      </c>
      <c r="P19" s="9"/>
    </row>
    <row r="20" spans="1:16" ht="15">
      <c r="A20" s="12"/>
      <c r="B20" s="25">
        <v>324.11</v>
      </c>
      <c r="C20" s="20" t="s">
        <v>21</v>
      </c>
      <c r="D20" s="49">
        <v>0</v>
      </c>
      <c r="E20" s="49">
        <v>359370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359370</v>
      </c>
      <c r="O20" s="50">
        <f t="shared" si="1"/>
        <v>5.574047648591637</v>
      </c>
      <c r="P20" s="9"/>
    </row>
    <row r="21" spans="1:16" ht="15">
      <c r="A21" s="12"/>
      <c r="B21" s="25">
        <v>324.12</v>
      </c>
      <c r="C21" s="20" t="s">
        <v>22</v>
      </c>
      <c r="D21" s="49">
        <v>0</v>
      </c>
      <c r="E21" s="49">
        <v>34005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34005</v>
      </c>
      <c r="O21" s="50">
        <f t="shared" si="1"/>
        <v>0.5274382677751582</v>
      </c>
      <c r="P21" s="9"/>
    </row>
    <row r="22" spans="1:16" ht="15">
      <c r="A22" s="12"/>
      <c r="B22" s="25">
        <v>324.21</v>
      </c>
      <c r="C22" s="20" t="s">
        <v>23</v>
      </c>
      <c r="D22" s="49">
        <v>0</v>
      </c>
      <c r="E22" s="49">
        <v>133504</v>
      </c>
      <c r="F22" s="49">
        <v>0</v>
      </c>
      <c r="G22" s="49">
        <v>0</v>
      </c>
      <c r="H22" s="49">
        <v>0</v>
      </c>
      <c r="I22" s="49">
        <v>5520013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5653517</v>
      </c>
      <c r="O22" s="50">
        <f t="shared" si="1"/>
        <v>87.68949311328949</v>
      </c>
      <c r="P22" s="9"/>
    </row>
    <row r="23" spans="1:16" ht="15">
      <c r="A23" s="12"/>
      <c r="B23" s="25">
        <v>324.22</v>
      </c>
      <c r="C23" s="20" t="s">
        <v>24</v>
      </c>
      <c r="D23" s="49">
        <v>0</v>
      </c>
      <c r="E23" s="49">
        <v>19562</v>
      </c>
      <c r="F23" s="49">
        <v>0</v>
      </c>
      <c r="G23" s="49">
        <v>0</v>
      </c>
      <c r="H23" s="49">
        <v>0</v>
      </c>
      <c r="I23" s="49">
        <v>311080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330642</v>
      </c>
      <c r="O23" s="50">
        <f t="shared" si="1"/>
        <v>5.128458865864251</v>
      </c>
      <c r="P23" s="9"/>
    </row>
    <row r="24" spans="1:16" ht="15">
      <c r="A24" s="12"/>
      <c r="B24" s="25">
        <v>324.31</v>
      </c>
      <c r="C24" s="20" t="s">
        <v>25</v>
      </c>
      <c r="D24" s="49">
        <v>0</v>
      </c>
      <c r="E24" s="49">
        <v>1664008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1664008</v>
      </c>
      <c r="O24" s="50">
        <f t="shared" si="1"/>
        <v>25.809777888075445</v>
      </c>
      <c r="P24" s="9"/>
    </row>
    <row r="25" spans="1:16" ht="15">
      <c r="A25" s="12"/>
      <c r="B25" s="25">
        <v>324.32</v>
      </c>
      <c r="C25" s="20" t="s">
        <v>26</v>
      </c>
      <c r="D25" s="49">
        <v>0</v>
      </c>
      <c r="E25" s="49">
        <v>243701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243701</v>
      </c>
      <c r="O25" s="50">
        <f t="shared" si="1"/>
        <v>3.779950986474749</v>
      </c>
      <c r="P25" s="9"/>
    </row>
    <row r="26" spans="1:16" ht="15">
      <c r="A26" s="12"/>
      <c r="B26" s="25">
        <v>324.61</v>
      </c>
      <c r="C26" s="20" t="s">
        <v>27</v>
      </c>
      <c r="D26" s="49">
        <v>0</v>
      </c>
      <c r="E26" s="49">
        <v>500746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500746</v>
      </c>
      <c r="O26" s="50">
        <f t="shared" si="1"/>
        <v>7.766875542871324</v>
      </c>
      <c r="P26" s="9"/>
    </row>
    <row r="27" spans="1:16" ht="15">
      <c r="A27" s="12"/>
      <c r="B27" s="25">
        <v>324.71</v>
      </c>
      <c r="C27" s="20" t="s">
        <v>28</v>
      </c>
      <c r="D27" s="49">
        <v>0</v>
      </c>
      <c r="E27" s="49">
        <v>128567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128567</v>
      </c>
      <c r="O27" s="50">
        <f t="shared" si="1"/>
        <v>1.9941525003102123</v>
      </c>
      <c r="P27" s="9"/>
    </row>
    <row r="28" spans="1:16" ht="15">
      <c r="A28" s="12"/>
      <c r="B28" s="25">
        <v>324.72</v>
      </c>
      <c r="C28" s="20" t="s">
        <v>29</v>
      </c>
      <c r="D28" s="49">
        <v>0</v>
      </c>
      <c r="E28" s="49">
        <v>12178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12178</v>
      </c>
      <c r="O28" s="50">
        <f t="shared" si="1"/>
        <v>0.1888881995284775</v>
      </c>
      <c r="P28" s="9"/>
    </row>
    <row r="29" spans="1:16" ht="15">
      <c r="A29" s="12"/>
      <c r="B29" s="25">
        <v>325.1</v>
      </c>
      <c r="C29" s="20" t="s">
        <v>30</v>
      </c>
      <c r="D29" s="49">
        <v>-118095</v>
      </c>
      <c r="E29" s="49">
        <v>14315</v>
      </c>
      <c r="F29" s="49">
        <v>3026324</v>
      </c>
      <c r="G29" s="49">
        <v>0</v>
      </c>
      <c r="H29" s="49">
        <v>0</v>
      </c>
      <c r="I29" s="49">
        <v>17980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4"/>
        <v>2940524</v>
      </c>
      <c r="O29" s="50">
        <f t="shared" si="1"/>
        <v>45.60931877404145</v>
      </c>
      <c r="P29" s="9"/>
    </row>
    <row r="30" spans="1:16" ht="15">
      <c r="A30" s="12"/>
      <c r="B30" s="25">
        <v>329</v>
      </c>
      <c r="C30" s="20" t="s">
        <v>31</v>
      </c>
      <c r="D30" s="49">
        <v>6585</v>
      </c>
      <c r="E30" s="49">
        <v>195053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aca="true" t="shared" si="5" ref="N30:N46">SUM(D30:M30)</f>
        <v>201638</v>
      </c>
      <c r="O30" s="50">
        <f t="shared" si="1"/>
        <v>3.1275282293088473</v>
      </c>
      <c r="P30" s="9"/>
    </row>
    <row r="31" spans="1:16" ht="15.75">
      <c r="A31" s="29" t="s">
        <v>33</v>
      </c>
      <c r="B31" s="30"/>
      <c r="C31" s="31"/>
      <c r="D31" s="32">
        <f aca="true" t="shared" si="6" ref="D31:M31">SUM(D32:D44)</f>
        <v>7066447</v>
      </c>
      <c r="E31" s="32">
        <f t="shared" si="6"/>
        <v>998145</v>
      </c>
      <c r="F31" s="32">
        <f t="shared" si="6"/>
        <v>0</v>
      </c>
      <c r="G31" s="32">
        <f t="shared" si="6"/>
        <v>163120</v>
      </c>
      <c r="H31" s="32">
        <f t="shared" si="6"/>
        <v>0</v>
      </c>
      <c r="I31" s="32">
        <f t="shared" si="6"/>
        <v>1000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47">
        <f t="shared" si="5"/>
        <v>8228712</v>
      </c>
      <c r="O31" s="48">
        <f t="shared" si="1"/>
        <v>127.63233651817843</v>
      </c>
      <c r="P31" s="10"/>
    </row>
    <row r="32" spans="1:16" ht="15">
      <c r="A32" s="12"/>
      <c r="B32" s="25">
        <v>331.2</v>
      </c>
      <c r="C32" s="20" t="s">
        <v>32</v>
      </c>
      <c r="D32" s="49">
        <v>36965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5"/>
        <v>36965</v>
      </c>
      <c r="O32" s="50">
        <f t="shared" si="1"/>
        <v>0.5733496711750837</v>
      </c>
      <c r="P32" s="9"/>
    </row>
    <row r="33" spans="1:16" ht="15">
      <c r="A33" s="12"/>
      <c r="B33" s="25">
        <v>331.49</v>
      </c>
      <c r="C33" s="20" t="s">
        <v>35</v>
      </c>
      <c r="D33" s="49">
        <v>0</v>
      </c>
      <c r="E33" s="49">
        <v>473749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5"/>
        <v>473749</v>
      </c>
      <c r="O33" s="50">
        <f t="shared" si="1"/>
        <v>7.348135624767341</v>
      </c>
      <c r="P33" s="9"/>
    </row>
    <row r="34" spans="1:16" ht="15">
      <c r="A34" s="12"/>
      <c r="B34" s="25">
        <v>331.69</v>
      </c>
      <c r="C34" s="20" t="s">
        <v>36</v>
      </c>
      <c r="D34" s="49">
        <v>58757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5"/>
        <v>58757</v>
      </c>
      <c r="O34" s="50">
        <f t="shared" si="1"/>
        <v>0.9113568680977788</v>
      </c>
      <c r="P34" s="9"/>
    </row>
    <row r="35" spans="1:16" ht="15">
      <c r="A35" s="12"/>
      <c r="B35" s="25">
        <v>334.2</v>
      </c>
      <c r="C35" s="20" t="s">
        <v>34</v>
      </c>
      <c r="D35" s="49">
        <v>3754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5"/>
        <v>3754</v>
      </c>
      <c r="O35" s="50">
        <f t="shared" si="1"/>
        <v>0.05822682714977044</v>
      </c>
      <c r="P35" s="9"/>
    </row>
    <row r="36" spans="1:16" ht="15">
      <c r="A36" s="12"/>
      <c r="B36" s="25">
        <v>335.12</v>
      </c>
      <c r="C36" s="20" t="s">
        <v>135</v>
      </c>
      <c r="D36" s="49">
        <v>1570848</v>
      </c>
      <c r="E36" s="49">
        <v>490453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5"/>
        <v>2061301</v>
      </c>
      <c r="O36" s="50">
        <f t="shared" si="1"/>
        <v>31.972034371510112</v>
      </c>
      <c r="P36" s="9"/>
    </row>
    <row r="37" spans="1:16" ht="15">
      <c r="A37" s="12"/>
      <c r="B37" s="25">
        <v>335.14</v>
      </c>
      <c r="C37" s="20" t="s">
        <v>136</v>
      </c>
      <c r="D37" s="49">
        <v>2325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5"/>
        <v>2325</v>
      </c>
      <c r="O37" s="50">
        <f aca="true" t="shared" si="7" ref="O37:O68">(N37/O$84)</f>
        <v>0.03606216652190098</v>
      </c>
      <c r="P37" s="9"/>
    </row>
    <row r="38" spans="1:16" ht="15">
      <c r="A38" s="12"/>
      <c r="B38" s="25">
        <v>335.15</v>
      </c>
      <c r="C38" s="20" t="s">
        <v>137</v>
      </c>
      <c r="D38" s="49">
        <v>12869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5"/>
        <v>12869</v>
      </c>
      <c r="O38" s="50">
        <f t="shared" si="7"/>
        <v>0.19960603052487902</v>
      </c>
      <c r="P38" s="9"/>
    </row>
    <row r="39" spans="1:16" ht="15">
      <c r="A39" s="12"/>
      <c r="B39" s="25">
        <v>335.18</v>
      </c>
      <c r="C39" s="20" t="s">
        <v>138</v>
      </c>
      <c r="D39" s="49">
        <v>5378559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5"/>
        <v>5378559</v>
      </c>
      <c r="O39" s="50">
        <f t="shared" si="7"/>
        <v>83.42472701327708</v>
      </c>
      <c r="P39" s="9"/>
    </row>
    <row r="40" spans="1:16" ht="15">
      <c r="A40" s="12"/>
      <c r="B40" s="25">
        <v>335.21</v>
      </c>
      <c r="C40" s="20" t="s">
        <v>45</v>
      </c>
      <c r="D40" s="49">
        <v>0</v>
      </c>
      <c r="E40" s="49">
        <v>32313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5"/>
        <v>32313</v>
      </c>
      <c r="O40" s="50">
        <f t="shared" si="7"/>
        <v>0.5011943169127683</v>
      </c>
      <c r="P40" s="9"/>
    </row>
    <row r="41" spans="1:16" ht="15">
      <c r="A41" s="12"/>
      <c r="B41" s="25">
        <v>337.1</v>
      </c>
      <c r="C41" s="20" t="s">
        <v>159</v>
      </c>
      <c r="D41" s="49">
        <v>1000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5"/>
        <v>1000</v>
      </c>
      <c r="O41" s="50">
        <f t="shared" si="7"/>
        <v>0.015510609256731605</v>
      </c>
      <c r="P41" s="9"/>
    </row>
    <row r="42" spans="1:16" ht="15">
      <c r="A42" s="12"/>
      <c r="B42" s="25">
        <v>337.2</v>
      </c>
      <c r="C42" s="20" t="s">
        <v>47</v>
      </c>
      <c r="D42" s="49">
        <v>1370</v>
      </c>
      <c r="E42" s="49">
        <v>630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5"/>
        <v>2000</v>
      </c>
      <c r="O42" s="50">
        <f t="shared" si="7"/>
        <v>0.03102121851346321</v>
      </c>
      <c r="P42" s="9"/>
    </row>
    <row r="43" spans="1:16" ht="15">
      <c r="A43" s="12"/>
      <c r="B43" s="25">
        <v>337.3</v>
      </c>
      <c r="C43" s="20" t="s">
        <v>114</v>
      </c>
      <c r="D43" s="49">
        <v>0</v>
      </c>
      <c r="E43" s="49">
        <v>500</v>
      </c>
      <c r="F43" s="49">
        <v>0</v>
      </c>
      <c r="G43" s="49">
        <v>163120</v>
      </c>
      <c r="H43" s="49">
        <v>0</v>
      </c>
      <c r="I43" s="49">
        <v>1000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5"/>
        <v>164620</v>
      </c>
      <c r="O43" s="50">
        <f t="shared" si="7"/>
        <v>2.5533564958431567</v>
      </c>
      <c r="P43" s="9"/>
    </row>
    <row r="44" spans="1:16" ht="15">
      <c r="A44" s="12"/>
      <c r="B44" s="25">
        <v>337.4</v>
      </c>
      <c r="C44" s="20" t="s">
        <v>107</v>
      </c>
      <c r="D44" s="49">
        <v>0</v>
      </c>
      <c r="E44" s="49">
        <v>500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5"/>
        <v>500</v>
      </c>
      <c r="O44" s="50">
        <f t="shared" si="7"/>
        <v>0.007755304628365802</v>
      </c>
      <c r="P44" s="9"/>
    </row>
    <row r="45" spans="1:16" ht="15.75">
      <c r="A45" s="29" t="s">
        <v>52</v>
      </c>
      <c r="B45" s="30"/>
      <c r="C45" s="31"/>
      <c r="D45" s="32">
        <f aca="true" t="shared" si="8" ref="D45:M45">SUM(D46:D63)</f>
        <v>7186594</v>
      </c>
      <c r="E45" s="32">
        <f t="shared" si="8"/>
        <v>34555864</v>
      </c>
      <c r="F45" s="32">
        <f t="shared" si="8"/>
        <v>0</v>
      </c>
      <c r="G45" s="32">
        <f t="shared" si="8"/>
        <v>15094</v>
      </c>
      <c r="H45" s="32">
        <f t="shared" si="8"/>
        <v>0</v>
      </c>
      <c r="I45" s="32">
        <f t="shared" si="8"/>
        <v>19660248</v>
      </c>
      <c r="J45" s="32">
        <f t="shared" si="8"/>
        <v>1600010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 t="shared" si="5"/>
        <v>63017810</v>
      </c>
      <c r="O45" s="48">
        <f t="shared" si="7"/>
        <v>977.4446271249535</v>
      </c>
      <c r="P45" s="10"/>
    </row>
    <row r="46" spans="1:16" ht="15">
      <c r="A46" s="12"/>
      <c r="B46" s="25">
        <v>341.1</v>
      </c>
      <c r="C46" s="20" t="s">
        <v>140</v>
      </c>
      <c r="D46" s="49">
        <v>93351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5"/>
        <v>93351</v>
      </c>
      <c r="O46" s="50">
        <f t="shared" si="7"/>
        <v>1.447930884725152</v>
      </c>
      <c r="P46" s="9"/>
    </row>
    <row r="47" spans="1:16" ht="15">
      <c r="A47" s="12"/>
      <c r="B47" s="25">
        <v>341.2</v>
      </c>
      <c r="C47" s="20" t="s">
        <v>150</v>
      </c>
      <c r="D47" s="49">
        <v>0</v>
      </c>
      <c r="E47" s="49">
        <v>3821929</v>
      </c>
      <c r="F47" s="49">
        <v>0</v>
      </c>
      <c r="G47" s="49">
        <v>0</v>
      </c>
      <c r="H47" s="49">
        <v>0</v>
      </c>
      <c r="I47" s="49">
        <v>0</v>
      </c>
      <c r="J47" s="49">
        <v>1600010</v>
      </c>
      <c r="K47" s="49">
        <v>0</v>
      </c>
      <c r="L47" s="49">
        <v>0</v>
      </c>
      <c r="M47" s="49">
        <v>0</v>
      </c>
      <c r="N47" s="49">
        <f aca="true" t="shared" si="9" ref="N47:N63">SUM(D47:M47)</f>
        <v>5421939</v>
      </c>
      <c r="O47" s="50">
        <f t="shared" si="7"/>
        <v>84.09757724283409</v>
      </c>
      <c r="P47" s="9"/>
    </row>
    <row r="48" spans="1:16" ht="15">
      <c r="A48" s="12"/>
      <c r="B48" s="25">
        <v>341.9</v>
      </c>
      <c r="C48" s="20" t="s">
        <v>142</v>
      </c>
      <c r="D48" s="49">
        <v>51769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9"/>
        <v>51769</v>
      </c>
      <c r="O48" s="50">
        <f t="shared" si="7"/>
        <v>0.8029687306117385</v>
      </c>
      <c r="P48" s="9"/>
    </row>
    <row r="49" spans="1:16" ht="15">
      <c r="A49" s="12"/>
      <c r="B49" s="25">
        <v>342.1</v>
      </c>
      <c r="C49" s="20" t="s">
        <v>57</v>
      </c>
      <c r="D49" s="49">
        <v>272223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9"/>
        <v>272223</v>
      </c>
      <c r="O49" s="50">
        <f t="shared" si="7"/>
        <v>4.222344583695247</v>
      </c>
      <c r="P49" s="9"/>
    </row>
    <row r="50" spans="1:16" ht="15">
      <c r="A50" s="12"/>
      <c r="B50" s="25">
        <v>342.2</v>
      </c>
      <c r="C50" s="20" t="s">
        <v>58</v>
      </c>
      <c r="D50" s="49">
        <v>0</v>
      </c>
      <c r="E50" s="49">
        <v>8425798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f t="shared" si="9"/>
        <v>8425798</v>
      </c>
      <c r="O50" s="50">
        <f t="shared" si="7"/>
        <v>130.68926045415063</v>
      </c>
      <c r="P50" s="9"/>
    </row>
    <row r="51" spans="1:16" ht="15">
      <c r="A51" s="12"/>
      <c r="B51" s="25">
        <v>342.6</v>
      </c>
      <c r="C51" s="20" t="s">
        <v>60</v>
      </c>
      <c r="D51" s="49">
        <v>1441635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f t="shared" si="9"/>
        <v>1441635</v>
      </c>
      <c r="O51" s="50">
        <f t="shared" si="7"/>
        <v>22.360637175828266</v>
      </c>
      <c r="P51" s="9"/>
    </row>
    <row r="52" spans="1:16" ht="15">
      <c r="A52" s="12"/>
      <c r="B52" s="25">
        <v>342.9</v>
      </c>
      <c r="C52" s="20" t="s">
        <v>61</v>
      </c>
      <c r="D52" s="49">
        <v>74166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f t="shared" si="9"/>
        <v>74166</v>
      </c>
      <c r="O52" s="50">
        <f t="shared" si="7"/>
        <v>1.1503598461347562</v>
      </c>
      <c r="P52" s="9"/>
    </row>
    <row r="53" spans="1:16" ht="15">
      <c r="A53" s="12"/>
      <c r="B53" s="25">
        <v>343.3</v>
      </c>
      <c r="C53" s="20" t="s">
        <v>62</v>
      </c>
      <c r="D53" s="49">
        <v>0</v>
      </c>
      <c r="E53" s="49">
        <v>0</v>
      </c>
      <c r="F53" s="49">
        <v>0</v>
      </c>
      <c r="G53" s="49">
        <v>15094</v>
      </c>
      <c r="H53" s="49">
        <v>0</v>
      </c>
      <c r="I53" s="49">
        <v>9905202</v>
      </c>
      <c r="J53" s="49">
        <v>0</v>
      </c>
      <c r="K53" s="49">
        <v>0</v>
      </c>
      <c r="L53" s="49">
        <v>0</v>
      </c>
      <c r="M53" s="49">
        <v>0</v>
      </c>
      <c r="N53" s="49">
        <f t="shared" si="9"/>
        <v>9920296</v>
      </c>
      <c r="O53" s="50">
        <f t="shared" si="7"/>
        <v>153.8698349671175</v>
      </c>
      <c r="P53" s="9"/>
    </row>
    <row r="54" spans="1:16" ht="15">
      <c r="A54" s="12"/>
      <c r="B54" s="25">
        <v>343.4</v>
      </c>
      <c r="C54" s="20" t="s">
        <v>63</v>
      </c>
      <c r="D54" s="49">
        <v>0</v>
      </c>
      <c r="E54" s="49">
        <v>8586697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f t="shared" si="9"/>
        <v>8586697</v>
      </c>
      <c r="O54" s="50">
        <f t="shared" si="7"/>
        <v>133.1849019729495</v>
      </c>
      <c r="P54" s="9"/>
    </row>
    <row r="55" spans="1:16" ht="15">
      <c r="A55" s="12"/>
      <c r="B55" s="25">
        <v>343.5</v>
      </c>
      <c r="C55" s="20" t="s">
        <v>64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9482394</v>
      </c>
      <c r="J55" s="49">
        <v>0</v>
      </c>
      <c r="K55" s="49">
        <v>0</v>
      </c>
      <c r="L55" s="49">
        <v>0</v>
      </c>
      <c r="M55" s="49">
        <v>0</v>
      </c>
      <c r="N55" s="49">
        <f t="shared" si="9"/>
        <v>9482394</v>
      </c>
      <c r="O55" s="50">
        <f t="shared" si="7"/>
        <v>147.07770815237623</v>
      </c>
      <c r="P55" s="9"/>
    </row>
    <row r="56" spans="1:16" ht="15">
      <c r="A56" s="12"/>
      <c r="B56" s="25">
        <v>343.9</v>
      </c>
      <c r="C56" s="20" t="s">
        <v>65</v>
      </c>
      <c r="D56" s="49">
        <v>69184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f t="shared" si="9"/>
        <v>69184</v>
      </c>
      <c r="O56" s="50">
        <f t="shared" si="7"/>
        <v>1.0730859908177193</v>
      </c>
      <c r="P56" s="9"/>
    </row>
    <row r="57" spans="1:16" ht="15">
      <c r="A57" s="12"/>
      <c r="B57" s="25">
        <v>344.9</v>
      </c>
      <c r="C57" s="20" t="s">
        <v>143</v>
      </c>
      <c r="D57" s="49">
        <v>0</v>
      </c>
      <c r="E57" s="49">
        <v>12336337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f t="shared" si="9"/>
        <v>12336337</v>
      </c>
      <c r="O57" s="50">
        <f t="shared" si="7"/>
        <v>191.3441028663606</v>
      </c>
      <c r="P57" s="9"/>
    </row>
    <row r="58" spans="1:16" ht="15">
      <c r="A58" s="12"/>
      <c r="B58" s="25">
        <v>347.1</v>
      </c>
      <c r="C58" s="20" t="s">
        <v>68</v>
      </c>
      <c r="D58" s="49">
        <v>2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f t="shared" si="9"/>
        <v>2</v>
      </c>
      <c r="O58" s="50">
        <f t="shared" si="7"/>
        <v>3.102121851346321E-05</v>
      </c>
      <c r="P58" s="9"/>
    </row>
    <row r="59" spans="1:16" ht="15">
      <c r="A59" s="12"/>
      <c r="B59" s="25">
        <v>347.2</v>
      </c>
      <c r="C59" s="20" t="s">
        <v>69</v>
      </c>
      <c r="D59" s="49">
        <v>242659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f t="shared" si="9"/>
        <v>242659</v>
      </c>
      <c r="O59" s="50">
        <f t="shared" si="7"/>
        <v>3.7637889316292346</v>
      </c>
      <c r="P59" s="9"/>
    </row>
    <row r="60" spans="1:16" ht="15">
      <c r="A60" s="12"/>
      <c r="B60" s="25">
        <v>347.4</v>
      </c>
      <c r="C60" s="20" t="s">
        <v>70</v>
      </c>
      <c r="D60" s="49">
        <v>21106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f t="shared" si="9"/>
        <v>21106</v>
      </c>
      <c r="O60" s="50">
        <f t="shared" si="7"/>
        <v>0.32736691897257725</v>
      </c>
      <c r="P60" s="9"/>
    </row>
    <row r="61" spans="1:16" ht="15">
      <c r="A61" s="12"/>
      <c r="B61" s="25">
        <v>347.5</v>
      </c>
      <c r="C61" s="20" t="s">
        <v>71</v>
      </c>
      <c r="D61" s="49">
        <v>51921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f t="shared" si="9"/>
        <v>51921</v>
      </c>
      <c r="O61" s="50">
        <f t="shared" si="7"/>
        <v>0.8053263432187616</v>
      </c>
      <c r="P61" s="9"/>
    </row>
    <row r="62" spans="1:16" ht="15">
      <c r="A62" s="12"/>
      <c r="B62" s="25">
        <v>347.9</v>
      </c>
      <c r="C62" s="20" t="s">
        <v>151</v>
      </c>
      <c r="D62" s="49">
        <v>0</v>
      </c>
      <c r="E62" s="49">
        <v>1214840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f t="shared" si="9"/>
        <v>1214840</v>
      </c>
      <c r="O62" s="50">
        <f t="shared" si="7"/>
        <v>18.842908549447824</v>
      </c>
      <c r="P62" s="9"/>
    </row>
    <row r="63" spans="1:16" ht="15">
      <c r="A63" s="12"/>
      <c r="B63" s="25">
        <v>349</v>
      </c>
      <c r="C63" s="20" t="s">
        <v>1</v>
      </c>
      <c r="D63" s="49">
        <v>4868578</v>
      </c>
      <c r="E63" s="49">
        <v>170263</v>
      </c>
      <c r="F63" s="49">
        <v>0</v>
      </c>
      <c r="G63" s="49">
        <v>0</v>
      </c>
      <c r="H63" s="49">
        <v>0</v>
      </c>
      <c r="I63" s="49">
        <v>272652</v>
      </c>
      <c r="J63" s="49">
        <v>0</v>
      </c>
      <c r="K63" s="49">
        <v>0</v>
      </c>
      <c r="L63" s="49">
        <v>0</v>
      </c>
      <c r="M63" s="49">
        <v>0</v>
      </c>
      <c r="N63" s="49">
        <f t="shared" si="9"/>
        <v>5311493</v>
      </c>
      <c r="O63" s="50">
        <f t="shared" si="7"/>
        <v>82.38449249286512</v>
      </c>
      <c r="P63" s="9"/>
    </row>
    <row r="64" spans="1:16" ht="15.75">
      <c r="A64" s="29" t="s">
        <v>53</v>
      </c>
      <c r="B64" s="30"/>
      <c r="C64" s="31"/>
      <c r="D64" s="32">
        <f aca="true" t="shared" si="10" ref="D64:M64">SUM(D65:D67)</f>
        <v>108575</v>
      </c>
      <c r="E64" s="32">
        <f t="shared" si="10"/>
        <v>468681</v>
      </c>
      <c r="F64" s="32">
        <f t="shared" si="10"/>
        <v>0</v>
      </c>
      <c r="G64" s="32">
        <f t="shared" si="10"/>
        <v>0</v>
      </c>
      <c r="H64" s="32">
        <f t="shared" si="10"/>
        <v>0</v>
      </c>
      <c r="I64" s="32">
        <f t="shared" si="10"/>
        <v>0</v>
      </c>
      <c r="J64" s="32">
        <f t="shared" si="10"/>
        <v>0</v>
      </c>
      <c r="K64" s="32">
        <f t="shared" si="10"/>
        <v>0</v>
      </c>
      <c r="L64" s="32">
        <f t="shared" si="10"/>
        <v>0</v>
      </c>
      <c r="M64" s="32">
        <f t="shared" si="10"/>
        <v>0</v>
      </c>
      <c r="N64" s="32">
        <f aca="true" t="shared" si="11" ref="N64:N69">SUM(D64:M64)</f>
        <v>577256</v>
      </c>
      <c r="O64" s="48">
        <f t="shared" si="7"/>
        <v>8.953592257103859</v>
      </c>
      <c r="P64" s="10"/>
    </row>
    <row r="65" spans="1:16" ht="15">
      <c r="A65" s="13"/>
      <c r="B65" s="41">
        <v>351.1</v>
      </c>
      <c r="C65" s="21" t="s">
        <v>74</v>
      </c>
      <c r="D65" s="49">
        <v>66334</v>
      </c>
      <c r="E65" s="49">
        <v>105936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f t="shared" si="11"/>
        <v>172270</v>
      </c>
      <c r="O65" s="50">
        <f t="shared" si="7"/>
        <v>2.6720126566571536</v>
      </c>
      <c r="P65" s="9"/>
    </row>
    <row r="66" spans="1:16" ht="15">
      <c r="A66" s="13"/>
      <c r="B66" s="41">
        <v>354</v>
      </c>
      <c r="C66" s="21" t="s">
        <v>75</v>
      </c>
      <c r="D66" s="49">
        <v>42351</v>
      </c>
      <c r="E66" s="49">
        <v>362745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f t="shared" si="11"/>
        <v>405096</v>
      </c>
      <c r="O66" s="50">
        <f t="shared" si="7"/>
        <v>6.283285767464946</v>
      </c>
      <c r="P66" s="9"/>
    </row>
    <row r="67" spans="1:16" ht="15">
      <c r="A67" s="13"/>
      <c r="B67" s="41">
        <v>358.2</v>
      </c>
      <c r="C67" s="21" t="s">
        <v>156</v>
      </c>
      <c r="D67" s="49">
        <v>-110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f t="shared" si="11"/>
        <v>-110</v>
      </c>
      <c r="O67" s="50">
        <f t="shared" si="7"/>
        <v>-0.0017061670182404766</v>
      </c>
      <c r="P67" s="9"/>
    </row>
    <row r="68" spans="1:16" ht="15.75">
      <c r="A68" s="29" t="s">
        <v>4</v>
      </c>
      <c r="B68" s="30"/>
      <c r="C68" s="31"/>
      <c r="D68" s="32">
        <f aca="true" t="shared" si="12" ref="D68:M68">SUM(D69:D76)</f>
        <v>621360</v>
      </c>
      <c r="E68" s="32">
        <f t="shared" si="12"/>
        <v>620724</v>
      </c>
      <c r="F68" s="32">
        <f t="shared" si="12"/>
        <v>16959</v>
      </c>
      <c r="G68" s="32">
        <f t="shared" si="12"/>
        <v>387814</v>
      </c>
      <c r="H68" s="32">
        <f t="shared" si="12"/>
        <v>0</v>
      </c>
      <c r="I68" s="32">
        <f t="shared" si="12"/>
        <v>174634</v>
      </c>
      <c r="J68" s="32">
        <f t="shared" si="12"/>
        <v>30735</v>
      </c>
      <c r="K68" s="32">
        <f t="shared" si="12"/>
        <v>10113953</v>
      </c>
      <c r="L68" s="32">
        <f t="shared" si="12"/>
        <v>0</v>
      </c>
      <c r="M68" s="32">
        <f t="shared" si="12"/>
        <v>0</v>
      </c>
      <c r="N68" s="32">
        <f t="shared" si="11"/>
        <v>11966179</v>
      </c>
      <c r="O68" s="48">
        <f t="shared" si="7"/>
        <v>185.60272676510732</v>
      </c>
      <c r="P68" s="10"/>
    </row>
    <row r="69" spans="1:16" ht="15">
      <c r="A69" s="12"/>
      <c r="B69" s="25">
        <v>361.1</v>
      </c>
      <c r="C69" s="20" t="s">
        <v>76</v>
      </c>
      <c r="D69" s="49">
        <v>138884</v>
      </c>
      <c r="E69" s="49">
        <v>350741</v>
      </c>
      <c r="F69" s="49">
        <v>16959</v>
      </c>
      <c r="G69" s="49">
        <v>387814</v>
      </c>
      <c r="H69" s="49">
        <v>0</v>
      </c>
      <c r="I69" s="49">
        <v>196305</v>
      </c>
      <c r="J69" s="49">
        <v>3983</v>
      </c>
      <c r="K69" s="49">
        <v>1424630</v>
      </c>
      <c r="L69" s="49">
        <v>0</v>
      </c>
      <c r="M69" s="49">
        <v>0</v>
      </c>
      <c r="N69" s="49">
        <f t="shared" si="11"/>
        <v>2519316</v>
      </c>
      <c r="O69" s="50">
        <f aca="true" t="shared" si="13" ref="O69:O82">(N69/O$84)</f>
        <v>39.076126070232036</v>
      </c>
      <c r="P69" s="9"/>
    </row>
    <row r="70" spans="1:16" ht="15">
      <c r="A70" s="12"/>
      <c r="B70" s="25">
        <v>361.3</v>
      </c>
      <c r="C70" s="20" t="s">
        <v>78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4388031</v>
      </c>
      <c r="L70" s="49">
        <v>0</v>
      </c>
      <c r="M70" s="49">
        <v>0</v>
      </c>
      <c r="N70" s="49">
        <f aca="true" t="shared" si="14" ref="N70:N76">SUM(D70:M70)</f>
        <v>4388031</v>
      </c>
      <c r="O70" s="50">
        <f t="shared" si="13"/>
        <v>68.06103424742524</v>
      </c>
      <c r="P70" s="9"/>
    </row>
    <row r="71" spans="1:16" ht="15">
      <c r="A71" s="12"/>
      <c r="B71" s="25">
        <v>362</v>
      </c>
      <c r="C71" s="20" t="s">
        <v>79</v>
      </c>
      <c r="D71" s="49">
        <v>262829</v>
      </c>
      <c r="E71" s="49">
        <v>67895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f t="shared" si="14"/>
        <v>330724</v>
      </c>
      <c r="O71" s="50">
        <f t="shared" si="13"/>
        <v>5.129730735823303</v>
      </c>
      <c r="P71" s="9"/>
    </row>
    <row r="72" spans="1:16" ht="15">
      <c r="A72" s="12"/>
      <c r="B72" s="25">
        <v>364</v>
      </c>
      <c r="C72" s="20" t="s">
        <v>144</v>
      </c>
      <c r="D72" s="49">
        <v>17464</v>
      </c>
      <c r="E72" s="49">
        <v>180598</v>
      </c>
      <c r="F72" s="49">
        <v>0</v>
      </c>
      <c r="G72" s="49">
        <v>0</v>
      </c>
      <c r="H72" s="49">
        <v>0</v>
      </c>
      <c r="I72" s="49">
        <v>-40171</v>
      </c>
      <c r="J72" s="49">
        <v>0</v>
      </c>
      <c r="K72" s="49">
        <v>0</v>
      </c>
      <c r="L72" s="49">
        <v>0</v>
      </c>
      <c r="M72" s="49">
        <v>0</v>
      </c>
      <c r="N72" s="49">
        <f t="shared" si="14"/>
        <v>157891</v>
      </c>
      <c r="O72" s="50">
        <f t="shared" si="13"/>
        <v>2.4489856061546096</v>
      </c>
      <c r="P72" s="9"/>
    </row>
    <row r="73" spans="1:16" ht="15">
      <c r="A73" s="12"/>
      <c r="B73" s="25">
        <v>365</v>
      </c>
      <c r="C73" s="20" t="s">
        <v>145</v>
      </c>
      <c r="D73" s="49">
        <v>85</v>
      </c>
      <c r="E73" s="49">
        <v>0</v>
      </c>
      <c r="F73" s="49">
        <v>0</v>
      </c>
      <c r="G73" s="49">
        <v>0</v>
      </c>
      <c r="H73" s="49">
        <v>0</v>
      </c>
      <c r="I73" s="49">
        <v>2639</v>
      </c>
      <c r="J73" s="49">
        <v>0</v>
      </c>
      <c r="K73" s="49">
        <v>0</v>
      </c>
      <c r="L73" s="49">
        <v>0</v>
      </c>
      <c r="M73" s="49">
        <v>0</v>
      </c>
      <c r="N73" s="49">
        <f t="shared" si="14"/>
        <v>2724</v>
      </c>
      <c r="O73" s="50">
        <f t="shared" si="13"/>
        <v>0.04225089961533689</v>
      </c>
      <c r="P73" s="9"/>
    </row>
    <row r="74" spans="1:16" ht="15">
      <c r="A74" s="12"/>
      <c r="B74" s="25">
        <v>366</v>
      </c>
      <c r="C74" s="20" t="s">
        <v>82</v>
      </c>
      <c r="D74" s="49">
        <v>100342</v>
      </c>
      <c r="E74" s="49">
        <v>4637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f t="shared" si="14"/>
        <v>104979</v>
      </c>
      <c r="O74" s="50">
        <f t="shared" si="13"/>
        <v>1.628288249162427</v>
      </c>
      <c r="P74" s="9"/>
    </row>
    <row r="75" spans="1:16" ht="15">
      <c r="A75" s="12"/>
      <c r="B75" s="25">
        <v>368</v>
      </c>
      <c r="C75" s="20" t="s">
        <v>83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4301292</v>
      </c>
      <c r="L75" s="49">
        <v>0</v>
      </c>
      <c r="M75" s="49">
        <v>0</v>
      </c>
      <c r="N75" s="49">
        <f t="shared" si="14"/>
        <v>4301292</v>
      </c>
      <c r="O75" s="50">
        <f t="shared" si="13"/>
        <v>66.7156595111056</v>
      </c>
      <c r="P75" s="9"/>
    </row>
    <row r="76" spans="1:16" ht="15">
      <c r="A76" s="12"/>
      <c r="B76" s="25">
        <v>369.9</v>
      </c>
      <c r="C76" s="20" t="s">
        <v>84</v>
      </c>
      <c r="D76" s="49">
        <v>101756</v>
      </c>
      <c r="E76" s="49">
        <v>16853</v>
      </c>
      <c r="F76" s="49">
        <v>0</v>
      </c>
      <c r="G76" s="49">
        <v>0</v>
      </c>
      <c r="H76" s="49">
        <v>0</v>
      </c>
      <c r="I76" s="49">
        <v>15861</v>
      </c>
      <c r="J76" s="49">
        <v>26752</v>
      </c>
      <c r="K76" s="49">
        <v>0</v>
      </c>
      <c r="L76" s="49">
        <v>0</v>
      </c>
      <c r="M76" s="49">
        <v>0</v>
      </c>
      <c r="N76" s="49">
        <f t="shared" si="14"/>
        <v>161222</v>
      </c>
      <c r="O76" s="50">
        <f t="shared" si="13"/>
        <v>2.5006514455887827</v>
      </c>
      <c r="P76" s="9"/>
    </row>
    <row r="77" spans="1:16" ht="15.75">
      <c r="A77" s="29" t="s">
        <v>54</v>
      </c>
      <c r="B77" s="30"/>
      <c r="C77" s="31"/>
      <c r="D77" s="32">
        <f aca="true" t="shared" si="15" ref="D77:M77">SUM(D78:D81)</f>
        <v>405240</v>
      </c>
      <c r="E77" s="32">
        <f t="shared" si="15"/>
        <v>464414</v>
      </c>
      <c r="F77" s="32">
        <f t="shared" si="15"/>
        <v>0</v>
      </c>
      <c r="G77" s="32">
        <f t="shared" si="15"/>
        <v>2604030</v>
      </c>
      <c r="H77" s="32">
        <f t="shared" si="15"/>
        <v>0</v>
      </c>
      <c r="I77" s="32">
        <f t="shared" si="15"/>
        <v>2091379</v>
      </c>
      <c r="J77" s="32">
        <f t="shared" si="15"/>
        <v>0</v>
      </c>
      <c r="K77" s="32">
        <f t="shared" si="15"/>
        <v>0</v>
      </c>
      <c r="L77" s="32">
        <f t="shared" si="15"/>
        <v>0</v>
      </c>
      <c r="M77" s="32">
        <f t="shared" si="15"/>
        <v>0</v>
      </c>
      <c r="N77" s="32">
        <f aca="true" t="shared" si="16" ref="N77:N82">SUM(D77:M77)</f>
        <v>5565063</v>
      </c>
      <c r="O77" s="48">
        <f t="shared" si="13"/>
        <v>86.31751768209455</v>
      </c>
      <c r="P77" s="9"/>
    </row>
    <row r="78" spans="1:16" ht="15">
      <c r="A78" s="12"/>
      <c r="B78" s="25">
        <v>381</v>
      </c>
      <c r="C78" s="20" t="s">
        <v>85</v>
      </c>
      <c r="D78" s="49">
        <v>387930</v>
      </c>
      <c r="E78" s="49">
        <v>0</v>
      </c>
      <c r="F78" s="49">
        <v>0</v>
      </c>
      <c r="G78" s="49">
        <v>2604030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  <c r="N78" s="49">
        <f t="shared" si="16"/>
        <v>2991960</v>
      </c>
      <c r="O78" s="50">
        <f t="shared" si="13"/>
        <v>46.40712247177069</v>
      </c>
      <c r="P78" s="9"/>
    </row>
    <row r="79" spans="1:16" ht="15">
      <c r="A79" s="12"/>
      <c r="B79" s="25">
        <v>384</v>
      </c>
      <c r="C79" s="20" t="s">
        <v>152</v>
      </c>
      <c r="D79" s="49">
        <v>0</v>
      </c>
      <c r="E79" s="49">
        <v>411180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f t="shared" si="16"/>
        <v>411180</v>
      </c>
      <c r="O79" s="50">
        <f t="shared" si="13"/>
        <v>6.377652314182901</v>
      </c>
      <c r="P79" s="9"/>
    </row>
    <row r="80" spans="1:16" ht="15">
      <c r="A80" s="12"/>
      <c r="B80" s="25">
        <v>388.2</v>
      </c>
      <c r="C80" s="20" t="s">
        <v>116</v>
      </c>
      <c r="D80" s="49">
        <v>17310</v>
      </c>
      <c r="E80" s="49">
        <v>53234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f t="shared" si="16"/>
        <v>70544</v>
      </c>
      <c r="O80" s="50">
        <f t="shared" si="13"/>
        <v>1.0941804194068743</v>
      </c>
      <c r="P80" s="9"/>
    </row>
    <row r="81" spans="1:16" ht="15.75" thickBot="1">
      <c r="A81" s="12"/>
      <c r="B81" s="25">
        <v>389.7</v>
      </c>
      <c r="C81" s="20" t="s">
        <v>147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2091379</v>
      </c>
      <c r="J81" s="49">
        <v>0</v>
      </c>
      <c r="K81" s="49">
        <v>0</v>
      </c>
      <c r="L81" s="49">
        <v>0</v>
      </c>
      <c r="M81" s="49">
        <v>0</v>
      </c>
      <c r="N81" s="49">
        <f t="shared" si="16"/>
        <v>2091379</v>
      </c>
      <c r="O81" s="50">
        <f t="shared" si="13"/>
        <v>32.438562476734084</v>
      </c>
      <c r="P81" s="9"/>
    </row>
    <row r="82" spans="1:119" ht="16.5" thickBot="1">
      <c r="A82" s="14" t="s">
        <v>72</v>
      </c>
      <c r="B82" s="23"/>
      <c r="C82" s="22"/>
      <c r="D82" s="15">
        <f aca="true" t="shared" si="17" ref="D82:M82">SUM(D5,D16,D31,D45,D64,D68,D77)</f>
        <v>31593285</v>
      </c>
      <c r="E82" s="15">
        <f t="shared" si="17"/>
        <v>46263941</v>
      </c>
      <c r="F82" s="15">
        <f t="shared" si="17"/>
        <v>3043283</v>
      </c>
      <c r="G82" s="15">
        <f t="shared" si="17"/>
        <v>11849155</v>
      </c>
      <c r="H82" s="15">
        <f t="shared" si="17"/>
        <v>0</v>
      </c>
      <c r="I82" s="15">
        <f t="shared" si="17"/>
        <v>27776334</v>
      </c>
      <c r="J82" s="15">
        <f t="shared" si="17"/>
        <v>1630745</v>
      </c>
      <c r="K82" s="15">
        <f t="shared" si="17"/>
        <v>10864061</v>
      </c>
      <c r="L82" s="15">
        <f t="shared" si="17"/>
        <v>0</v>
      </c>
      <c r="M82" s="15">
        <f t="shared" si="17"/>
        <v>0</v>
      </c>
      <c r="N82" s="15">
        <f t="shared" si="16"/>
        <v>133020804</v>
      </c>
      <c r="O82" s="40">
        <f t="shared" si="13"/>
        <v>2063.2337138602807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5" ht="15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5" ht="15">
      <c r="A84" s="43"/>
      <c r="B84" s="44"/>
      <c r="C84" s="44"/>
      <c r="D84" s="45"/>
      <c r="E84" s="45"/>
      <c r="F84" s="45"/>
      <c r="G84" s="45"/>
      <c r="H84" s="45"/>
      <c r="I84" s="45"/>
      <c r="J84" s="45"/>
      <c r="K84" s="45"/>
      <c r="L84" s="51" t="s">
        <v>160</v>
      </c>
      <c r="M84" s="51"/>
      <c r="N84" s="51"/>
      <c r="O84" s="46">
        <v>64472</v>
      </c>
    </row>
    <row r="85" spans="1:15" ht="15">
      <c r="A85" s="52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  <row r="86" spans="1:15" ht="15.75" customHeight="1" thickBot="1">
      <c r="A86" s="55" t="s">
        <v>105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7"/>
    </row>
  </sheetData>
  <sheetProtection/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154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89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94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12458435</v>
      </c>
      <c r="E5" s="27">
        <f t="shared" si="0"/>
        <v>2959110</v>
      </c>
      <c r="F5" s="27">
        <f t="shared" si="0"/>
        <v>0</v>
      </c>
      <c r="G5" s="27">
        <f t="shared" si="0"/>
        <v>8172571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717647</v>
      </c>
      <c r="L5" s="27">
        <f t="shared" si="0"/>
        <v>0</v>
      </c>
      <c r="M5" s="27">
        <f t="shared" si="0"/>
        <v>0</v>
      </c>
      <c r="N5" s="28">
        <f>SUM(D5:M5)</f>
        <v>24307763</v>
      </c>
      <c r="O5" s="33">
        <f aca="true" t="shared" si="1" ref="O5:O36">(N5/O$88)</f>
        <v>390.58026833775205</v>
      </c>
      <c r="P5" s="6"/>
    </row>
    <row r="6" spans="1:16" ht="15">
      <c r="A6" s="12"/>
      <c r="B6" s="25">
        <v>311</v>
      </c>
      <c r="C6" s="20" t="s">
        <v>3</v>
      </c>
      <c r="D6" s="49">
        <v>9228706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9228706</v>
      </c>
      <c r="O6" s="50">
        <f t="shared" si="1"/>
        <v>148.28803727805897</v>
      </c>
      <c r="P6" s="9"/>
    </row>
    <row r="7" spans="1:16" ht="15">
      <c r="A7" s="12"/>
      <c r="B7" s="25">
        <v>312.3</v>
      </c>
      <c r="C7" s="20" t="s">
        <v>11</v>
      </c>
      <c r="D7" s="49">
        <v>0</v>
      </c>
      <c r="E7" s="49">
        <v>252922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5">SUM(D7:M7)</f>
        <v>252922</v>
      </c>
      <c r="O7" s="50">
        <f t="shared" si="1"/>
        <v>4.063983289145979</v>
      </c>
      <c r="P7" s="9"/>
    </row>
    <row r="8" spans="1:16" ht="15">
      <c r="A8" s="12"/>
      <c r="B8" s="25">
        <v>312.41</v>
      </c>
      <c r="C8" s="20" t="s">
        <v>13</v>
      </c>
      <c r="D8" s="49">
        <v>0</v>
      </c>
      <c r="E8" s="49">
        <v>1410943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1410943</v>
      </c>
      <c r="O8" s="50">
        <f t="shared" si="1"/>
        <v>22.671213947135858</v>
      </c>
      <c r="P8" s="9"/>
    </row>
    <row r="9" spans="1:16" ht="15">
      <c r="A9" s="12"/>
      <c r="B9" s="25">
        <v>312.42</v>
      </c>
      <c r="C9" s="20" t="s">
        <v>12</v>
      </c>
      <c r="D9" s="49">
        <v>0</v>
      </c>
      <c r="E9" s="49">
        <v>1058229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1058229</v>
      </c>
      <c r="O9" s="50">
        <f t="shared" si="1"/>
        <v>17.003759942154737</v>
      </c>
      <c r="P9" s="9"/>
    </row>
    <row r="10" spans="1:16" ht="15">
      <c r="A10" s="12"/>
      <c r="B10" s="25">
        <v>312.51</v>
      </c>
      <c r="C10" s="20" t="s">
        <v>96</v>
      </c>
      <c r="D10" s="49">
        <v>139199</v>
      </c>
      <c r="E10" s="49">
        <v>237016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376215</v>
      </c>
      <c r="L10" s="49">
        <v>0</v>
      </c>
      <c r="M10" s="49">
        <v>0</v>
      </c>
      <c r="N10" s="49">
        <f>SUM(D10:M10)</f>
        <v>752430</v>
      </c>
      <c r="O10" s="50">
        <f t="shared" si="1"/>
        <v>12.090142202940468</v>
      </c>
      <c r="P10" s="9"/>
    </row>
    <row r="11" spans="1:16" ht="15">
      <c r="A11" s="12"/>
      <c r="B11" s="25">
        <v>312.52</v>
      </c>
      <c r="C11" s="20" t="s">
        <v>132</v>
      </c>
      <c r="D11" s="49">
        <v>341432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341432</v>
      </c>
      <c r="L11" s="49">
        <v>0</v>
      </c>
      <c r="M11" s="49">
        <v>0</v>
      </c>
      <c r="N11" s="49">
        <f>SUM(D11:M11)</f>
        <v>682864</v>
      </c>
      <c r="O11" s="50">
        <f t="shared" si="1"/>
        <v>10.972346750220936</v>
      </c>
      <c r="P11" s="9"/>
    </row>
    <row r="12" spans="1:16" ht="15">
      <c r="A12" s="12"/>
      <c r="B12" s="25">
        <v>312.6</v>
      </c>
      <c r="C12" s="20" t="s">
        <v>14</v>
      </c>
      <c r="D12" s="49">
        <v>0</v>
      </c>
      <c r="E12" s="49">
        <v>0</v>
      </c>
      <c r="F12" s="49">
        <v>0</v>
      </c>
      <c r="G12" s="49">
        <v>8172571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8172571</v>
      </c>
      <c r="O12" s="50">
        <f t="shared" si="1"/>
        <v>131.31792399775046</v>
      </c>
      <c r="P12" s="9"/>
    </row>
    <row r="13" spans="1:16" ht="15">
      <c r="A13" s="12"/>
      <c r="B13" s="25">
        <v>314.1</v>
      </c>
      <c r="C13" s="20" t="s">
        <v>15</v>
      </c>
      <c r="D13" s="49">
        <v>749292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749292</v>
      </c>
      <c r="O13" s="50">
        <f t="shared" si="1"/>
        <v>12.039720414557724</v>
      </c>
      <c r="P13" s="9"/>
    </row>
    <row r="14" spans="1:16" ht="15">
      <c r="A14" s="12"/>
      <c r="B14" s="25">
        <v>315</v>
      </c>
      <c r="C14" s="20" t="s">
        <v>133</v>
      </c>
      <c r="D14" s="49">
        <v>1863757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1863757</v>
      </c>
      <c r="O14" s="50">
        <f t="shared" si="1"/>
        <v>29.947087651642967</v>
      </c>
      <c r="P14" s="9"/>
    </row>
    <row r="15" spans="1:16" ht="15">
      <c r="A15" s="12"/>
      <c r="B15" s="25">
        <v>316</v>
      </c>
      <c r="C15" s="20" t="s">
        <v>134</v>
      </c>
      <c r="D15" s="49">
        <v>136049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136049</v>
      </c>
      <c r="O15" s="50">
        <f t="shared" si="1"/>
        <v>2.1860528641439703</v>
      </c>
      <c r="P15" s="9"/>
    </row>
    <row r="16" spans="1:16" ht="15.75">
      <c r="A16" s="29" t="s">
        <v>18</v>
      </c>
      <c r="B16" s="30"/>
      <c r="C16" s="31"/>
      <c r="D16" s="32">
        <f aca="true" t="shared" si="3" ref="D16:M16">SUM(D17:D31)</f>
        <v>3200188</v>
      </c>
      <c r="E16" s="32">
        <f t="shared" si="3"/>
        <v>3856430</v>
      </c>
      <c r="F16" s="32">
        <f t="shared" si="3"/>
        <v>3011074</v>
      </c>
      <c r="G16" s="32">
        <f t="shared" si="3"/>
        <v>0</v>
      </c>
      <c r="H16" s="32">
        <f t="shared" si="3"/>
        <v>0</v>
      </c>
      <c r="I16" s="32">
        <f t="shared" si="3"/>
        <v>1936567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7">
        <f>SUM(D16:M16)</f>
        <v>12004259</v>
      </c>
      <c r="O16" s="48">
        <f t="shared" si="1"/>
        <v>192.88598055756407</v>
      </c>
      <c r="P16" s="10"/>
    </row>
    <row r="17" spans="1:16" ht="15">
      <c r="A17" s="12"/>
      <c r="B17" s="25">
        <v>322</v>
      </c>
      <c r="C17" s="20" t="s">
        <v>0</v>
      </c>
      <c r="D17" s="49">
        <v>0</v>
      </c>
      <c r="E17" s="49">
        <v>2450311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>SUM(D17:M17)</f>
        <v>2450311</v>
      </c>
      <c r="O17" s="50">
        <f t="shared" si="1"/>
        <v>39.37191291074154</v>
      </c>
      <c r="P17" s="9"/>
    </row>
    <row r="18" spans="1:16" ht="15">
      <c r="A18" s="12"/>
      <c r="B18" s="25">
        <v>323.1</v>
      </c>
      <c r="C18" s="20" t="s">
        <v>19</v>
      </c>
      <c r="D18" s="49">
        <v>2918342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aca="true" t="shared" si="4" ref="N18:N30">SUM(D18:M18)</f>
        <v>2918342</v>
      </c>
      <c r="O18" s="50">
        <f t="shared" si="1"/>
        <v>46.89229533220856</v>
      </c>
      <c r="P18" s="9"/>
    </row>
    <row r="19" spans="1:16" ht="15">
      <c r="A19" s="12"/>
      <c r="B19" s="25">
        <v>323.4</v>
      </c>
      <c r="C19" s="20" t="s">
        <v>20</v>
      </c>
      <c r="D19" s="49">
        <v>32362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32362</v>
      </c>
      <c r="O19" s="50">
        <f t="shared" si="1"/>
        <v>0.5199967863742267</v>
      </c>
      <c r="P19" s="9"/>
    </row>
    <row r="20" spans="1:16" ht="15">
      <c r="A20" s="12"/>
      <c r="B20" s="25">
        <v>324.11</v>
      </c>
      <c r="C20" s="20" t="s">
        <v>21</v>
      </c>
      <c r="D20" s="49">
        <v>0</v>
      </c>
      <c r="E20" s="49">
        <v>256672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256672</v>
      </c>
      <c r="O20" s="50">
        <f t="shared" si="1"/>
        <v>4.124238772394954</v>
      </c>
      <c r="P20" s="9"/>
    </row>
    <row r="21" spans="1:16" ht="15">
      <c r="A21" s="12"/>
      <c r="B21" s="25">
        <v>324.12</v>
      </c>
      <c r="C21" s="20" t="s">
        <v>22</v>
      </c>
      <c r="D21" s="49">
        <v>0</v>
      </c>
      <c r="E21" s="49">
        <v>52498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52498</v>
      </c>
      <c r="O21" s="50">
        <f t="shared" si="1"/>
        <v>0.8435446292279264</v>
      </c>
      <c r="P21" s="9"/>
    </row>
    <row r="22" spans="1:16" ht="15">
      <c r="A22" s="12"/>
      <c r="B22" s="25">
        <v>324.21</v>
      </c>
      <c r="C22" s="20" t="s">
        <v>23</v>
      </c>
      <c r="D22" s="49">
        <v>0</v>
      </c>
      <c r="E22" s="49">
        <v>93711</v>
      </c>
      <c r="F22" s="49">
        <v>0</v>
      </c>
      <c r="G22" s="49">
        <v>0</v>
      </c>
      <c r="H22" s="49">
        <v>0</v>
      </c>
      <c r="I22" s="49">
        <v>1781099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1874810</v>
      </c>
      <c r="O22" s="50">
        <f t="shared" si="1"/>
        <v>30.124688680003214</v>
      </c>
      <c r="P22" s="9"/>
    </row>
    <row r="23" spans="1:16" ht="15">
      <c r="A23" s="12"/>
      <c r="B23" s="25">
        <v>324.22</v>
      </c>
      <c r="C23" s="20" t="s">
        <v>24</v>
      </c>
      <c r="D23" s="49">
        <v>0</v>
      </c>
      <c r="E23" s="49">
        <v>6394</v>
      </c>
      <c r="F23" s="49">
        <v>0</v>
      </c>
      <c r="G23" s="49">
        <v>0</v>
      </c>
      <c r="H23" s="49">
        <v>0</v>
      </c>
      <c r="I23" s="49">
        <v>150060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156454</v>
      </c>
      <c r="O23" s="50">
        <f t="shared" si="1"/>
        <v>2.51392303366273</v>
      </c>
      <c r="P23" s="9"/>
    </row>
    <row r="24" spans="1:16" ht="15">
      <c r="A24" s="12"/>
      <c r="B24" s="25">
        <v>324.31</v>
      </c>
      <c r="C24" s="20" t="s">
        <v>25</v>
      </c>
      <c r="D24" s="49">
        <v>0</v>
      </c>
      <c r="E24" s="49">
        <v>302732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302732</v>
      </c>
      <c r="O24" s="50">
        <f t="shared" si="1"/>
        <v>4.864336787981039</v>
      </c>
      <c r="P24" s="9"/>
    </row>
    <row r="25" spans="1:16" ht="15">
      <c r="A25" s="12"/>
      <c r="B25" s="25">
        <v>324.32</v>
      </c>
      <c r="C25" s="20" t="s">
        <v>26</v>
      </c>
      <c r="D25" s="49">
        <v>0</v>
      </c>
      <c r="E25" s="49">
        <v>3231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3231</v>
      </c>
      <c r="O25" s="50">
        <f t="shared" si="1"/>
        <v>0.05191612436731743</v>
      </c>
      <c r="P25" s="9"/>
    </row>
    <row r="26" spans="1:16" ht="15">
      <c r="A26" s="12"/>
      <c r="B26" s="25">
        <v>324.61</v>
      </c>
      <c r="C26" s="20" t="s">
        <v>27</v>
      </c>
      <c r="D26" s="49">
        <v>0</v>
      </c>
      <c r="E26" s="49">
        <v>357683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357683</v>
      </c>
      <c r="O26" s="50">
        <f t="shared" si="1"/>
        <v>5.747296537318229</v>
      </c>
      <c r="P26" s="9"/>
    </row>
    <row r="27" spans="1:16" ht="15">
      <c r="A27" s="12"/>
      <c r="B27" s="25">
        <v>324.62</v>
      </c>
      <c r="C27" s="20" t="s">
        <v>110</v>
      </c>
      <c r="D27" s="49">
        <v>8184</v>
      </c>
      <c r="E27" s="49">
        <v>-1866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6318</v>
      </c>
      <c r="O27" s="50">
        <f t="shared" si="1"/>
        <v>0.10151843817787419</v>
      </c>
      <c r="P27" s="9"/>
    </row>
    <row r="28" spans="1:16" ht="15">
      <c r="A28" s="12"/>
      <c r="B28" s="25">
        <v>324.71</v>
      </c>
      <c r="C28" s="20" t="s">
        <v>28</v>
      </c>
      <c r="D28" s="49">
        <v>0</v>
      </c>
      <c r="E28" s="49">
        <v>91936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91936</v>
      </c>
      <c r="O28" s="50">
        <f t="shared" si="1"/>
        <v>1.4772394954607535</v>
      </c>
      <c r="P28" s="9"/>
    </row>
    <row r="29" spans="1:16" ht="15">
      <c r="A29" s="12"/>
      <c r="B29" s="25">
        <v>324.72</v>
      </c>
      <c r="C29" s="20" t="s">
        <v>29</v>
      </c>
      <c r="D29" s="49">
        <v>0</v>
      </c>
      <c r="E29" s="49">
        <v>18977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4"/>
        <v>18977</v>
      </c>
      <c r="O29" s="50">
        <f t="shared" si="1"/>
        <v>0.3049248814975496</v>
      </c>
      <c r="P29" s="9"/>
    </row>
    <row r="30" spans="1:16" ht="15">
      <c r="A30" s="12"/>
      <c r="B30" s="25">
        <v>325.1</v>
      </c>
      <c r="C30" s="20" t="s">
        <v>30</v>
      </c>
      <c r="D30" s="49">
        <v>236380</v>
      </c>
      <c r="E30" s="49">
        <v>11920</v>
      </c>
      <c r="F30" s="49">
        <v>3011074</v>
      </c>
      <c r="G30" s="49">
        <v>0</v>
      </c>
      <c r="H30" s="49">
        <v>0</v>
      </c>
      <c r="I30" s="49">
        <v>5408</v>
      </c>
      <c r="J30" s="49">
        <v>0</v>
      </c>
      <c r="K30" s="49">
        <v>0</v>
      </c>
      <c r="L30" s="49">
        <v>0</v>
      </c>
      <c r="M30" s="49">
        <v>0</v>
      </c>
      <c r="N30" s="49">
        <f t="shared" si="4"/>
        <v>3264782</v>
      </c>
      <c r="O30" s="50">
        <f t="shared" si="1"/>
        <v>52.45893789668193</v>
      </c>
      <c r="P30" s="9"/>
    </row>
    <row r="31" spans="1:16" ht="15">
      <c r="A31" s="12"/>
      <c r="B31" s="25">
        <v>329</v>
      </c>
      <c r="C31" s="20" t="s">
        <v>31</v>
      </c>
      <c r="D31" s="49">
        <v>4920</v>
      </c>
      <c r="E31" s="49">
        <v>212231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aca="true" t="shared" si="5" ref="N31:N48">SUM(D31:M31)</f>
        <v>217151</v>
      </c>
      <c r="O31" s="50">
        <f t="shared" si="1"/>
        <v>3.4892102514662167</v>
      </c>
      <c r="P31" s="9"/>
    </row>
    <row r="32" spans="1:16" ht="15.75">
      <c r="A32" s="29" t="s">
        <v>33</v>
      </c>
      <c r="B32" s="30"/>
      <c r="C32" s="31"/>
      <c r="D32" s="32">
        <f aca="true" t="shared" si="6" ref="D32:M32">SUM(D33:D46)</f>
        <v>6588193</v>
      </c>
      <c r="E32" s="32">
        <f t="shared" si="6"/>
        <v>1477403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0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47">
        <f t="shared" si="5"/>
        <v>8065596</v>
      </c>
      <c r="O32" s="48">
        <f t="shared" si="1"/>
        <v>129.59903591226802</v>
      </c>
      <c r="P32" s="10"/>
    </row>
    <row r="33" spans="1:16" ht="15">
      <c r="A33" s="12"/>
      <c r="B33" s="25">
        <v>331.2</v>
      </c>
      <c r="C33" s="20" t="s">
        <v>32</v>
      </c>
      <c r="D33" s="49">
        <v>10272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5"/>
        <v>10272</v>
      </c>
      <c r="O33" s="50">
        <f t="shared" si="1"/>
        <v>0.16505181971559413</v>
      </c>
      <c r="P33" s="9"/>
    </row>
    <row r="34" spans="1:16" ht="15">
      <c r="A34" s="12"/>
      <c r="B34" s="25">
        <v>331.49</v>
      </c>
      <c r="C34" s="20" t="s">
        <v>35</v>
      </c>
      <c r="D34" s="49">
        <v>0</v>
      </c>
      <c r="E34" s="49">
        <v>792165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5"/>
        <v>792165</v>
      </c>
      <c r="O34" s="50">
        <f t="shared" si="1"/>
        <v>12.728609303446614</v>
      </c>
      <c r="P34" s="9"/>
    </row>
    <row r="35" spans="1:16" ht="15">
      <c r="A35" s="12"/>
      <c r="B35" s="25">
        <v>331.69</v>
      </c>
      <c r="C35" s="20" t="s">
        <v>36</v>
      </c>
      <c r="D35" s="49">
        <v>62823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5"/>
        <v>62823</v>
      </c>
      <c r="O35" s="50">
        <f t="shared" si="1"/>
        <v>1.0094480597734394</v>
      </c>
      <c r="P35" s="9"/>
    </row>
    <row r="36" spans="1:16" ht="15">
      <c r="A36" s="12"/>
      <c r="B36" s="25">
        <v>331.7</v>
      </c>
      <c r="C36" s="20" t="s">
        <v>155</v>
      </c>
      <c r="D36" s="49">
        <v>250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5"/>
        <v>250</v>
      </c>
      <c r="O36" s="50">
        <f t="shared" si="1"/>
        <v>0.0040170322165983775</v>
      </c>
      <c r="P36" s="9"/>
    </row>
    <row r="37" spans="1:16" ht="15">
      <c r="A37" s="12"/>
      <c r="B37" s="25">
        <v>334.1</v>
      </c>
      <c r="C37" s="20" t="s">
        <v>122</v>
      </c>
      <c r="D37" s="49">
        <v>15000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5"/>
        <v>15000</v>
      </c>
      <c r="O37" s="50">
        <f aca="true" t="shared" si="7" ref="O37:O68">(N37/O$88)</f>
        <v>0.24102193299590263</v>
      </c>
      <c r="P37" s="9"/>
    </row>
    <row r="38" spans="1:16" ht="15">
      <c r="A38" s="12"/>
      <c r="B38" s="25">
        <v>334.2</v>
      </c>
      <c r="C38" s="20" t="s">
        <v>34</v>
      </c>
      <c r="D38" s="49">
        <v>3994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5"/>
        <v>3994</v>
      </c>
      <c r="O38" s="50">
        <f t="shared" si="7"/>
        <v>0.06417610669237567</v>
      </c>
      <c r="P38" s="9"/>
    </row>
    <row r="39" spans="1:16" ht="15">
      <c r="A39" s="12"/>
      <c r="B39" s="25">
        <v>335.12</v>
      </c>
      <c r="C39" s="20" t="s">
        <v>135</v>
      </c>
      <c r="D39" s="49">
        <v>1451009</v>
      </c>
      <c r="E39" s="49">
        <v>472199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5"/>
        <v>1923208</v>
      </c>
      <c r="O39" s="50">
        <f t="shared" si="7"/>
        <v>30.902353980878928</v>
      </c>
      <c r="P39" s="9"/>
    </row>
    <row r="40" spans="1:16" ht="15">
      <c r="A40" s="12"/>
      <c r="B40" s="25">
        <v>335.14</v>
      </c>
      <c r="C40" s="20" t="s">
        <v>136</v>
      </c>
      <c r="D40" s="49">
        <v>2226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5"/>
        <v>2226</v>
      </c>
      <c r="O40" s="50">
        <f t="shared" si="7"/>
        <v>0.03576765485659195</v>
      </c>
      <c r="P40" s="9"/>
    </row>
    <row r="41" spans="1:16" ht="15">
      <c r="A41" s="12"/>
      <c r="B41" s="25">
        <v>335.15</v>
      </c>
      <c r="C41" s="20" t="s">
        <v>137</v>
      </c>
      <c r="D41" s="49">
        <v>13377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5"/>
        <v>13377</v>
      </c>
      <c r="O41" s="50">
        <f t="shared" si="7"/>
        <v>0.21494335984574597</v>
      </c>
      <c r="P41" s="9"/>
    </row>
    <row r="42" spans="1:16" ht="15">
      <c r="A42" s="12"/>
      <c r="B42" s="25">
        <v>335.18</v>
      </c>
      <c r="C42" s="20" t="s">
        <v>138</v>
      </c>
      <c r="D42" s="49">
        <v>5028895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5"/>
        <v>5028895</v>
      </c>
      <c r="O42" s="50">
        <f t="shared" si="7"/>
        <v>80.80493291556198</v>
      </c>
      <c r="P42" s="9"/>
    </row>
    <row r="43" spans="1:16" ht="15">
      <c r="A43" s="12"/>
      <c r="B43" s="25">
        <v>335.21</v>
      </c>
      <c r="C43" s="20" t="s">
        <v>45</v>
      </c>
      <c r="D43" s="49">
        <v>0</v>
      </c>
      <c r="E43" s="49">
        <v>30811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5"/>
        <v>30811</v>
      </c>
      <c r="O43" s="50">
        <f t="shared" si="7"/>
        <v>0.4950751185024504</v>
      </c>
      <c r="P43" s="9"/>
    </row>
    <row r="44" spans="1:16" ht="15">
      <c r="A44" s="12"/>
      <c r="B44" s="25">
        <v>337.3</v>
      </c>
      <c r="C44" s="20" t="s">
        <v>114</v>
      </c>
      <c r="D44" s="49">
        <v>0</v>
      </c>
      <c r="E44" s="49">
        <v>82228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5"/>
        <v>82228</v>
      </c>
      <c r="O44" s="50">
        <f t="shared" si="7"/>
        <v>1.3212501004258055</v>
      </c>
      <c r="P44" s="9"/>
    </row>
    <row r="45" spans="1:16" ht="15">
      <c r="A45" s="12"/>
      <c r="B45" s="25">
        <v>337.4</v>
      </c>
      <c r="C45" s="20" t="s">
        <v>107</v>
      </c>
      <c r="D45" s="49">
        <v>0</v>
      </c>
      <c r="E45" s="49">
        <v>100000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5"/>
        <v>100000</v>
      </c>
      <c r="O45" s="50">
        <f t="shared" si="7"/>
        <v>1.606812886639351</v>
      </c>
      <c r="P45" s="9"/>
    </row>
    <row r="46" spans="1:16" ht="15">
      <c r="A46" s="12"/>
      <c r="B46" s="25">
        <v>337.5</v>
      </c>
      <c r="C46" s="20" t="s">
        <v>139</v>
      </c>
      <c r="D46" s="49">
        <v>347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5"/>
        <v>347</v>
      </c>
      <c r="O46" s="50">
        <f t="shared" si="7"/>
        <v>0.005575640716638548</v>
      </c>
      <c r="P46" s="9"/>
    </row>
    <row r="47" spans="1:16" ht="15.75">
      <c r="A47" s="29" t="s">
        <v>52</v>
      </c>
      <c r="B47" s="30"/>
      <c r="C47" s="31"/>
      <c r="D47" s="32">
        <f aca="true" t="shared" si="8" ref="D47:M47">SUM(D48:D66)</f>
        <v>6965968</v>
      </c>
      <c r="E47" s="32">
        <f t="shared" si="8"/>
        <v>32666248</v>
      </c>
      <c r="F47" s="32">
        <f t="shared" si="8"/>
        <v>0</v>
      </c>
      <c r="G47" s="32">
        <f t="shared" si="8"/>
        <v>0</v>
      </c>
      <c r="H47" s="32">
        <f t="shared" si="8"/>
        <v>0</v>
      </c>
      <c r="I47" s="32">
        <f t="shared" si="8"/>
        <v>18529312</v>
      </c>
      <c r="J47" s="32">
        <f t="shared" si="8"/>
        <v>0</v>
      </c>
      <c r="K47" s="32">
        <f t="shared" si="8"/>
        <v>0</v>
      </c>
      <c r="L47" s="32">
        <f t="shared" si="8"/>
        <v>0</v>
      </c>
      <c r="M47" s="32">
        <f t="shared" si="8"/>
        <v>0</v>
      </c>
      <c r="N47" s="32">
        <f t="shared" si="5"/>
        <v>58161528</v>
      </c>
      <c r="O47" s="48">
        <f t="shared" si="7"/>
        <v>934.5469269703543</v>
      </c>
      <c r="P47" s="10"/>
    </row>
    <row r="48" spans="1:16" ht="15">
      <c r="A48" s="12"/>
      <c r="B48" s="25">
        <v>341.1</v>
      </c>
      <c r="C48" s="20" t="s">
        <v>140</v>
      </c>
      <c r="D48" s="49">
        <v>110947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5"/>
        <v>110947</v>
      </c>
      <c r="O48" s="50">
        <f t="shared" si="7"/>
        <v>1.7827106933397605</v>
      </c>
      <c r="P48" s="9"/>
    </row>
    <row r="49" spans="1:16" ht="15">
      <c r="A49" s="12"/>
      <c r="B49" s="25">
        <v>341.2</v>
      </c>
      <c r="C49" s="20" t="s">
        <v>150</v>
      </c>
      <c r="D49" s="49">
        <v>0</v>
      </c>
      <c r="E49" s="49">
        <v>3718159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 aca="true" t="shared" si="9" ref="N49:N66">SUM(D49:M49)</f>
        <v>3718159</v>
      </c>
      <c r="O49" s="50">
        <f t="shared" si="7"/>
        <v>59.74385795774082</v>
      </c>
      <c r="P49" s="9"/>
    </row>
    <row r="50" spans="1:16" ht="15">
      <c r="A50" s="12"/>
      <c r="B50" s="25">
        <v>341.9</v>
      </c>
      <c r="C50" s="20" t="s">
        <v>142</v>
      </c>
      <c r="D50" s="49">
        <v>18330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f t="shared" si="9"/>
        <v>18330</v>
      </c>
      <c r="O50" s="50">
        <f t="shared" si="7"/>
        <v>0.294528802120993</v>
      </c>
      <c r="P50" s="9"/>
    </row>
    <row r="51" spans="1:16" ht="15">
      <c r="A51" s="12"/>
      <c r="B51" s="25">
        <v>342.1</v>
      </c>
      <c r="C51" s="20" t="s">
        <v>57</v>
      </c>
      <c r="D51" s="49">
        <v>274814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f t="shared" si="9"/>
        <v>274814</v>
      </c>
      <c r="O51" s="50">
        <f t="shared" si="7"/>
        <v>4.4157467662890655</v>
      </c>
      <c r="P51" s="9"/>
    </row>
    <row r="52" spans="1:16" ht="15">
      <c r="A52" s="12"/>
      <c r="B52" s="25">
        <v>342.2</v>
      </c>
      <c r="C52" s="20" t="s">
        <v>58</v>
      </c>
      <c r="D52" s="49">
        <v>0</v>
      </c>
      <c r="E52" s="49">
        <v>7835842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f t="shared" si="9"/>
        <v>7835842</v>
      </c>
      <c r="O52" s="50">
        <f t="shared" si="7"/>
        <v>125.90731903269864</v>
      </c>
      <c r="P52" s="9"/>
    </row>
    <row r="53" spans="1:16" ht="15">
      <c r="A53" s="12"/>
      <c r="B53" s="25">
        <v>342.6</v>
      </c>
      <c r="C53" s="20" t="s">
        <v>60</v>
      </c>
      <c r="D53" s="49">
        <v>1313856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f t="shared" si="9"/>
        <v>1313856</v>
      </c>
      <c r="O53" s="50">
        <f t="shared" si="7"/>
        <v>21.11120751988431</v>
      </c>
      <c r="P53" s="9"/>
    </row>
    <row r="54" spans="1:16" ht="15">
      <c r="A54" s="12"/>
      <c r="B54" s="25">
        <v>342.9</v>
      </c>
      <c r="C54" s="20" t="s">
        <v>61</v>
      </c>
      <c r="D54" s="49">
        <v>67075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f t="shared" si="9"/>
        <v>67075</v>
      </c>
      <c r="O54" s="50">
        <f t="shared" si="7"/>
        <v>1.0777697437133447</v>
      </c>
      <c r="P54" s="9"/>
    </row>
    <row r="55" spans="1:16" ht="15">
      <c r="A55" s="12"/>
      <c r="B55" s="25">
        <v>343.3</v>
      </c>
      <c r="C55" s="20" t="s">
        <v>62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9191038</v>
      </c>
      <c r="J55" s="49">
        <v>0</v>
      </c>
      <c r="K55" s="49">
        <v>0</v>
      </c>
      <c r="L55" s="49">
        <v>0</v>
      </c>
      <c r="M55" s="49">
        <v>0</v>
      </c>
      <c r="N55" s="49">
        <f t="shared" si="9"/>
        <v>9191038</v>
      </c>
      <c r="O55" s="50">
        <f t="shared" si="7"/>
        <v>147.68278299991965</v>
      </c>
      <c r="P55" s="9"/>
    </row>
    <row r="56" spans="1:16" ht="15">
      <c r="A56" s="12"/>
      <c r="B56" s="25">
        <v>343.4</v>
      </c>
      <c r="C56" s="20" t="s">
        <v>63</v>
      </c>
      <c r="D56" s="49">
        <v>0</v>
      </c>
      <c r="E56" s="49">
        <v>8291925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f t="shared" si="9"/>
        <v>8291925</v>
      </c>
      <c r="O56" s="50">
        <f t="shared" si="7"/>
        <v>133.23571945047</v>
      </c>
      <c r="P56" s="9"/>
    </row>
    <row r="57" spans="1:16" ht="15">
      <c r="A57" s="12"/>
      <c r="B57" s="25">
        <v>343.5</v>
      </c>
      <c r="C57" s="20" t="s">
        <v>64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9034012</v>
      </c>
      <c r="J57" s="49">
        <v>0</v>
      </c>
      <c r="K57" s="49">
        <v>0</v>
      </c>
      <c r="L57" s="49">
        <v>0</v>
      </c>
      <c r="M57" s="49">
        <v>0</v>
      </c>
      <c r="N57" s="49">
        <f t="shared" si="9"/>
        <v>9034012</v>
      </c>
      <c r="O57" s="50">
        <f t="shared" si="7"/>
        <v>145.15966899654535</v>
      </c>
      <c r="P57" s="9"/>
    </row>
    <row r="58" spans="1:16" ht="15">
      <c r="A58" s="12"/>
      <c r="B58" s="25">
        <v>343.9</v>
      </c>
      <c r="C58" s="20" t="s">
        <v>65</v>
      </c>
      <c r="D58" s="49">
        <v>55968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f t="shared" si="9"/>
        <v>55968</v>
      </c>
      <c r="O58" s="50">
        <f t="shared" si="7"/>
        <v>0.8993010363943119</v>
      </c>
      <c r="P58" s="9"/>
    </row>
    <row r="59" spans="1:16" ht="15">
      <c r="A59" s="12"/>
      <c r="B59" s="25">
        <v>344.9</v>
      </c>
      <c r="C59" s="20" t="s">
        <v>143</v>
      </c>
      <c r="D59" s="49">
        <v>0</v>
      </c>
      <c r="E59" s="49">
        <v>11539446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f t="shared" si="9"/>
        <v>11539446</v>
      </c>
      <c r="O59" s="50">
        <f t="shared" si="7"/>
        <v>185.4173053747891</v>
      </c>
      <c r="P59" s="9"/>
    </row>
    <row r="60" spans="1:16" ht="15">
      <c r="A60" s="12"/>
      <c r="B60" s="25">
        <v>346.9</v>
      </c>
      <c r="C60" s="20" t="s">
        <v>67</v>
      </c>
      <c r="D60" s="49">
        <v>11441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f t="shared" si="9"/>
        <v>11441</v>
      </c>
      <c r="O60" s="50">
        <f t="shared" si="7"/>
        <v>0.18383546236040813</v>
      </c>
      <c r="P60" s="9"/>
    </row>
    <row r="61" spans="1:16" ht="15">
      <c r="A61" s="12"/>
      <c r="B61" s="25">
        <v>347.1</v>
      </c>
      <c r="C61" s="20" t="s">
        <v>68</v>
      </c>
      <c r="D61" s="49">
        <v>753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f t="shared" si="9"/>
        <v>753</v>
      </c>
      <c r="O61" s="50">
        <f t="shared" si="7"/>
        <v>0.012099301036394313</v>
      </c>
      <c r="P61" s="9"/>
    </row>
    <row r="62" spans="1:16" ht="15">
      <c r="A62" s="12"/>
      <c r="B62" s="25">
        <v>347.2</v>
      </c>
      <c r="C62" s="20" t="s">
        <v>69</v>
      </c>
      <c r="D62" s="49">
        <v>239813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f t="shared" si="9"/>
        <v>239813</v>
      </c>
      <c r="O62" s="50">
        <f t="shared" si="7"/>
        <v>3.8533461878364266</v>
      </c>
      <c r="P62" s="9"/>
    </row>
    <row r="63" spans="1:16" ht="15">
      <c r="A63" s="12"/>
      <c r="B63" s="25">
        <v>347.4</v>
      </c>
      <c r="C63" s="20" t="s">
        <v>70</v>
      </c>
      <c r="D63" s="49">
        <v>21520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f t="shared" si="9"/>
        <v>21520</v>
      </c>
      <c r="O63" s="50">
        <f t="shared" si="7"/>
        <v>0.3457861332047883</v>
      </c>
      <c r="P63" s="9"/>
    </row>
    <row r="64" spans="1:16" ht="15">
      <c r="A64" s="12"/>
      <c r="B64" s="25">
        <v>347.5</v>
      </c>
      <c r="C64" s="20" t="s">
        <v>71</v>
      </c>
      <c r="D64" s="49">
        <v>47034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f t="shared" si="9"/>
        <v>47034</v>
      </c>
      <c r="O64" s="50">
        <f t="shared" si="7"/>
        <v>0.7557483731019523</v>
      </c>
      <c r="P64" s="9"/>
    </row>
    <row r="65" spans="1:16" ht="15">
      <c r="A65" s="12"/>
      <c r="B65" s="25">
        <v>347.9</v>
      </c>
      <c r="C65" s="20" t="s">
        <v>151</v>
      </c>
      <c r="D65" s="49">
        <v>0</v>
      </c>
      <c r="E65" s="49">
        <v>1143279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f t="shared" si="9"/>
        <v>1143279</v>
      </c>
      <c r="O65" s="50">
        <f t="shared" si="7"/>
        <v>18.370354302241505</v>
      </c>
      <c r="P65" s="9"/>
    </row>
    <row r="66" spans="1:16" ht="15">
      <c r="A66" s="12"/>
      <c r="B66" s="25">
        <v>349</v>
      </c>
      <c r="C66" s="20" t="s">
        <v>1</v>
      </c>
      <c r="D66" s="49">
        <v>4804417</v>
      </c>
      <c r="E66" s="49">
        <v>137597</v>
      </c>
      <c r="F66" s="49">
        <v>0</v>
      </c>
      <c r="G66" s="49">
        <v>0</v>
      </c>
      <c r="H66" s="49">
        <v>0</v>
      </c>
      <c r="I66" s="49">
        <v>304262</v>
      </c>
      <c r="J66" s="49">
        <v>0</v>
      </c>
      <c r="K66" s="49">
        <v>0</v>
      </c>
      <c r="L66" s="49">
        <v>0</v>
      </c>
      <c r="M66" s="49">
        <v>0</v>
      </c>
      <c r="N66" s="49">
        <f t="shared" si="9"/>
        <v>5246276</v>
      </c>
      <c r="O66" s="50">
        <f t="shared" si="7"/>
        <v>84.29783883666747</v>
      </c>
      <c r="P66" s="9"/>
    </row>
    <row r="67" spans="1:16" ht="15.75">
      <c r="A67" s="29" t="s">
        <v>53</v>
      </c>
      <c r="B67" s="30"/>
      <c r="C67" s="31"/>
      <c r="D67" s="32">
        <f aca="true" t="shared" si="10" ref="D67:M67">SUM(D68:D70)</f>
        <v>190904</v>
      </c>
      <c r="E67" s="32">
        <f t="shared" si="10"/>
        <v>207662</v>
      </c>
      <c r="F67" s="32">
        <f t="shared" si="10"/>
        <v>0</v>
      </c>
      <c r="G67" s="32">
        <f t="shared" si="10"/>
        <v>0</v>
      </c>
      <c r="H67" s="32">
        <f t="shared" si="10"/>
        <v>0</v>
      </c>
      <c r="I67" s="32">
        <f t="shared" si="10"/>
        <v>-200</v>
      </c>
      <c r="J67" s="32">
        <f t="shared" si="10"/>
        <v>0</v>
      </c>
      <c r="K67" s="32">
        <f t="shared" si="10"/>
        <v>0</v>
      </c>
      <c r="L67" s="32">
        <f t="shared" si="10"/>
        <v>0</v>
      </c>
      <c r="M67" s="32">
        <f t="shared" si="10"/>
        <v>0</v>
      </c>
      <c r="N67" s="32">
        <f aca="true" t="shared" si="11" ref="N67:N72">SUM(D67:M67)</f>
        <v>398366</v>
      </c>
      <c r="O67" s="48">
        <f t="shared" si="7"/>
        <v>6.400996223989717</v>
      </c>
      <c r="P67" s="10"/>
    </row>
    <row r="68" spans="1:16" ht="15">
      <c r="A68" s="13"/>
      <c r="B68" s="41">
        <v>351.1</v>
      </c>
      <c r="C68" s="21" t="s">
        <v>74</v>
      </c>
      <c r="D68" s="49">
        <v>84891</v>
      </c>
      <c r="E68" s="49">
        <v>20161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f t="shared" si="11"/>
        <v>105052</v>
      </c>
      <c r="O68" s="50">
        <f t="shared" si="7"/>
        <v>1.6879890736723708</v>
      </c>
      <c r="P68" s="9"/>
    </row>
    <row r="69" spans="1:16" ht="15">
      <c r="A69" s="13"/>
      <c r="B69" s="41">
        <v>354</v>
      </c>
      <c r="C69" s="21" t="s">
        <v>75</v>
      </c>
      <c r="D69" s="49">
        <v>95333</v>
      </c>
      <c r="E69" s="49">
        <v>187501</v>
      </c>
      <c r="F69" s="49">
        <v>0</v>
      </c>
      <c r="G69" s="49">
        <v>0</v>
      </c>
      <c r="H69" s="49">
        <v>0</v>
      </c>
      <c r="I69" s="49">
        <v>-200</v>
      </c>
      <c r="J69" s="49">
        <v>0</v>
      </c>
      <c r="K69" s="49">
        <v>0</v>
      </c>
      <c r="L69" s="49">
        <v>0</v>
      </c>
      <c r="M69" s="49">
        <v>0</v>
      </c>
      <c r="N69" s="49">
        <f t="shared" si="11"/>
        <v>282634</v>
      </c>
      <c r="O69" s="50">
        <f aca="true" t="shared" si="12" ref="O69:O86">(N69/O$88)</f>
        <v>4.541399534024263</v>
      </c>
      <c r="P69" s="9"/>
    </row>
    <row r="70" spans="1:16" ht="15">
      <c r="A70" s="13"/>
      <c r="B70" s="41">
        <v>358.2</v>
      </c>
      <c r="C70" s="21" t="s">
        <v>156</v>
      </c>
      <c r="D70" s="49">
        <v>10680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f t="shared" si="11"/>
        <v>10680</v>
      </c>
      <c r="O70" s="50">
        <f t="shared" si="12"/>
        <v>0.17160761629308266</v>
      </c>
      <c r="P70" s="9"/>
    </row>
    <row r="71" spans="1:16" ht="15.75">
      <c r="A71" s="29" t="s">
        <v>4</v>
      </c>
      <c r="B71" s="30"/>
      <c r="C71" s="31"/>
      <c r="D71" s="32">
        <f aca="true" t="shared" si="13" ref="D71:M71">SUM(D72:D79)</f>
        <v>739749</v>
      </c>
      <c r="E71" s="32">
        <f t="shared" si="13"/>
        <v>411209</v>
      </c>
      <c r="F71" s="32">
        <f t="shared" si="13"/>
        <v>7570</v>
      </c>
      <c r="G71" s="32">
        <f t="shared" si="13"/>
        <v>411152</v>
      </c>
      <c r="H71" s="32">
        <f t="shared" si="13"/>
        <v>0</v>
      </c>
      <c r="I71" s="32">
        <f t="shared" si="13"/>
        <v>244417</v>
      </c>
      <c r="J71" s="32">
        <f t="shared" si="13"/>
        <v>0</v>
      </c>
      <c r="K71" s="32">
        <f t="shared" si="13"/>
        <v>5260671</v>
      </c>
      <c r="L71" s="32">
        <f t="shared" si="13"/>
        <v>0</v>
      </c>
      <c r="M71" s="32">
        <f t="shared" si="13"/>
        <v>0</v>
      </c>
      <c r="N71" s="32">
        <f t="shared" si="11"/>
        <v>7074768</v>
      </c>
      <c r="O71" s="48">
        <f t="shared" si="12"/>
        <v>113.67828392383707</v>
      </c>
      <c r="P71" s="10"/>
    </row>
    <row r="72" spans="1:16" ht="15">
      <c r="A72" s="12"/>
      <c r="B72" s="25">
        <v>361.1</v>
      </c>
      <c r="C72" s="20" t="s">
        <v>76</v>
      </c>
      <c r="D72" s="49">
        <v>165936</v>
      </c>
      <c r="E72" s="49">
        <v>314060</v>
      </c>
      <c r="F72" s="49">
        <v>7570</v>
      </c>
      <c r="G72" s="49">
        <v>411152</v>
      </c>
      <c r="H72" s="49">
        <v>0</v>
      </c>
      <c r="I72" s="49">
        <v>208289</v>
      </c>
      <c r="J72" s="49">
        <v>0</v>
      </c>
      <c r="K72" s="49">
        <v>1469978</v>
      </c>
      <c r="L72" s="49">
        <v>0</v>
      </c>
      <c r="M72" s="49">
        <v>0</v>
      </c>
      <c r="N72" s="49">
        <f t="shared" si="11"/>
        <v>2576985</v>
      </c>
      <c r="O72" s="50">
        <f t="shared" si="12"/>
        <v>41.407327066763074</v>
      </c>
      <c r="P72" s="9"/>
    </row>
    <row r="73" spans="1:16" ht="15">
      <c r="A73" s="12"/>
      <c r="B73" s="25">
        <v>361.3</v>
      </c>
      <c r="C73" s="20" t="s">
        <v>78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-735382</v>
      </c>
      <c r="L73" s="49">
        <v>0</v>
      </c>
      <c r="M73" s="49">
        <v>0</v>
      </c>
      <c r="N73" s="49">
        <f aca="true" t="shared" si="14" ref="N73:N79">SUM(D73:M73)</f>
        <v>-735382</v>
      </c>
      <c r="O73" s="50">
        <f t="shared" si="12"/>
        <v>-11.816212742026192</v>
      </c>
      <c r="P73" s="9"/>
    </row>
    <row r="74" spans="1:16" ht="15">
      <c r="A74" s="12"/>
      <c r="B74" s="25">
        <v>362</v>
      </c>
      <c r="C74" s="20" t="s">
        <v>79</v>
      </c>
      <c r="D74" s="49">
        <v>241063</v>
      </c>
      <c r="E74" s="49">
        <v>50704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f t="shared" si="14"/>
        <v>291767</v>
      </c>
      <c r="O74" s="50">
        <f t="shared" si="12"/>
        <v>4.688149754961035</v>
      </c>
      <c r="P74" s="9"/>
    </row>
    <row r="75" spans="1:16" ht="15">
      <c r="A75" s="12"/>
      <c r="B75" s="25">
        <v>364</v>
      </c>
      <c r="C75" s="20" t="s">
        <v>144</v>
      </c>
      <c r="D75" s="49">
        <v>46566</v>
      </c>
      <c r="E75" s="49">
        <v>20665</v>
      </c>
      <c r="F75" s="49">
        <v>0</v>
      </c>
      <c r="G75" s="49">
        <v>0</v>
      </c>
      <c r="H75" s="49">
        <v>0</v>
      </c>
      <c r="I75" s="49">
        <v>19237</v>
      </c>
      <c r="J75" s="49">
        <v>0</v>
      </c>
      <c r="K75" s="49">
        <v>0</v>
      </c>
      <c r="L75" s="49">
        <v>0</v>
      </c>
      <c r="M75" s="49">
        <v>0</v>
      </c>
      <c r="N75" s="49">
        <f t="shared" si="14"/>
        <v>86468</v>
      </c>
      <c r="O75" s="50">
        <f t="shared" si="12"/>
        <v>1.389378966819314</v>
      </c>
      <c r="P75" s="9"/>
    </row>
    <row r="76" spans="1:16" ht="15">
      <c r="A76" s="12"/>
      <c r="B76" s="25">
        <v>365</v>
      </c>
      <c r="C76" s="20" t="s">
        <v>145</v>
      </c>
      <c r="D76" s="49">
        <v>26</v>
      </c>
      <c r="E76" s="49">
        <v>1404</v>
      </c>
      <c r="F76" s="49">
        <v>0</v>
      </c>
      <c r="G76" s="49">
        <v>0</v>
      </c>
      <c r="H76" s="49">
        <v>0</v>
      </c>
      <c r="I76" s="49">
        <v>1660</v>
      </c>
      <c r="J76" s="49">
        <v>0</v>
      </c>
      <c r="K76" s="49">
        <v>0</v>
      </c>
      <c r="L76" s="49">
        <v>0</v>
      </c>
      <c r="M76" s="49">
        <v>0</v>
      </c>
      <c r="N76" s="49">
        <f t="shared" si="14"/>
        <v>3090</v>
      </c>
      <c r="O76" s="50">
        <f t="shared" si="12"/>
        <v>0.04965051819715594</v>
      </c>
      <c r="P76" s="9"/>
    </row>
    <row r="77" spans="1:16" ht="15">
      <c r="A77" s="12"/>
      <c r="B77" s="25">
        <v>366</v>
      </c>
      <c r="C77" s="20" t="s">
        <v>82</v>
      </c>
      <c r="D77" s="49">
        <v>189319</v>
      </c>
      <c r="E77" s="49">
        <v>4733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f t="shared" si="14"/>
        <v>194052</v>
      </c>
      <c r="O77" s="50">
        <f t="shared" si="12"/>
        <v>3.118052542781393</v>
      </c>
      <c r="P77" s="9"/>
    </row>
    <row r="78" spans="1:16" ht="15">
      <c r="A78" s="12"/>
      <c r="B78" s="25">
        <v>368</v>
      </c>
      <c r="C78" s="20" t="s">
        <v>83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4526075</v>
      </c>
      <c r="L78" s="49">
        <v>0</v>
      </c>
      <c r="M78" s="49">
        <v>0</v>
      </c>
      <c r="N78" s="49">
        <f t="shared" si="14"/>
        <v>4526075</v>
      </c>
      <c r="O78" s="50">
        <f t="shared" si="12"/>
        <v>72.725556358962</v>
      </c>
      <c r="P78" s="9"/>
    </row>
    <row r="79" spans="1:16" ht="15">
      <c r="A79" s="12"/>
      <c r="B79" s="25">
        <v>369.9</v>
      </c>
      <c r="C79" s="20" t="s">
        <v>84</v>
      </c>
      <c r="D79" s="49">
        <v>96839</v>
      </c>
      <c r="E79" s="49">
        <v>19643</v>
      </c>
      <c r="F79" s="49">
        <v>0</v>
      </c>
      <c r="G79" s="49">
        <v>0</v>
      </c>
      <c r="H79" s="49">
        <v>0</v>
      </c>
      <c r="I79" s="49">
        <v>15231</v>
      </c>
      <c r="J79" s="49">
        <v>0</v>
      </c>
      <c r="K79" s="49">
        <v>0</v>
      </c>
      <c r="L79" s="49">
        <v>0</v>
      </c>
      <c r="M79" s="49">
        <v>0</v>
      </c>
      <c r="N79" s="49">
        <f t="shared" si="14"/>
        <v>131713</v>
      </c>
      <c r="O79" s="50">
        <f t="shared" si="12"/>
        <v>2.1163814573792883</v>
      </c>
      <c r="P79" s="9"/>
    </row>
    <row r="80" spans="1:16" ht="15.75">
      <c r="A80" s="29" t="s">
        <v>54</v>
      </c>
      <c r="B80" s="30"/>
      <c r="C80" s="31"/>
      <c r="D80" s="32">
        <f aca="true" t="shared" si="15" ref="D80:M80">SUM(D81:D85)</f>
        <v>384307</v>
      </c>
      <c r="E80" s="32">
        <f t="shared" si="15"/>
        <v>4282078</v>
      </c>
      <c r="F80" s="32">
        <f t="shared" si="15"/>
        <v>0</v>
      </c>
      <c r="G80" s="32">
        <f t="shared" si="15"/>
        <v>3184107</v>
      </c>
      <c r="H80" s="32">
        <f t="shared" si="15"/>
        <v>0</v>
      </c>
      <c r="I80" s="32">
        <f t="shared" si="15"/>
        <v>2272596</v>
      </c>
      <c r="J80" s="32">
        <f t="shared" si="15"/>
        <v>0</v>
      </c>
      <c r="K80" s="32">
        <f t="shared" si="15"/>
        <v>0</v>
      </c>
      <c r="L80" s="32">
        <f t="shared" si="15"/>
        <v>0</v>
      </c>
      <c r="M80" s="32">
        <f t="shared" si="15"/>
        <v>0</v>
      </c>
      <c r="N80" s="32">
        <f aca="true" t="shared" si="16" ref="N80:N86">SUM(D80:M80)</f>
        <v>10123088</v>
      </c>
      <c r="O80" s="48">
        <f t="shared" si="12"/>
        <v>162.65908250984174</v>
      </c>
      <c r="P80" s="9"/>
    </row>
    <row r="81" spans="1:16" ht="15">
      <c r="A81" s="12"/>
      <c r="B81" s="25">
        <v>381</v>
      </c>
      <c r="C81" s="20" t="s">
        <v>85</v>
      </c>
      <c r="D81" s="49">
        <v>357530</v>
      </c>
      <c r="E81" s="49">
        <v>0</v>
      </c>
      <c r="F81" s="49">
        <v>0</v>
      </c>
      <c r="G81" s="49">
        <v>3163840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f t="shared" si="16"/>
        <v>3521370</v>
      </c>
      <c r="O81" s="50">
        <f t="shared" si="12"/>
        <v>56.58182694625211</v>
      </c>
      <c r="P81" s="9"/>
    </row>
    <row r="82" spans="1:16" ht="15">
      <c r="A82" s="12"/>
      <c r="B82" s="25">
        <v>384</v>
      </c>
      <c r="C82" s="20" t="s">
        <v>152</v>
      </c>
      <c r="D82" s="49">
        <v>0</v>
      </c>
      <c r="E82" s="49">
        <v>4255011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f t="shared" si="16"/>
        <v>4255011</v>
      </c>
      <c r="O82" s="50">
        <f t="shared" si="12"/>
        <v>68.37006507592191</v>
      </c>
      <c r="P82" s="9"/>
    </row>
    <row r="83" spans="1:16" ht="15">
      <c r="A83" s="12"/>
      <c r="B83" s="25">
        <v>388.2</v>
      </c>
      <c r="C83" s="20" t="s">
        <v>116</v>
      </c>
      <c r="D83" s="49">
        <v>26777</v>
      </c>
      <c r="E83" s="49">
        <v>27067</v>
      </c>
      <c r="F83" s="49">
        <v>0</v>
      </c>
      <c r="G83" s="49">
        <v>20267</v>
      </c>
      <c r="H83" s="49">
        <v>0</v>
      </c>
      <c r="I83" s="49">
        <v>17642</v>
      </c>
      <c r="J83" s="49">
        <v>0</v>
      </c>
      <c r="K83" s="49">
        <v>0</v>
      </c>
      <c r="L83" s="49">
        <v>0</v>
      </c>
      <c r="M83" s="49">
        <v>0</v>
      </c>
      <c r="N83" s="49">
        <f t="shared" si="16"/>
        <v>91753</v>
      </c>
      <c r="O83" s="50">
        <f t="shared" si="12"/>
        <v>1.4742990278782035</v>
      </c>
      <c r="P83" s="9"/>
    </row>
    <row r="84" spans="1:16" ht="15">
      <c r="A84" s="12"/>
      <c r="B84" s="25">
        <v>389.5</v>
      </c>
      <c r="C84" s="20" t="s">
        <v>146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480</v>
      </c>
      <c r="J84" s="49">
        <v>0</v>
      </c>
      <c r="K84" s="49">
        <v>0</v>
      </c>
      <c r="L84" s="49">
        <v>0</v>
      </c>
      <c r="M84" s="49">
        <v>0</v>
      </c>
      <c r="N84" s="49">
        <f t="shared" si="16"/>
        <v>480</v>
      </c>
      <c r="O84" s="50">
        <f t="shared" si="12"/>
        <v>0.007712701855868884</v>
      </c>
      <c r="P84" s="9"/>
    </row>
    <row r="85" spans="1:16" ht="15.75" thickBot="1">
      <c r="A85" s="12"/>
      <c r="B85" s="25">
        <v>389.7</v>
      </c>
      <c r="C85" s="20" t="s">
        <v>147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2254474</v>
      </c>
      <c r="J85" s="49">
        <v>0</v>
      </c>
      <c r="K85" s="49">
        <v>0</v>
      </c>
      <c r="L85" s="49">
        <v>0</v>
      </c>
      <c r="M85" s="49">
        <v>0</v>
      </c>
      <c r="N85" s="49">
        <f t="shared" si="16"/>
        <v>2254474</v>
      </c>
      <c r="O85" s="50">
        <f t="shared" si="12"/>
        <v>36.22517875793364</v>
      </c>
      <c r="P85" s="9"/>
    </row>
    <row r="86" spans="1:119" ht="16.5" thickBot="1">
      <c r="A86" s="14" t="s">
        <v>72</v>
      </c>
      <c r="B86" s="23"/>
      <c r="C86" s="22"/>
      <c r="D86" s="15">
        <f aca="true" t="shared" si="17" ref="D86:M86">SUM(D5,D16,D32,D47,D67,D71,D80)</f>
        <v>30527744</v>
      </c>
      <c r="E86" s="15">
        <f t="shared" si="17"/>
        <v>45860140</v>
      </c>
      <c r="F86" s="15">
        <f t="shared" si="17"/>
        <v>3018644</v>
      </c>
      <c r="G86" s="15">
        <f t="shared" si="17"/>
        <v>11767830</v>
      </c>
      <c r="H86" s="15">
        <f t="shared" si="17"/>
        <v>0</v>
      </c>
      <c r="I86" s="15">
        <f t="shared" si="17"/>
        <v>22982692</v>
      </c>
      <c r="J86" s="15">
        <f t="shared" si="17"/>
        <v>0</v>
      </c>
      <c r="K86" s="15">
        <f t="shared" si="17"/>
        <v>5978318</v>
      </c>
      <c r="L86" s="15">
        <f t="shared" si="17"/>
        <v>0</v>
      </c>
      <c r="M86" s="15">
        <f t="shared" si="17"/>
        <v>0</v>
      </c>
      <c r="N86" s="15">
        <f t="shared" si="16"/>
        <v>120135368</v>
      </c>
      <c r="O86" s="40">
        <f t="shared" si="12"/>
        <v>1930.350574435607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5" ht="15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5" ht="15">
      <c r="A88" s="43"/>
      <c r="B88" s="44"/>
      <c r="C88" s="44"/>
      <c r="D88" s="45"/>
      <c r="E88" s="45"/>
      <c r="F88" s="45"/>
      <c r="G88" s="45"/>
      <c r="H88" s="45"/>
      <c r="I88" s="45"/>
      <c r="J88" s="45"/>
      <c r="K88" s="45"/>
      <c r="L88" s="51" t="s">
        <v>157</v>
      </c>
      <c r="M88" s="51"/>
      <c r="N88" s="51"/>
      <c r="O88" s="46">
        <v>62235</v>
      </c>
    </row>
    <row r="89" spans="1:15" ht="15">
      <c r="A89" s="52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  <row r="90" spans="1:15" ht="15.75" customHeight="1" thickBot="1">
      <c r="A90" s="55" t="s">
        <v>105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7"/>
    </row>
  </sheetData>
  <sheetProtection/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149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89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94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11288018</v>
      </c>
      <c r="E5" s="27">
        <f t="shared" si="0"/>
        <v>2892694</v>
      </c>
      <c r="F5" s="27">
        <f t="shared" si="0"/>
        <v>0</v>
      </c>
      <c r="G5" s="27">
        <f t="shared" si="0"/>
        <v>7424336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693958</v>
      </c>
      <c r="L5" s="27">
        <f t="shared" si="0"/>
        <v>0</v>
      </c>
      <c r="M5" s="27">
        <f t="shared" si="0"/>
        <v>0</v>
      </c>
      <c r="N5" s="28">
        <f>SUM(D5:M5)</f>
        <v>22299006</v>
      </c>
      <c r="O5" s="33">
        <f aca="true" t="shared" si="1" ref="O5:O36">(N5/O$83)</f>
        <v>369.83176051082177</v>
      </c>
      <c r="P5" s="6"/>
    </row>
    <row r="6" spans="1:16" ht="15">
      <c r="A6" s="12"/>
      <c r="B6" s="25">
        <v>311</v>
      </c>
      <c r="C6" s="20" t="s">
        <v>3</v>
      </c>
      <c r="D6" s="49">
        <v>8102022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8102022</v>
      </c>
      <c r="O6" s="50">
        <f t="shared" si="1"/>
        <v>134.37303258976698</v>
      </c>
      <c r="P6" s="9"/>
    </row>
    <row r="7" spans="1:16" ht="15">
      <c r="A7" s="12"/>
      <c r="B7" s="25">
        <v>312.3</v>
      </c>
      <c r="C7" s="20" t="s">
        <v>11</v>
      </c>
      <c r="D7" s="49">
        <v>0</v>
      </c>
      <c r="E7" s="49">
        <v>245293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5">SUM(D7:M7)</f>
        <v>245293</v>
      </c>
      <c r="O7" s="50">
        <f t="shared" si="1"/>
        <v>4.068214611493491</v>
      </c>
      <c r="P7" s="9"/>
    </row>
    <row r="8" spans="1:16" ht="15">
      <c r="A8" s="12"/>
      <c r="B8" s="25">
        <v>312.41</v>
      </c>
      <c r="C8" s="20" t="s">
        <v>13</v>
      </c>
      <c r="D8" s="49">
        <v>0</v>
      </c>
      <c r="E8" s="49">
        <v>1361697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1361697</v>
      </c>
      <c r="O8" s="50">
        <f t="shared" si="1"/>
        <v>22.5839124305498</v>
      </c>
      <c r="P8" s="9"/>
    </row>
    <row r="9" spans="1:16" ht="15">
      <c r="A9" s="12"/>
      <c r="B9" s="25">
        <v>312.42</v>
      </c>
      <c r="C9" s="20" t="s">
        <v>12</v>
      </c>
      <c r="D9" s="49">
        <v>0</v>
      </c>
      <c r="E9" s="49">
        <v>1041694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1041694</v>
      </c>
      <c r="O9" s="50">
        <f t="shared" si="1"/>
        <v>17.27662326892777</v>
      </c>
      <c r="P9" s="9"/>
    </row>
    <row r="10" spans="1:16" ht="15">
      <c r="A10" s="12"/>
      <c r="B10" s="25">
        <v>312.51</v>
      </c>
      <c r="C10" s="20" t="s">
        <v>96</v>
      </c>
      <c r="D10" s="49">
        <v>143306</v>
      </c>
      <c r="E10" s="49">
        <v>244010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387316</v>
      </c>
      <c r="L10" s="49">
        <v>0</v>
      </c>
      <c r="M10" s="49">
        <v>0</v>
      </c>
      <c r="N10" s="49">
        <f>SUM(D10:M10)</f>
        <v>774632</v>
      </c>
      <c r="O10" s="50">
        <f t="shared" si="1"/>
        <v>12.847367111700805</v>
      </c>
      <c r="P10" s="9"/>
    </row>
    <row r="11" spans="1:16" ht="15">
      <c r="A11" s="12"/>
      <c r="B11" s="25">
        <v>312.52</v>
      </c>
      <c r="C11" s="20" t="s">
        <v>132</v>
      </c>
      <c r="D11" s="49">
        <v>306642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306642</v>
      </c>
      <c r="L11" s="49">
        <v>0</v>
      </c>
      <c r="M11" s="49">
        <v>0</v>
      </c>
      <c r="N11" s="49">
        <f>SUM(D11:M11)</f>
        <v>613284</v>
      </c>
      <c r="O11" s="50">
        <f t="shared" si="1"/>
        <v>10.17139066257567</v>
      </c>
      <c r="P11" s="9"/>
    </row>
    <row r="12" spans="1:16" ht="15">
      <c r="A12" s="12"/>
      <c r="B12" s="25">
        <v>312.6</v>
      </c>
      <c r="C12" s="20" t="s">
        <v>14</v>
      </c>
      <c r="D12" s="49">
        <v>0</v>
      </c>
      <c r="E12" s="49">
        <v>0</v>
      </c>
      <c r="F12" s="49">
        <v>0</v>
      </c>
      <c r="G12" s="49">
        <v>7424336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7424336</v>
      </c>
      <c r="O12" s="50">
        <f t="shared" si="1"/>
        <v>123.1335268264367</v>
      </c>
      <c r="P12" s="9"/>
    </row>
    <row r="13" spans="1:16" ht="15">
      <c r="A13" s="12"/>
      <c r="B13" s="25">
        <v>314.1</v>
      </c>
      <c r="C13" s="20" t="s">
        <v>15</v>
      </c>
      <c r="D13" s="49">
        <v>715620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715620</v>
      </c>
      <c r="O13" s="50">
        <f t="shared" si="1"/>
        <v>11.868645824695248</v>
      </c>
      <c r="P13" s="9"/>
    </row>
    <row r="14" spans="1:16" ht="15">
      <c r="A14" s="12"/>
      <c r="B14" s="25">
        <v>315</v>
      </c>
      <c r="C14" s="20" t="s">
        <v>133</v>
      </c>
      <c r="D14" s="49">
        <v>1886925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1886925</v>
      </c>
      <c r="O14" s="50">
        <f t="shared" si="1"/>
        <v>31.29488348950991</v>
      </c>
      <c r="P14" s="9"/>
    </row>
    <row r="15" spans="1:16" ht="15">
      <c r="A15" s="12"/>
      <c r="B15" s="25">
        <v>316</v>
      </c>
      <c r="C15" s="20" t="s">
        <v>134</v>
      </c>
      <c r="D15" s="49">
        <v>133503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133503</v>
      </c>
      <c r="O15" s="50">
        <f t="shared" si="1"/>
        <v>2.2141636951654364</v>
      </c>
      <c r="P15" s="9"/>
    </row>
    <row r="16" spans="1:16" ht="15.75">
      <c r="A16" s="29" t="s">
        <v>18</v>
      </c>
      <c r="B16" s="30"/>
      <c r="C16" s="31"/>
      <c r="D16" s="32">
        <f aca="true" t="shared" si="3" ref="D16:M16">SUM(D17:D29)</f>
        <v>3018730</v>
      </c>
      <c r="E16" s="32">
        <f t="shared" si="3"/>
        <v>2381677</v>
      </c>
      <c r="F16" s="32">
        <f t="shared" si="3"/>
        <v>3073299</v>
      </c>
      <c r="G16" s="32">
        <f t="shared" si="3"/>
        <v>0</v>
      </c>
      <c r="H16" s="32">
        <f t="shared" si="3"/>
        <v>0</v>
      </c>
      <c r="I16" s="32">
        <f t="shared" si="3"/>
        <v>1037132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7">
        <f>SUM(D16:M16)</f>
        <v>9510838</v>
      </c>
      <c r="O16" s="48">
        <f t="shared" si="1"/>
        <v>157.73841943776432</v>
      </c>
      <c r="P16" s="10"/>
    </row>
    <row r="17" spans="1:16" ht="15">
      <c r="A17" s="12"/>
      <c r="B17" s="25">
        <v>322</v>
      </c>
      <c r="C17" s="20" t="s">
        <v>0</v>
      </c>
      <c r="D17" s="49">
        <v>0</v>
      </c>
      <c r="E17" s="49">
        <v>1813273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>SUM(D17:M17)</f>
        <v>1813273</v>
      </c>
      <c r="O17" s="50">
        <f t="shared" si="1"/>
        <v>30.073355999668298</v>
      </c>
      <c r="P17" s="9"/>
    </row>
    <row r="18" spans="1:16" ht="15">
      <c r="A18" s="12"/>
      <c r="B18" s="25">
        <v>323.1</v>
      </c>
      <c r="C18" s="20" t="s">
        <v>19</v>
      </c>
      <c r="D18" s="49">
        <v>2810119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aca="true" t="shared" si="4" ref="N18:N28">SUM(D18:M18)</f>
        <v>2810119</v>
      </c>
      <c r="O18" s="50">
        <f t="shared" si="1"/>
        <v>46.606169665809766</v>
      </c>
      <c r="P18" s="9"/>
    </row>
    <row r="19" spans="1:16" ht="15">
      <c r="A19" s="12"/>
      <c r="B19" s="25">
        <v>323.4</v>
      </c>
      <c r="C19" s="20" t="s">
        <v>20</v>
      </c>
      <c r="D19" s="49">
        <v>31430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31430</v>
      </c>
      <c r="O19" s="50">
        <f t="shared" si="1"/>
        <v>0.5212704204328718</v>
      </c>
      <c r="P19" s="9"/>
    </row>
    <row r="20" spans="1:16" ht="15">
      <c r="A20" s="12"/>
      <c r="B20" s="25">
        <v>324.11</v>
      </c>
      <c r="C20" s="20" t="s">
        <v>21</v>
      </c>
      <c r="D20" s="49">
        <v>0</v>
      </c>
      <c r="E20" s="49">
        <v>139565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139565</v>
      </c>
      <c r="O20" s="50">
        <f t="shared" si="1"/>
        <v>2.314702711667634</v>
      </c>
      <c r="P20" s="9"/>
    </row>
    <row r="21" spans="1:16" ht="15">
      <c r="A21" s="12"/>
      <c r="B21" s="25">
        <v>324.12</v>
      </c>
      <c r="C21" s="20" t="s">
        <v>22</v>
      </c>
      <c r="D21" s="49">
        <v>0</v>
      </c>
      <c r="E21" s="49">
        <v>25554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25554</v>
      </c>
      <c r="O21" s="50">
        <f t="shared" si="1"/>
        <v>0.4238162368355585</v>
      </c>
      <c r="P21" s="9"/>
    </row>
    <row r="22" spans="1:16" ht="15">
      <c r="A22" s="12"/>
      <c r="B22" s="25">
        <v>324.21</v>
      </c>
      <c r="C22" s="20" t="s">
        <v>23</v>
      </c>
      <c r="D22" s="49">
        <v>0</v>
      </c>
      <c r="E22" s="49">
        <v>15399</v>
      </c>
      <c r="F22" s="49">
        <v>0</v>
      </c>
      <c r="G22" s="49">
        <v>0</v>
      </c>
      <c r="H22" s="49">
        <v>0</v>
      </c>
      <c r="I22" s="49">
        <v>567174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582573</v>
      </c>
      <c r="O22" s="50">
        <f t="shared" si="1"/>
        <v>9.662044945683721</v>
      </c>
      <c r="P22" s="9"/>
    </row>
    <row r="23" spans="1:16" ht="15">
      <c r="A23" s="12"/>
      <c r="B23" s="25">
        <v>324.22</v>
      </c>
      <c r="C23" s="20" t="s">
        <v>24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409632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409632</v>
      </c>
      <c r="O23" s="50">
        <f t="shared" si="1"/>
        <v>6.7937971639439425</v>
      </c>
      <c r="P23" s="9"/>
    </row>
    <row r="24" spans="1:16" ht="15">
      <c r="A24" s="12"/>
      <c r="B24" s="25">
        <v>324.61</v>
      </c>
      <c r="C24" s="20" t="s">
        <v>27</v>
      </c>
      <c r="D24" s="49">
        <v>0</v>
      </c>
      <c r="E24" s="49">
        <v>194490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194490</v>
      </c>
      <c r="O24" s="50">
        <f t="shared" si="1"/>
        <v>3.2256406003814577</v>
      </c>
      <c r="P24" s="9"/>
    </row>
    <row r="25" spans="1:16" ht="15">
      <c r="A25" s="12"/>
      <c r="B25" s="25">
        <v>324.62</v>
      </c>
      <c r="C25" s="20" t="s">
        <v>110</v>
      </c>
      <c r="D25" s="49">
        <v>5575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5575</v>
      </c>
      <c r="O25" s="50">
        <f t="shared" si="1"/>
        <v>0.09246206153080687</v>
      </c>
      <c r="P25" s="9"/>
    </row>
    <row r="26" spans="1:16" ht="15">
      <c r="A26" s="12"/>
      <c r="B26" s="25">
        <v>324.71</v>
      </c>
      <c r="C26" s="20" t="s">
        <v>28</v>
      </c>
      <c r="D26" s="49">
        <v>0</v>
      </c>
      <c r="E26" s="49">
        <v>49990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49990</v>
      </c>
      <c r="O26" s="50">
        <f t="shared" si="1"/>
        <v>0.829090305995522</v>
      </c>
      <c r="P26" s="9"/>
    </row>
    <row r="27" spans="1:16" ht="15">
      <c r="A27" s="12"/>
      <c r="B27" s="25">
        <v>324.72</v>
      </c>
      <c r="C27" s="20" t="s">
        <v>29</v>
      </c>
      <c r="D27" s="49">
        <v>0</v>
      </c>
      <c r="E27" s="49">
        <v>9023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9023</v>
      </c>
      <c r="O27" s="50">
        <f t="shared" si="1"/>
        <v>0.14964756613317853</v>
      </c>
      <c r="P27" s="9"/>
    </row>
    <row r="28" spans="1:16" ht="15">
      <c r="A28" s="12"/>
      <c r="B28" s="25">
        <v>325.1</v>
      </c>
      <c r="C28" s="20" t="s">
        <v>30</v>
      </c>
      <c r="D28" s="49">
        <v>169501</v>
      </c>
      <c r="E28" s="49">
        <v>19600</v>
      </c>
      <c r="F28" s="49">
        <v>3073299</v>
      </c>
      <c r="G28" s="49">
        <v>0</v>
      </c>
      <c r="H28" s="49">
        <v>0</v>
      </c>
      <c r="I28" s="49">
        <v>60326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3322726</v>
      </c>
      <c r="O28" s="50">
        <f t="shared" si="1"/>
        <v>55.10781988556265</v>
      </c>
      <c r="P28" s="9"/>
    </row>
    <row r="29" spans="1:16" ht="15">
      <c r="A29" s="12"/>
      <c r="B29" s="25">
        <v>329</v>
      </c>
      <c r="C29" s="20" t="s">
        <v>31</v>
      </c>
      <c r="D29" s="49">
        <v>2105</v>
      </c>
      <c r="E29" s="49">
        <v>114783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aca="true" t="shared" si="5" ref="N29:N45">SUM(D29:M29)</f>
        <v>116888</v>
      </c>
      <c r="O29" s="50">
        <f t="shared" si="1"/>
        <v>1.9386018741189153</v>
      </c>
      <c r="P29" s="9"/>
    </row>
    <row r="30" spans="1:16" ht="15.75">
      <c r="A30" s="29" t="s">
        <v>33</v>
      </c>
      <c r="B30" s="30"/>
      <c r="C30" s="31"/>
      <c r="D30" s="32">
        <f aca="true" t="shared" si="6" ref="D30:M30">SUM(D31:D43)</f>
        <v>6048613</v>
      </c>
      <c r="E30" s="32">
        <f t="shared" si="6"/>
        <v>3673721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47">
        <f t="shared" si="5"/>
        <v>9722334</v>
      </c>
      <c r="O30" s="48">
        <f t="shared" si="1"/>
        <v>161.24610664234183</v>
      </c>
      <c r="P30" s="10"/>
    </row>
    <row r="31" spans="1:16" ht="15">
      <c r="A31" s="12"/>
      <c r="B31" s="25">
        <v>331.2</v>
      </c>
      <c r="C31" s="20" t="s">
        <v>32</v>
      </c>
      <c r="D31" s="49">
        <v>24482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5"/>
        <v>24482</v>
      </c>
      <c r="O31" s="50">
        <f t="shared" si="1"/>
        <v>0.4060369848246123</v>
      </c>
      <c r="P31" s="9"/>
    </row>
    <row r="32" spans="1:16" ht="15">
      <c r="A32" s="12"/>
      <c r="B32" s="25">
        <v>331.49</v>
      </c>
      <c r="C32" s="20" t="s">
        <v>35</v>
      </c>
      <c r="D32" s="49">
        <v>0</v>
      </c>
      <c r="E32" s="49">
        <v>1007743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5"/>
        <v>1007743</v>
      </c>
      <c r="O32" s="50">
        <f t="shared" si="1"/>
        <v>16.713541753047515</v>
      </c>
      <c r="P32" s="9"/>
    </row>
    <row r="33" spans="1:16" ht="15">
      <c r="A33" s="12"/>
      <c r="B33" s="25">
        <v>331.69</v>
      </c>
      <c r="C33" s="20" t="s">
        <v>36</v>
      </c>
      <c r="D33" s="49">
        <v>66624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5"/>
        <v>66624</v>
      </c>
      <c r="O33" s="50">
        <f t="shared" si="1"/>
        <v>1.1049672443817895</v>
      </c>
      <c r="P33" s="9"/>
    </row>
    <row r="34" spans="1:16" ht="15">
      <c r="A34" s="12"/>
      <c r="B34" s="25">
        <v>331.9</v>
      </c>
      <c r="C34" s="20" t="s">
        <v>113</v>
      </c>
      <c r="D34" s="49">
        <v>100000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5"/>
        <v>100000</v>
      </c>
      <c r="O34" s="50">
        <f t="shared" si="1"/>
        <v>1.6585123144539349</v>
      </c>
      <c r="P34" s="9"/>
    </row>
    <row r="35" spans="1:16" ht="15">
      <c r="A35" s="12"/>
      <c r="B35" s="25">
        <v>334.2</v>
      </c>
      <c r="C35" s="20" t="s">
        <v>34</v>
      </c>
      <c r="D35" s="49">
        <v>4185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5"/>
        <v>4185</v>
      </c>
      <c r="O35" s="50">
        <f t="shared" si="1"/>
        <v>0.06940874035989718</v>
      </c>
      <c r="P35" s="9"/>
    </row>
    <row r="36" spans="1:16" ht="15">
      <c r="A36" s="12"/>
      <c r="B36" s="25">
        <v>335.12</v>
      </c>
      <c r="C36" s="20" t="s">
        <v>135</v>
      </c>
      <c r="D36" s="49">
        <v>1236899</v>
      </c>
      <c r="E36" s="49">
        <v>423728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5"/>
        <v>1660627</v>
      </c>
      <c r="O36" s="50">
        <f t="shared" si="1"/>
        <v>27.541703292146945</v>
      </c>
      <c r="P36" s="9"/>
    </row>
    <row r="37" spans="1:16" ht="15">
      <c r="A37" s="12"/>
      <c r="B37" s="25">
        <v>335.14</v>
      </c>
      <c r="C37" s="20" t="s">
        <v>136</v>
      </c>
      <c r="D37" s="49">
        <v>2267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5"/>
        <v>2267</v>
      </c>
      <c r="O37" s="50">
        <f aca="true" t="shared" si="7" ref="O37:O68">(N37/O$83)</f>
        <v>0.0375984741686707</v>
      </c>
      <c r="P37" s="9"/>
    </row>
    <row r="38" spans="1:16" ht="15">
      <c r="A38" s="12"/>
      <c r="B38" s="25">
        <v>335.15</v>
      </c>
      <c r="C38" s="20" t="s">
        <v>137</v>
      </c>
      <c r="D38" s="49">
        <v>14623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5"/>
        <v>14623</v>
      </c>
      <c r="O38" s="50">
        <f t="shared" si="7"/>
        <v>0.2425242557425989</v>
      </c>
      <c r="P38" s="9"/>
    </row>
    <row r="39" spans="1:16" ht="15">
      <c r="A39" s="12"/>
      <c r="B39" s="25">
        <v>335.18</v>
      </c>
      <c r="C39" s="20" t="s">
        <v>138</v>
      </c>
      <c r="D39" s="49">
        <v>4598533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5"/>
        <v>4598533</v>
      </c>
      <c r="O39" s="50">
        <f t="shared" si="7"/>
        <v>76.26723608922796</v>
      </c>
      <c r="P39" s="9"/>
    </row>
    <row r="40" spans="1:16" ht="15">
      <c r="A40" s="12"/>
      <c r="B40" s="25">
        <v>335.21</v>
      </c>
      <c r="C40" s="20" t="s">
        <v>45</v>
      </c>
      <c r="D40" s="49">
        <v>0</v>
      </c>
      <c r="E40" s="49">
        <v>32478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5"/>
        <v>32478</v>
      </c>
      <c r="O40" s="50">
        <f t="shared" si="7"/>
        <v>0.538651629488349</v>
      </c>
      <c r="P40" s="9"/>
    </row>
    <row r="41" spans="1:16" ht="15">
      <c r="A41" s="12"/>
      <c r="B41" s="25">
        <v>337.2</v>
      </c>
      <c r="C41" s="20" t="s">
        <v>47</v>
      </c>
      <c r="D41" s="49">
        <v>1000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5"/>
        <v>1000</v>
      </c>
      <c r="O41" s="50">
        <f t="shared" si="7"/>
        <v>0.01658512314453935</v>
      </c>
      <c r="P41" s="9"/>
    </row>
    <row r="42" spans="1:16" ht="15">
      <c r="A42" s="12"/>
      <c r="B42" s="25">
        <v>337.3</v>
      </c>
      <c r="C42" s="20" t="s">
        <v>114</v>
      </c>
      <c r="D42" s="49">
        <v>0</v>
      </c>
      <c r="E42" s="49">
        <v>309772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5"/>
        <v>309772</v>
      </c>
      <c r="O42" s="50">
        <f t="shared" si="7"/>
        <v>5.137606766730243</v>
      </c>
      <c r="P42" s="9"/>
    </row>
    <row r="43" spans="1:16" ht="15">
      <c r="A43" s="12"/>
      <c r="B43" s="25">
        <v>337.4</v>
      </c>
      <c r="C43" s="20" t="s">
        <v>107</v>
      </c>
      <c r="D43" s="49">
        <v>0</v>
      </c>
      <c r="E43" s="49">
        <v>1900000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5"/>
        <v>1900000</v>
      </c>
      <c r="O43" s="50">
        <f t="shared" si="7"/>
        <v>31.51173397462476</v>
      </c>
      <c r="P43" s="9"/>
    </row>
    <row r="44" spans="1:16" ht="15.75">
      <c r="A44" s="29" t="s">
        <v>52</v>
      </c>
      <c r="B44" s="30"/>
      <c r="C44" s="31"/>
      <c r="D44" s="32">
        <f aca="true" t="shared" si="8" ref="D44:M44">SUM(D45:D63)</f>
        <v>7370522</v>
      </c>
      <c r="E44" s="32">
        <f t="shared" si="8"/>
        <v>31802413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17570264</v>
      </c>
      <c r="J44" s="32">
        <f t="shared" si="8"/>
        <v>0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 t="shared" si="5"/>
        <v>56743199</v>
      </c>
      <c r="O44" s="48">
        <f t="shared" si="7"/>
        <v>941.092943030102</v>
      </c>
      <c r="P44" s="10"/>
    </row>
    <row r="45" spans="1:16" ht="15">
      <c r="A45" s="12"/>
      <c r="B45" s="25">
        <v>341.1</v>
      </c>
      <c r="C45" s="20" t="s">
        <v>140</v>
      </c>
      <c r="D45" s="49">
        <v>99880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5"/>
        <v>99880</v>
      </c>
      <c r="O45" s="50">
        <f t="shared" si="7"/>
        <v>1.6565220996765901</v>
      </c>
      <c r="P45" s="9"/>
    </row>
    <row r="46" spans="1:16" ht="15">
      <c r="A46" s="12"/>
      <c r="B46" s="25">
        <v>341.2</v>
      </c>
      <c r="C46" s="20" t="s">
        <v>150</v>
      </c>
      <c r="D46" s="49">
        <v>0</v>
      </c>
      <c r="E46" s="49">
        <v>4280758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aca="true" t="shared" si="9" ref="N46:N63">SUM(D46:M46)</f>
        <v>4280758</v>
      </c>
      <c r="O46" s="50">
        <f t="shared" si="7"/>
        <v>70.99689858197198</v>
      </c>
      <c r="P46" s="9"/>
    </row>
    <row r="47" spans="1:16" ht="15">
      <c r="A47" s="12"/>
      <c r="B47" s="25">
        <v>341.9</v>
      </c>
      <c r="C47" s="20" t="s">
        <v>142</v>
      </c>
      <c r="D47" s="49">
        <v>7584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9"/>
        <v>7584</v>
      </c>
      <c r="O47" s="50">
        <f t="shared" si="7"/>
        <v>0.12578157392818642</v>
      </c>
      <c r="P47" s="9"/>
    </row>
    <row r="48" spans="1:16" ht="15">
      <c r="A48" s="12"/>
      <c r="B48" s="25">
        <v>342.1</v>
      </c>
      <c r="C48" s="20" t="s">
        <v>57</v>
      </c>
      <c r="D48" s="49">
        <v>269892</v>
      </c>
      <c r="E48" s="49">
        <v>2000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9"/>
        <v>271892</v>
      </c>
      <c r="O48" s="50">
        <f t="shared" si="7"/>
        <v>4.509362302015092</v>
      </c>
      <c r="P48" s="9"/>
    </row>
    <row r="49" spans="1:16" ht="15">
      <c r="A49" s="12"/>
      <c r="B49" s="25">
        <v>342.2</v>
      </c>
      <c r="C49" s="20" t="s">
        <v>58</v>
      </c>
      <c r="D49" s="49">
        <v>0</v>
      </c>
      <c r="E49" s="49">
        <v>8472161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9"/>
        <v>8472161</v>
      </c>
      <c r="O49" s="50">
        <f t="shared" si="7"/>
        <v>140.51183348536364</v>
      </c>
      <c r="P49" s="9"/>
    </row>
    <row r="50" spans="1:16" ht="15">
      <c r="A50" s="12"/>
      <c r="B50" s="25">
        <v>342.6</v>
      </c>
      <c r="C50" s="20" t="s">
        <v>60</v>
      </c>
      <c r="D50" s="49">
        <v>1205402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f t="shared" si="9"/>
        <v>1205402</v>
      </c>
      <c r="O50" s="50">
        <f t="shared" si="7"/>
        <v>19.991740608674018</v>
      </c>
      <c r="P50" s="9"/>
    </row>
    <row r="51" spans="1:16" ht="15">
      <c r="A51" s="12"/>
      <c r="B51" s="25">
        <v>342.9</v>
      </c>
      <c r="C51" s="20" t="s">
        <v>61</v>
      </c>
      <c r="D51" s="49">
        <v>71824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f t="shared" si="9"/>
        <v>71824</v>
      </c>
      <c r="O51" s="50">
        <f t="shared" si="7"/>
        <v>1.191209884733394</v>
      </c>
      <c r="P51" s="9"/>
    </row>
    <row r="52" spans="1:16" ht="15">
      <c r="A52" s="12"/>
      <c r="B52" s="25">
        <v>343.3</v>
      </c>
      <c r="C52" s="20" t="s">
        <v>62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8840116</v>
      </c>
      <c r="J52" s="49">
        <v>0</v>
      </c>
      <c r="K52" s="49">
        <v>0</v>
      </c>
      <c r="L52" s="49">
        <v>0</v>
      </c>
      <c r="M52" s="49">
        <v>0</v>
      </c>
      <c r="N52" s="49">
        <f t="shared" si="9"/>
        <v>8840116</v>
      </c>
      <c r="O52" s="50">
        <f t="shared" si="7"/>
        <v>146.61441247201262</v>
      </c>
      <c r="P52" s="9"/>
    </row>
    <row r="53" spans="1:16" ht="15">
      <c r="A53" s="12"/>
      <c r="B53" s="25">
        <v>343.4</v>
      </c>
      <c r="C53" s="20" t="s">
        <v>63</v>
      </c>
      <c r="D53" s="49">
        <v>0</v>
      </c>
      <c r="E53" s="49">
        <v>8079233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f t="shared" si="9"/>
        <v>8079233</v>
      </c>
      <c r="O53" s="50">
        <f t="shared" si="7"/>
        <v>133.99507421842608</v>
      </c>
      <c r="P53" s="9"/>
    </row>
    <row r="54" spans="1:16" ht="15">
      <c r="A54" s="12"/>
      <c r="B54" s="25">
        <v>343.5</v>
      </c>
      <c r="C54" s="20" t="s">
        <v>64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8468356</v>
      </c>
      <c r="J54" s="49">
        <v>0</v>
      </c>
      <c r="K54" s="49">
        <v>0</v>
      </c>
      <c r="L54" s="49">
        <v>0</v>
      </c>
      <c r="M54" s="49">
        <v>0</v>
      </c>
      <c r="N54" s="49">
        <f t="shared" si="9"/>
        <v>8468356</v>
      </c>
      <c r="O54" s="50">
        <f t="shared" si="7"/>
        <v>140.44872709179865</v>
      </c>
      <c r="P54" s="9"/>
    </row>
    <row r="55" spans="1:16" ht="15">
      <c r="A55" s="12"/>
      <c r="B55" s="25">
        <v>343.9</v>
      </c>
      <c r="C55" s="20" t="s">
        <v>65</v>
      </c>
      <c r="D55" s="49">
        <v>84290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f t="shared" si="9"/>
        <v>84290</v>
      </c>
      <c r="O55" s="50">
        <f t="shared" si="7"/>
        <v>1.3979600298532218</v>
      </c>
      <c r="P55" s="9"/>
    </row>
    <row r="56" spans="1:16" ht="15">
      <c r="A56" s="12"/>
      <c r="B56" s="25">
        <v>344.9</v>
      </c>
      <c r="C56" s="20" t="s">
        <v>143</v>
      </c>
      <c r="D56" s="49">
        <v>0</v>
      </c>
      <c r="E56" s="49">
        <v>10847751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f t="shared" si="9"/>
        <v>10847751</v>
      </c>
      <c r="O56" s="50">
        <f t="shared" si="7"/>
        <v>179.91128617629985</v>
      </c>
      <c r="P56" s="9"/>
    </row>
    <row r="57" spans="1:16" ht="15">
      <c r="A57" s="12"/>
      <c r="B57" s="25">
        <v>346.9</v>
      </c>
      <c r="C57" s="20" t="s">
        <v>67</v>
      </c>
      <c r="D57" s="49">
        <v>29071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f t="shared" si="9"/>
        <v>29071</v>
      </c>
      <c r="O57" s="50">
        <f t="shared" si="7"/>
        <v>0.4821461149349034</v>
      </c>
      <c r="P57" s="9"/>
    </row>
    <row r="58" spans="1:16" ht="15">
      <c r="A58" s="12"/>
      <c r="B58" s="25">
        <v>347.1</v>
      </c>
      <c r="C58" s="20" t="s">
        <v>68</v>
      </c>
      <c r="D58" s="49">
        <v>1218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f t="shared" si="9"/>
        <v>1218</v>
      </c>
      <c r="O58" s="50">
        <f t="shared" si="7"/>
        <v>0.020200679990048927</v>
      </c>
      <c r="P58" s="9"/>
    </row>
    <row r="59" spans="1:16" ht="15">
      <c r="A59" s="12"/>
      <c r="B59" s="25">
        <v>347.2</v>
      </c>
      <c r="C59" s="20" t="s">
        <v>69</v>
      </c>
      <c r="D59" s="49">
        <v>247772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f t="shared" si="9"/>
        <v>247772</v>
      </c>
      <c r="O59" s="50">
        <f t="shared" si="7"/>
        <v>4.109329131768804</v>
      </c>
      <c r="P59" s="9"/>
    </row>
    <row r="60" spans="1:16" ht="15">
      <c r="A60" s="12"/>
      <c r="B60" s="25">
        <v>347.4</v>
      </c>
      <c r="C60" s="20" t="s">
        <v>70</v>
      </c>
      <c r="D60" s="49">
        <v>16838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f t="shared" si="9"/>
        <v>16838</v>
      </c>
      <c r="O60" s="50">
        <f t="shared" si="7"/>
        <v>0.27926030350775355</v>
      </c>
      <c r="P60" s="9"/>
    </row>
    <row r="61" spans="1:16" ht="15">
      <c r="A61" s="12"/>
      <c r="B61" s="25">
        <v>347.5</v>
      </c>
      <c r="C61" s="20" t="s">
        <v>71</v>
      </c>
      <c r="D61" s="49">
        <v>41792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f t="shared" si="9"/>
        <v>41792</v>
      </c>
      <c r="O61" s="50">
        <f t="shared" si="7"/>
        <v>0.6931254664565885</v>
      </c>
      <c r="P61" s="9"/>
    </row>
    <row r="62" spans="1:16" ht="15">
      <c r="A62" s="12"/>
      <c r="B62" s="25">
        <v>347.9</v>
      </c>
      <c r="C62" s="20" t="s">
        <v>151</v>
      </c>
      <c r="D62" s="49">
        <v>510354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f t="shared" si="9"/>
        <v>510354</v>
      </c>
      <c r="O62" s="50">
        <f t="shared" si="7"/>
        <v>8.464283937308235</v>
      </c>
      <c r="P62" s="9"/>
    </row>
    <row r="63" spans="1:16" ht="15">
      <c r="A63" s="12"/>
      <c r="B63" s="25">
        <v>349</v>
      </c>
      <c r="C63" s="20" t="s">
        <v>1</v>
      </c>
      <c r="D63" s="49">
        <v>4784605</v>
      </c>
      <c r="E63" s="49">
        <v>120510</v>
      </c>
      <c r="F63" s="49">
        <v>0</v>
      </c>
      <c r="G63" s="49">
        <v>0</v>
      </c>
      <c r="H63" s="49">
        <v>0</v>
      </c>
      <c r="I63" s="49">
        <v>261792</v>
      </c>
      <c r="J63" s="49">
        <v>0</v>
      </c>
      <c r="K63" s="49">
        <v>0</v>
      </c>
      <c r="L63" s="49">
        <v>0</v>
      </c>
      <c r="M63" s="49">
        <v>0</v>
      </c>
      <c r="N63" s="49">
        <f t="shared" si="9"/>
        <v>5166907</v>
      </c>
      <c r="O63" s="50">
        <f t="shared" si="7"/>
        <v>85.69378887138237</v>
      </c>
      <c r="P63" s="9"/>
    </row>
    <row r="64" spans="1:16" ht="15.75">
      <c r="A64" s="29" t="s">
        <v>53</v>
      </c>
      <c r="B64" s="30"/>
      <c r="C64" s="31"/>
      <c r="D64" s="32">
        <f aca="true" t="shared" si="10" ref="D64:M64">SUM(D65:D66)</f>
        <v>173626</v>
      </c>
      <c r="E64" s="32">
        <f t="shared" si="10"/>
        <v>184175</v>
      </c>
      <c r="F64" s="32">
        <f t="shared" si="10"/>
        <v>0</v>
      </c>
      <c r="G64" s="32">
        <f t="shared" si="10"/>
        <v>0</v>
      </c>
      <c r="H64" s="32">
        <f t="shared" si="10"/>
        <v>0</v>
      </c>
      <c r="I64" s="32">
        <f t="shared" si="10"/>
        <v>0</v>
      </c>
      <c r="J64" s="32">
        <f t="shared" si="10"/>
        <v>0</v>
      </c>
      <c r="K64" s="32">
        <f t="shared" si="10"/>
        <v>0</v>
      </c>
      <c r="L64" s="32">
        <f t="shared" si="10"/>
        <v>0</v>
      </c>
      <c r="M64" s="32">
        <f t="shared" si="10"/>
        <v>0</v>
      </c>
      <c r="N64" s="32">
        <f>SUM(D64:M64)</f>
        <v>357801</v>
      </c>
      <c r="O64" s="48">
        <f t="shared" si="7"/>
        <v>5.934173646239324</v>
      </c>
      <c r="P64" s="10"/>
    </row>
    <row r="65" spans="1:16" ht="15">
      <c r="A65" s="13"/>
      <c r="B65" s="41">
        <v>351.1</v>
      </c>
      <c r="C65" s="21" t="s">
        <v>74</v>
      </c>
      <c r="D65" s="49">
        <v>86219</v>
      </c>
      <c r="E65" s="49">
        <v>102675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f>SUM(D65:M65)</f>
        <v>188894</v>
      </c>
      <c r="O65" s="50">
        <f t="shared" si="7"/>
        <v>3.1328302512646156</v>
      </c>
      <c r="P65" s="9"/>
    </row>
    <row r="66" spans="1:16" ht="15">
      <c r="A66" s="13"/>
      <c r="B66" s="41">
        <v>354</v>
      </c>
      <c r="C66" s="21" t="s">
        <v>75</v>
      </c>
      <c r="D66" s="49">
        <v>87407</v>
      </c>
      <c r="E66" s="49">
        <v>81500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f>SUM(D66:M66)</f>
        <v>168907</v>
      </c>
      <c r="O66" s="50">
        <f t="shared" si="7"/>
        <v>2.8013433949747077</v>
      </c>
      <c r="P66" s="9"/>
    </row>
    <row r="67" spans="1:16" ht="15.75">
      <c r="A67" s="29" t="s">
        <v>4</v>
      </c>
      <c r="B67" s="30"/>
      <c r="C67" s="31"/>
      <c r="D67" s="32">
        <f aca="true" t="shared" si="11" ref="D67:M67">SUM(D68:D75)</f>
        <v>424097</v>
      </c>
      <c r="E67" s="32">
        <f t="shared" si="11"/>
        <v>198702</v>
      </c>
      <c r="F67" s="32">
        <f t="shared" si="11"/>
        <v>5618</v>
      </c>
      <c r="G67" s="32">
        <f t="shared" si="11"/>
        <v>183336</v>
      </c>
      <c r="H67" s="32">
        <f t="shared" si="11"/>
        <v>0</v>
      </c>
      <c r="I67" s="32">
        <f t="shared" si="11"/>
        <v>80991</v>
      </c>
      <c r="J67" s="32">
        <f t="shared" si="11"/>
        <v>0</v>
      </c>
      <c r="K67" s="32">
        <f t="shared" si="11"/>
        <v>10337622</v>
      </c>
      <c r="L67" s="32">
        <f t="shared" si="11"/>
        <v>0</v>
      </c>
      <c r="M67" s="32">
        <f t="shared" si="11"/>
        <v>0</v>
      </c>
      <c r="N67" s="32">
        <f>SUM(D67:M67)</f>
        <v>11230366</v>
      </c>
      <c r="O67" s="48">
        <f t="shared" si="7"/>
        <v>186.25700306824777</v>
      </c>
      <c r="P67" s="10"/>
    </row>
    <row r="68" spans="1:16" ht="15">
      <c r="A68" s="12"/>
      <c r="B68" s="25">
        <v>361.1</v>
      </c>
      <c r="C68" s="20" t="s">
        <v>76</v>
      </c>
      <c r="D68" s="49">
        <v>57592</v>
      </c>
      <c r="E68" s="49">
        <v>98091</v>
      </c>
      <c r="F68" s="49">
        <v>5618</v>
      </c>
      <c r="G68" s="49">
        <v>179156</v>
      </c>
      <c r="H68" s="49">
        <v>0</v>
      </c>
      <c r="I68" s="49">
        <v>56352</v>
      </c>
      <c r="J68" s="49">
        <v>0</v>
      </c>
      <c r="K68" s="49">
        <v>1267604</v>
      </c>
      <c r="L68" s="49">
        <v>0</v>
      </c>
      <c r="M68" s="49">
        <v>0</v>
      </c>
      <c r="N68" s="49">
        <f>SUM(D68:M68)</f>
        <v>1664413</v>
      </c>
      <c r="O68" s="50">
        <f t="shared" si="7"/>
        <v>27.60449456837217</v>
      </c>
      <c r="P68" s="9"/>
    </row>
    <row r="69" spans="1:16" ht="15">
      <c r="A69" s="12"/>
      <c r="B69" s="25">
        <v>361.3</v>
      </c>
      <c r="C69" s="20" t="s">
        <v>78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4450683</v>
      </c>
      <c r="L69" s="49">
        <v>0</v>
      </c>
      <c r="M69" s="49">
        <v>0</v>
      </c>
      <c r="N69" s="49">
        <f aca="true" t="shared" si="12" ref="N69:N75">SUM(D69:M69)</f>
        <v>4450683</v>
      </c>
      <c r="O69" s="50">
        <f aca="true" t="shared" si="13" ref="O69:O81">(N69/O$83)</f>
        <v>73.81512563230783</v>
      </c>
      <c r="P69" s="9"/>
    </row>
    <row r="70" spans="1:16" ht="15">
      <c r="A70" s="12"/>
      <c r="B70" s="25">
        <v>362</v>
      </c>
      <c r="C70" s="20" t="s">
        <v>79</v>
      </c>
      <c r="D70" s="49">
        <v>214777</v>
      </c>
      <c r="E70" s="49">
        <v>54665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f t="shared" si="12"/>
        <v>269442</v>
      </c>
      <c r="O70" s="50">
        <f t="shared" si="13"/>
        <v>4.468728750310971</v>
      </c>
      <c r="P70" s="9"/>
    </row>
    <row r="71" spans="1:16" ht="15">
      <c r="A71" s="12"/>
      <c r="B71" s="25">
        <v>364</v>
      </c>
      <c r="C71" s="20" t="s">
        <v>144</v>
      </c>
      <c r="D71" s="49">
        <v>11437</v>
      </c>
      <c r="E71" s="49">
        <v>14400</v>
      </c>
      <c r="F71" s="49">
        <v>0</v>
      </c>
      <c r="G71" s="49">
        <v>0</v>
      </c>
      <c r="H71" s="49">
        <v>0</v>
      </c>
      <c r="I71" s="49">
        <v>3304</v>
      </c>
      <c r="J71" s="49">
        <v>0</v>
      </c>
      <c r="K71" s="49">
        <v>0</v>
      </c>
      <c r="L71" s="49">
        <v>0</v>
      </c>
      <c r="M71" s="49">
        <v>0</v>
      </c>
      <c r="N71" s="49">
        <f t="shared" si="12"/>
        <v>29141</v>
      </c>
      <c r="O71" s="50">
        <f t="shared" si="13"/>
        <v>0.48330707355502117</v>
      </c>
      <c r="P71" s="9"/>
    </row>
    <row r="72" spans="1:16" ht="15">
      <c r="A72" s="12"/>
      <c r="B72" s="25">
        <v>365</v>
      </c>
      <c r="C72" s="20" t="s">
        <v>145</v>
      </c>
      <c r="D72" s="49">
        <v>0</v>
      </c>
      <c r="E72" s="49">
        <v>2851</v>
      </c>
      <c r="F72" s="49">
        <v>0</v>
      </c>
      <c r="G72" s="49">
        <v>0</v>
      </c>
      <c r="H72" s="49">
        <v>0</v>
      </c>
      <c r="I72" s="49">
        <v>4840</v>
      </c>
      <c r="J72" s="49">
        <v>0</v>
      </c>
      <c r="K72" s="49">
        <v>0</v>
      </c>
      <c r="L72" s="49">
        <v>0</v>
      </c>
      <c r="M72" s="49">
        <v>0</v>
      </c>
      <c r="N72" s="49">
        <f t="shared" si="12"/>
        <v>7691</v>
      </c>
      <c r="O72" s="50">
        <f t="shared" si="13"/>
        <v>0.12755618210465214</v>
      </c>
      <c r="P72" s="9"/>
    </row>
    <row r="73" spans="1:16" ht="15">
      <c r="A73" s="12"/>
      <c r="B73" s="25">
        <v>366</v>
      </c>
      <c r="C73" s="20" t="s">
        <v>82</v>
      </c>
      <c r="D73" s="49">
        <v>55987</v>
      </c>
      <c r="E73" s="49">
        <v>11961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f t="shared" si="12"/>
        <v>67948</v>
      </c>
      <c r="O73" s="50">
        <f t="shared" si="13"/>
        <v>1.1269259474251596</v>
      </c>
      <c r="P73" s="9"/>
    </row>
    <row r="74" spans="1:16" ht="15">
      <c r="A74" s="12"/>
      <c r="B74" s="25">
        <v>368</v>
      </c>
      <c r="C74" s="20" t="s">
        <v>83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4619335</v>
      </c>
      <c r="L74" s="49">
        <v>0</v>
      </c>
      <c r="M74" s="49">
        <v>0</v>
      </c>
      <c r="N74" s="49">
        <f t="shared" si="12"/>
        <v>4619335</v>
      </c>
      <c r="O74" s="50">
        <f t="shared" si="13"/>
        <v>76.61223982088067</v>
      </c>
      <c r="P74" s="9"/>
    </row>
    <row r="75" spans="1:16" ht="15">
      <c r="A75" s="12"/>
      <c r="B75" s="25">
        <v>369.9</v>
      </c>
      <c r="C75" s="20" t="s">
        <v>84</v>
      </c>
      <c r="D75" s="49">
        <v>84304</v>
      </c>
      <c r="E75" s="49">
        <v>16734</v>
      </c>
      <c r="F75" s="49">
        <v>0</v>
      </c>
      <c r="G75" s="49">
        <v>4180</v>
      </c>
      <c r="H75" s="49">
        <v>0</v>
      </c>
      <c r="I75" s="49">
        <v>16495</v>
      </c>
      <c r="J75" s="49">
        <v>0</v>
      </c>
      <c r="K75" s="49">
        <v>0</v>
      </c>
      <c r="L75" s="49">
        <v>0</v>
      </c>
      <c r="M75" s="49">
        <v>0</v>
      </c>
      <c r="N75" s="49">
        <f t="shared" si="12"/>
        <v>121713</v>
      </c>
      <c r="O75" s="50">
        <f t="shared" si="13"/>
        <v>2.018625093291318</v>
      </c>
      <c r="P75" s="9"/>
    </row>
    <row r="76" spans="1:16" ht="15.75">
      <c r="A76" s="29" t="s">
        <v>54</v>
      </c>
      <c r="B76" s="30"/>
      <c r="C76" s="31"/>
      <c r="D76" s="32">
        <f aca="true" t="shared" si="14" ref="D76:M76">SUM(D77:D80)</f>
        <v>617957</v>
      </c>
      <c r="E76" s="32">
        <f t="shared" si="14"/>
        <v>4941288</v>
      </c>
      <c r="F76" s="32">
        <f t="shared" si="14"/>
        <v>0</v>
      </c>
      <c r="G76" s="32">
        <f t="shared" si="14"/>
        <v>44036912</v>
      </c>
      <c r="H76" s="32">
        <f t="shared" si="14"/>
        <v>0</v>
      </c>
      <c r="I76" s="32">
        <f t="shared" si="14"/>
        <v>887974</v>
      </c>
      <c r="J76" s="32">
        <f t="shared" si="14"/>
        <v>0</v>
      </c>
      <c r="K76" s="32">
        <f t="shared" si="14"/>
        <v>0</v>
      </c>
      <c r="L76" s="32">
        <f t="shared" si="14"/>
        <v>0</v>
      </c>
      <c r="M76" s="32">
        <f t="shared" si="14"/>
        <v>0</v>
      </c>
      <c r="N76" s="32">
        <f aca="true" t="shared" si="15" ref="N76:N81">SUM(D76:M76)</f>
        <v>50484131</v>
      </c>
      <c r="O76" s="48">
        <f t="shared" si="13"/>
        <v>837.2855294800564</v>
      </c>
      <c r="P76" s="9"/>
    </row>
    <row r="77" spans="1:16" ht="15">
      <c r="A77" s="12"/>
      <c r="B77" s="25">
        <v>381</v>
      </c>
      <c r="C77" s="20" t="s">
        <v>85</v>
      </c>
      <c r="D77" s="49">
        <v>604150</v>
      </c>
      <c r="E77" s="49">
        <v>0</v>
      </c>
      <c r="F77" s="49">
        <v>0</v>
      </c>
      <c r="G77" s="49">
        <v>3294682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f t="shared" si="15"/>
        <v>3898832</v>
      </c>
      <c r="O77" s="50">
        <f t="shared" si="13"/>
        <v>64.66260883987064</v>
      </c>
      <c r="P77" s="9"/>
    </row>
    <row r="78" spans="1:16" ht="15">
      <c r="A78" s="12"/>
      <c r="B78" s="25">
        <v>384</v>
      </c>
      <c r="C78" s="20" t="s">
        <v>152</v>
      </c>
      <c r="D78" s="49">
        <v>0</v>
      </c>
      <c r="E78" s="49">
        <v>4843703</v>
      </c>
      <c r="F78" s="49">
        <v>0</v>
      </c>
      <c r="G78" s="49">
        <v>40742230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  <c r="N78" s="49">
        <f t="shared" si="15"/>
        <v>45585933</v>
      </c>
      <c r="O78" s="50">
        <f t="shared" si="13"/>
        <v>756.0483124637201</v>
      </c>
      <c r="P78" s="9"/>
    </row>
    <row r="79" spans="1:16" ht="15">
      <c r="A79" s="12"/>
      <c r="B79" s="25">
        <v>388.2</v>
      </c>
      <c r="C79" s="20" t="s">
        <v>116</v>
      </c>
      <c r="D79" s="49">
        <v>13807</v>
      </c>
      <c r="E79" s="49">
        <v>97585</v>
      </c>
      <c r="F79" s="49">
        <v>0</v>
      </c>
      <c r="G79" s="49">
        <v>0</v>
      </c>
      <c r="H79" s="49">
        <v>0</v>
      </c>
      <c r="I79" s="49">
        <v>25621</v>
      </c>
      <c r="J79" s="49">
        <v>0</v>
      </c>
      <c r="K79" s="49">
        <v>0</v>
      </c>
      <c r="L79" s="49">
        <v>0</v>
      </c>
      <c r="M79" s="49">
        <v>0</v>
      </c>
      <c r="N79" s="49">
        <f t="shared" si="15"/>
        <v>137013</v>
      </c>
      <c r="O79" s="50">
        <f t="shared" si="13"/>
        <v>2.27237747740277</v>
      </c>
      <c r="P79" s="9"/>
    </row>
    <row r="80" spans="1:16" ht="15.75" thickBot="1">
      <c r="A80" s="12"/>
      <c r="B80" s="25">
        <v>389.7</v>
      </c>
      <c r="C80" s="20" t="s">
        <v>147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862353</v>
      </c>
      <c r="J80" s="49">
        <v>0</v>
      </c>
      <c r="K80" s="49">
        <v>0</v>
      </c>
      <c r="L80" s="49">
        <v>0</v>
      </c>
      <c r="M80" s="49">
        <v>0</v>
      </c>
      <c r="N80" s="49">
        <f t="shared" si="15"/>
        <v>862353</v>
      </c>
      <c r="O80" s="50">
        <f t="shared" si="13"/>
        <v>14.30223069906294</v>
      </c>
      <c r="P80" s="9"/>
    </row>
    <row r="81" spans="1:119" ht="16.5" thickBot="1">
      <c r="A81" s="14" t="s">
        <v>72</v>
      </c>
      <c r="B81" s="23"/>
      <c r="C81" s="22"/>
      <c r="D81" s="15">
        <f aca="true" t="shared" si="16" ref="D81:M81">SUM(D5,D16,D30,D44,D64,D67,D76)</f>
        <v>28941563</v>
      </c>
      <c r="E81" s="15">
        <f t="shared" si="16"/>
        <v>46074670</v>
      </c>
      <c r="F81" s="15">
        <f t="shared" si="16"/>
        <v>3078917</v>
      </c>
      <c r="G81" s="15">
        <f t="shared" si="16"/>
        <v>51644584</v>
      </c>
      <c r="H81" s="15">
        <f t="shared" si="16"/>
        <v>0</v>
      </c>
      <c r="I81" s="15">
        <f t="shared" si="16"/>
        <v>19576361</v>
      </c>
      <c r="J81" s="15">
        <f t="shared" si="16"/>
        <v>0</v>
      </c>
      <c r="K81" s="15">
        <f t="shared" si="16"/>
        <v>11031580</v>
      </c>
      <c r="L81" s="15">
        <f t="shared" si="16"/>
        <v>0</v>
      </c>
      <c r="M81" s="15">
        <f t="shared" si="16"/>
        <v>0</v>
      </c>
      <c r="N81" s="15">
        <f t="shared" si="15"/>
        <v>160347675</v>
      </c>
      <c r="O81" s="40">
        <f t="shared" si="13"/>
        <v>2659.3859358155732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5" ht="15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5" ht="15">
      <c r="A83" s="43"/>
      <c r="B83" s="44"/>
      <c r="C83" s="44"/>
      <c r="D83" s="45"/>
      <c r="E83" s="45"/>
      <c r="F83" s="45"/>
      <c r="G83" s="45"/>
      <c r="H83" s="45"/>
      <c r="I83" s="45"/>
      <c r="J83" s="45"/>
      <c r="K83" s="45"/>
      <c r="L83" s="51" t="s">
        <v>153</v>
      </c>
      <c r="M83" s="51"/>
      <c r="N83" s="51"/>
      <c r="O83" s="46">
        <v>60295</v>
      </c>
    </row>
    <row r="84" spans="1:15" ht="15">
      <c r="A84" s="52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  <row r="85" spans="1:15" ht="15.75" customHeight="1" thickBot="1">
      <c r="A85" s="55" t="s">
        <v>105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7"/>
    </row>
  </sheetData>
  <sheetProtection/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131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89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94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11271017</v>
      </c>
      <c r="E5" s="27">
        <f t="shared" si="0"/>
        <v>2829873</v>
      </c>
      <c r="F5" s="27">
        <f t="shared" si="0"/>
        <v>0</v>
      </c>
      <c r="G5" s="27">
        <f t="shared" si="0"/>
        <v>6883376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701172</v>
      </c>
      <c r="L5" s="27">
        <f t="shared" si="0"/>
        <v>0</v>
      </c>
      <c r="M5" s="27">
        <f t="shared" si="0"/>
        <v>0</v>
      </c>
      <c r="N5" s="28">
        <f>SUM(D5:M5)</f>
        <v>21685438</v>
      </c>
      <c r="O5" s="33">
        <f aca="true" t="shared" si="1" ref="O5:O36">(N5/O$82)</f>
        <v>366.1163579882156</v>
      </c>
      <c r="P5" s="6"/>
    </row>
    <row r="6" spans="1:16" ht="15">
      <c r="A6" s="12"/>
      <c r="B6" s="25">
        <v>311</v>
      </c>
      <c r="C6" s="20" t="s">
        <v>3</v>
      </c>
      <c r="D6" s="49">
        <v>8071414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8071414</v>
      </c>
      <c r="O6" s="50">
        <f t="shared" si="1"/>
        <v>136.27009505157773</v>
      </c>
      <c r="P6" s="9"/>
    </row>
    <row r="7" spans="1:16" ht="15">
      <c r="A7" s="12"/>
      <c r="B7" s="25">
        <v>312.3</v>
      </c>
      <c r="C7" s="20" t="s">
        <v>11</v>
      </c>
      <c r="D7" s="49">
        <v>0</v>
      </c>
      <c r="E7" s="49">
        <v>234714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5">SUM(D7:M7)</f>
        <v>234714</v>
      </c>
      <c r="O7" s="50">
        <f t="shared" si="1"/>
        <v>3.9626884570579595</v>
      </c>
      <c r="P7" s="9"/>
    </row>
    <row r="8" spans="1:16" ht="15">
      <c r="A8" s="12"/>
      <c r="B8" s="25">
        <v>312.41</v>
      </c>
      <c r="C8" s="20" t="s">
        <v>13</v>
      </c>
      <c r="D8" s="49">
        <v>0</v>
      </c>
      <c r="E8" s="49">
        <v>1332855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1332855</v>
      </c>
      <c r="O8" s="50">
        <f t="shared" si="1"/>
        <v>22.502659080549037</v>
      </c>
      <c r="P8" s="9"/>
    </row>
    <row r="9" spans="1:16" ht="15">
      <c r="A9" s="12"/>
      <c r="B9" s="25">
        <v>312.42</v>
      </c>
      <c r="C9" s="20" t="s">
        <v>12</v>
      </c>
      <c r="D9" s="49">
        <v>0</v>
      </c>
      <c r="E9" s="49">
        <v>1008298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1008298</v>
      </c>
      <c r="O9" s="50">
        <f t="shared" si="1"/>
        <v>17.02314666306495</v>
      </c>
      <c r="P9" s="9"/>
    </row>
    <row r="10" spans="1:16" ht="15">
      <c r="A10" s="12"/>
      <c r="B10" s="25">
        <v>312.51</v>
      </c>
      <c r="C10" s="20" t="s">
        <v>96</v>
      </c>
      <c r="D10" s="49">
        <v>149177</v>
      </c>
      <c r="E10" s="49">
        <v>254006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403183</v>
      </c>
      <c r="L10" s="49">
        <v>0</v>
      </c>
      <c r="M10" s="49">
        <v>0</v>
      </c>
      <c r="N10" s="49">
        <f>SUM(D10:M10)</f>
        <v>806366</v>
      </c>
      <c r="O10" s="50">
        <f t="shared" si="1"/>
        <v>13.613918387330958</v>
      </c>
      <c r="P10" s="9"/>
    </row>
    <row r="11" spans="1:16" ht="15">
      <c r="A11" s="12"/>
      <c r="B11" s="25">
        <v>312.52</v>
      </c>
      <c r="C11" s="20" t="s">
        <v>132</v>
      </c>
      <c r="D11" s="49">
        <v>297989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297989</v>
      </c>
      <c r="L11" s="49">
        <v>0</v>
      </c>
      <c r="M11" s="49">
        <v>0</v>
      </c>
      <c r="N11" s="49">
        <f>SUM(D11:M11)</f>
        <v>595978</v>
      </c>
      <c r="O11" s="50">
        <f t="shared" si="1"/>
        <v>10.061927031453124</v>
      </c>
      <c r="P11" s="9"/>
    </row>
    <row r="12" spans="1:16" ht="15">
      <c r="A12" s="12"/>
      <c r="B12" s="25">
        <v>312.6</v>
      </c>
      <c r="C12" s="20" t="s">
        <v>14</v>
      </c>
      <c r="D12" s="49">
        <v>0</v>
      </c>
      <c r="E12" s="49">
        <v>0</v>
      </c>
      <c r="F12" s="49">
        <v>0</v>
      </c>
      <c r="G12" s="49">
        <v>6883376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6883376</v>
      </c>
      <c r="O12" s="50">
        <f t="shared" si="1"/>
        <v>116.21238878290085</v>
      </c>
      <c r="P12" s="9"/>
    </row>
    <row r="13" spans="1:16" ht="15">
      <c r="A13" s="12"/>
      <c r="B13" s="25">
        <v>314.1</v>
      </c>
      <c r="C13" s="20" t="s">
        <v>15</v>
      </c>
      <c r="D13" s="49">
        <v>644998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644998</v>
      </c>
      <c r="O13" s="50">
        <f t="shared" si="1"/>
        <v>10.889534196620014</v>
      </c>
      <c r="P13" s="9"/>
    </row>
    <row r="14" spans="1:16" ht="15">
      <c r="A14" s="12"/>
      <c r="B14" s="25">
        <v>315</v>
      </c>
      <c r="C14" s="20" t="s">
        <v>133</v>
      </c>
      <c r="D14" s="49">
        <v>1952550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1952550</v>
      </c>
      <c r="O14" s="50">
        <f t="shared" si="1"/>
        <v>32.96500143505934</v>
      </c>
      <c r="P14" s="9"/>
    </row>
    <row r="15" spans="1:16" ht="15">
      <c r="A15" s="12"/>
      <c r="B15" s="25">
        <v>316</v>
      </c>
      <c r="C15" s="20" t="s">
        <v>134</v>
      </c>
      <c r="D15" s="49">
        <v>154889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154889</v>
      </c>
      <c r="O15" s="50">
        <f t="shared" si="1"/>
        <v>2.614998902601678</v>
      </c>
      <c r="P15" s="9"/>
    </row>
    <row r="16" spans="1:16" ht="15.75">
      <c r="A16" s="29" t="s">
        <v>18</v>
      </c>
      <c r="B16" s="30"/>
      <c r="C16" s="31"/>
      <c r="D16" s="32">
        <f aca="true" t="shared" si="3" ref="D16:M16">SUM(D17:D30)</f>
        <v>2713963</v>
      </c>
      <c r="E16" s="32">
        <f t="shared" si="3"/>
        <v>1615963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236840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7">
        <f>SUM(D16:M16)</f>
        <v>4566766</v>
      </c>
      <c r="O16" s="48">
        <f t="shared" si="1"/>
        <v>77.10094376255677</v>
      </c>
      <c r="P16" s="10"/>
    </row>
    <row r="17" spans="1:16" ht="15">
      <c r="A17" s="12"/>
      <c r="B17" s="25">
        <v>322</v>
      </c>
      <c r="C17" s="20" t="s">
        <v>0</v>
      </c>
      <c r="D17" s="49">
        <v>0</v>
      </c>
      <c r="E17" s="49">
        <v>1190342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>SUM(D17:M17)</f>
        <v>1190342</v>
      </c>
      <c r="O17" s="50">
        <f t="shared" si="1"/>
        <v>20.096604818422787</v>
      </c>
      <c r="P17" s="9"/>
    </row>
    <row r="18" spans="1:16" ht="15">
      <c r="A18" s="12"/>
      <c r="B18" s="25">
        <v>323.1</v>
      </c>
      <c r="C18" s="20" t="s">
        <v>19</v>
      </c>
      <c r="D18" s="49">
        <v>2549869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aca="true" t="shared" si="4" ref="N18:N29">SUM(D18:M18)</f>
        <v>2549869</v>
      </c>
      <c r="O18" s="50">
        <f t="shared" si="1"/>
        <v>43.04956863804427</v>
      </c>
      <c r="P18" s="9"/>
    </row>
    <row r="19" spans="1:16" ht="15">
      <c r="A19" s="12"/>
      <c r="B19" s="25">
        <v>323.4</v>
      </c>
      <c r="C19" s="20" t="s">
        <v>20</v>
      </c>
      <c r="D19" s="49">
        <v>34026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34026</v>
      </c>
      <c r="O19" s="50">
        <f t="shared" si="1"/>
        <v>0.5744626968985835</v>
      </c>
      <c r="P19" s="9"/>
    </row>
    <row r="20" spans="1:16" ht="15">
      <c r="A20" s="12"/>
      <c r="B20" s="25">
        <v>324.11</v>
      </c>
      <c r="C20" s="20" t="s">
        <v>21</v>
      </c>
      <c r="D20" s="49">
        <v>0</v>
      </c>
      <c r="E20" s="49">
        <v>105763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105763</v>
      </c>
      <c r="O20" s="50">
        <f t="shared" si="1"/>
        <v>1.7856021340176598</v>
      </c>
      <c r="P20" s="9"/>
    </row>
    <row r="21" spans="1:16" ht="15">
      <c r="A21" s="12"/>
      <c r="B21" s="25">
        <v>324.12</v>
      </c>
      <c r="C21" s="20" t="s">
        <v>22</v>
      </c>
      <c r="D21" s="49">
        <v>0</v>
      </c>
      <c r="E21" s="49">
        <v>5732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5732</v>
      </c>
      <c r="O21" s="50">
        <f t="shared" si="1"/>
        <v>0.09677364893383532</v>
      </c>
      <c r="P21" s="9"/>
    </row>
    <row r="22" spans="1:16" ht="15">
      <c r="A22" s="12"/>
      <c r="B22" s="25">
        <v>324.21</v>
      </c>
      <c r="C22" s="20" t="s">
        <v>23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193410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193410</v>
      </c>
      <c r="O22" s="50">
        <f t="shared" si="1"/>
        <v>3.2653509142172172</v>
      </c>
      <c r="P22" s="9"/>
    </row>
    <row r="23" spans="1:16" ht="15">
      <c r="A23" s="12"/>
      <c r="B23" s="25">
        <v>324.22</v>
      </c>
      <c r="C23" s="20" t="s">
        <v>24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37841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37841</v>
      </c>
      <c r="O23" s="50">
        <f t="shared" si="1"/>
        <v>0.6388715368641421</v>
      </c>
      <c r="P23" s="9"/>
    </row>
    <row r="24" spans="1:16" ht="15">
      <c r="A24" s="12"/>
      <c r="B24" s="25">
        <v>324.31</v>
      </c>
      <c r="C24" s="20" t="s">
        <v>25</v>
      </c>
      <c r="D24" s="49">
        <v>0</v>
      </c>
      <c r="E24" s="49">
        <v>16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16</v>
      </c>
      <c r="O24" s="50">
        <f t="shared" si="1"/>
        <v>0.0002701288176799311</v>
      </c>
      <c r="P24" s="9"/>
    </row>
    <row r="25" spans="1:16" ht="15">
      <c r="A25" s="12"/>
      <c r="B25" s="25">
        <v>324.61</v>
      </c>
      <c r="C25" s="20" t="s">
        <v>27</v>
      </c>
      <c r="D25" s="49">
        <v>0</v>
      </c>
      <c r="E25" s="49">
        <v>147545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147545</v>
      </c>
      <c r="O25" s="50">
        <f t="shared" si="1"/>
        <v>2.4910097752865896</v>
      </c>
      <c r="P25" s="9"/>
    </row>
    <row r="26" spans="1:16" ht="15">
      <c r="A26" s="12"/>
      <c r="B26" s="25">
        <v>324.62</v>
      </c>
      <c r="C26" s="20" t="s">
        <v>110</v>
      </c>
      <c r="D26" s="49">
        <v>14460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14460</v>
      </c>
      <c r="O26" s="50">
        <f t="shared" si="1"/>
        <v>0.24412891897823774</v>
      </c>
      <c r="P26" s="9"/>
    </row>
    <row r="27" spans="1:16" ht="15">
      <c r="A27" s="12"/>
      <c r="B27" s="25">
        <v>324.71</v>
      </c>
      <c r="C27" s="20" t="s">
        <v>28</v>
      </c>
      <c r="D27" s="49">
        <v>0</v>
      </c>
      <c r="E27" s="49">
        <v>37835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37835</v>
      </c>
      <c r="O27" s="50">
        <f t="shared" si="1"/>
        <v>0.6387702385575121</v>
      </c>
      <c r="P27" s="9"/>
    </row>
    <row r="28" spans="1:16" ht="15">
      <c r="A28" s="12"/>
      <c r="B28" s="25">
        <v>324.72</v>
      </c>
      <c r="C28" s="20" t="s">
        <v>29</v>
      </c>
      <c r="D28" s="49">
        <v>0</v>
      </c>
      <c r="E28" s="49">
        <v>2053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2053</v>
      </c>
      <c r="O28" s="50">
        <f t="shared" si="1"/>
        <v>0.03466090391855616</v>
      </c>
      <c r="P28" s="9"/>
    </row>
    <row r="29" spans="1:16" ht="15">
      <c r="A29" s="12"/>
      <c r="B29" s="25">
        <v>325.1</v>
      </c>
      <c r="C29" s="20" t="s">
        <v>30</v>
      </c>
      <c r="D29" s="49">
        <v>113988</v>
      </c>
      <c r="E29" s="49">
        <v>9440</v>
      </c>
      <c r="F29" s="49">
        <v>0</v>
      </c>
      <c r="G29" s="49">
        <v>0</v>
      </c>
      <c r="H29" s="49">
        <v>0</v>
      </c>
      <c r="I29" s="49">
        <v>5589</v>
      </c>
      <c r="J29" s="49">
        <v>0</v>
      </c>
      <c r="K29" s="49">
        <v>0</v>
      </c>
      <c r="L29" s="49">
        <v>0</v>
      </c>
      <c r="M29" s="49">
        <v>0</v>
      </c>
      <c r="N29" s="49">
        <f t="shared" si="4"/>
        <v>129017</v>
      </c>
      <c r="O29" s="50">
        <f t="shared" si="1"/>
        <v>2.1782006044132296</v>
      </c>
      <c r="P29" s="9"/>
    </row>
    <row r="30" spans="1:16" ht="15">
      <c r="A30" s="12"/>
      <c r="B30" s="25">
        <v>329</v>
      </c>
      <c r="C30" s="20" t="s">
        <v>31</v>
      </c>
      <c r="D30" s="49">
        <v>1620</v>
      </c>
      <c r="E30" s="49">
        <v>117237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aca="true" t="shared" si="5" ref="N30:N44">SUM(D30:M30)</f>
        <v>118857</v>
      </c>
      <c r="O30" s="50">
        <f t="shared" si="1"/>
        <v>2.0066688051864734</v>
      </c>
      <c r="P30" s="9"/>
    </row>
    <row r="31" spans="1:16" ht="15.75">
      <c r="A31" s="29" t="s">
        <v>33</v>
      </c>
      <c r="B31" s="30"/>
      <c r="C31" s="31"/>
      <c r="D31" s="32">
        <f aca="true" t="shared" si="6" ref="D31:M31">SUM(D32:D42)</f>
        <v>5442301</v>
      </c>
      <c r="E31" s="32">
        <f t="shared" si="6"/>
        <v>877349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47">
        <f t="shared" si="5"/>
        <v>6319650</v>
      </c>
      <c r="O31" s="48">
        <f t="shared" si="1"/>
        <v>106.69497391568605</v>
      </c>
      <c r="P31" s="10"/>
    </row>
    <row r="32" spans="1:16" ht="15">
      <c r="A32" s="12"/>
      <c r="B32" s="25">
        <v>331.2</v>
      </c>
      <c r="C32" s="20" t="s">
        <v>32</v>
      </c>
      <c r="D32" s="49">
        <v>30156</v>
      </c>
      <c r="E32" s="49">
        <v>9000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5"/>
        <v>39156</v>
      </c>
      <c r="O32" s="50">
        <f t="shared" si="1"/>
        <v>0.6610727490672115</v>
      </c>
      <c r="P32" s="9"/>
    </row>
    <row r="33" spans="1:16" ht="15">
      <c r="A33" s="12"/>
      <c r="B33" s="25">
        <v>331.49</v>
      </c>
      <c r="C33" s="20" t="s">
        <v>35</v>
      </c>
      <c r="D33" s="49">
        <v>0</v>
      </c>
      <c r="E33" s="49">
        <v>195534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5"/>
        <v>195534</v>
      </c>
      <c r="O33" s="50">
        <f t="shared" si="1"/>
        <v>3.3012105147642283</v>
      </c>
      <c r="P33" s="9"/>
    </row>
    <row r="34" spans="1:16" ht="15">
      <c r="A34" s="12"/>
      <c r="B34" s="25">
        <v>331.69</v>
      </c>
      <c r="C34" s="20" t="s">
        <v>36</v>
      </c>
      <c r="D34" s="49">
        <v>84594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5"/>
        <v>84594</v>
      </c>
      <c r="O34" s="50">
        <f t="shared" si="1"/>
        <v>1.4282048251760058</v>
      </c>
      <c r="P34" s="9"/>
    </row>
    <row r="35" spans="1:16" ht="15">
      <c r="A35" s="12"/>
      <c r="B35" s="25">
        <v>334.2</v>
      </c>
      <c r="C35" s="20" t="s">
        <v>34</v>
      </c>
      <c r="D35" s="49">
        <v>4566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5"/>
        <v>4566</v>
      </c>
      <c r="O35" s="50">
        <f t="shared" si="1"/>
        <v>0.07708801134541034</v>
      </c>
      <c r="P35" s="9"/>
    </row>
    <row r="36" spans="1:16" ht="15">
      <c r="A36" s="12"/>
      <c r="B36" s="25">
        <v>335.12</v>
      </c>
      <c r="C36" s="20" t="s">
        <v>135</v>
      </c>
      <c r="D36" s="49">
        <v>1043340</v>
      </c>
      <c r="E36" s="49">
        <v>373473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5"/>
        <v>1416813</v>
      </c>
      <c r="O36" s="50">
        <f t="shared" si="1"/>
        <v>23.920126285222267</v>
      </c>
      <c r="P36" s="9"/>
    </row>
    <row r="37" spans="1:16" ht="15">
      <c r="A37" s="12"/>
      <c r="B37" s="25">
        <v>335.14</v>
      </c>
      <c r="C37" s="20" t="s">
        <v>136</v>
      </c>
      <c r="D37" s="49">
        <v>2744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5"/>
        <v>2744</v>
      </c>
      <c r="O37" s="50">
        <f aca="true" t="shared" si="7" ref="O37:O68">(N37/O$82)</f>
        <v>0.04632709223210819</v>
      </c>
      <c r="P37" s="9"/>
    </row>
    <row r="38" spans="1:16" ht="15">
      <c r="A38" s="12"/>
      <c r="B38" s="25">
        <v>335.15</v>
      </c>
      <c r="C38" s="20" t="s">
        <v>137</v>
      </c>
      <c r="D38" s="49">
        <v>11708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5"/>
        <v>11708</v>
      </c>
      <c r="O38" s="50">
        <f t="shared" si="7"/>
        <v>0.1976667623372896</v>
      </c>
      <c r="P38" s="9"/>
    </row>
    <row r="39" spans="1:16" ht="15">
      <c r="A39" s="12"/>
      <c r="B39" s="25">
        <v>335.18</v>
      </c>
      <c r="C39" s="20" t="s">
        <v>138</v>
      </c>
      <c r="D39" s="49">
        <v>4235193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5"/>
        <v>4235193</v>
      </c>
      <c r="O39" s="50">
        <f t="shared" si="7"/>
        <v>71.50297985852004</v>
      </c>
      <c r="P39" s="9"/>
    </row>
    <row r="40" spans="1:16" ht="15">
      <c r="A40" s="12"/>
      <c r="B40" s="25">
        <v>335.21</v>
      </c>
      <c r="C40" s="20" t="s">
        <v>45</v>
      </c>
      <c r="D40" s="49">
        <v>0</v>
      </c>
      <c r="E40" s="49">
        <v>32711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5"/>
        <v>32711</v>
      </c>
      <c r="O40" s="50">
        <f t="shared" si="7"/>
        <v>0.5522614846955142</v>
      </c>
      <c r="P40" s="9"/>
    </row>
    <row r="41" spans="1:16" ht="15">
      <c r="A41" s="12"/>
      <c r="B41" s="25">
        <v>337.3</v>
      </c>
      <c r="C41" s="20" t="s">
        <v>114</v>
      </c>
      <c r="D41" s="49">
        <v>0</v>
      </c>
      <c r="E41" s="49">
        <v>266631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5"/>
        <v>266631</v>
      </c>
      <c r="O41" s="50">
        <f t="shared" si="7"/>
        <v>4.5015447991761075</v>
      </c>
      <c r="P41" s="9"/>
    </row>
    <row r="42" spans="1:16" ht="15">
      <c r="A42" s="12"/>
      <c r="B42" s="25">
        <v>337.5</v>
      </c>
      <c r="C42" s="20" t="s">
        <v>139</v>
      </c>
      <c r="D42" s="49">
        <v>30000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5"/>
        <v>30000</v>
      </c>
      <c r="O42" s="50">
        <f t="shared" si="7"/>
        <v>0.5064915331498708</v>
      </c>
      <c r="P42" s="9"/>
    </row>
    <row r="43" spans="1:16" ht="15.75">
      <c r="A43" s="29" t="s">
        <v>52</v>
      </c>
      <c r="B43" s="30"/>
      <c r="C43" s="31"/>
      <c r="D43" s="32">
        <f aca="true" t="shared" si="8" ref="D43:M43">SUM(D44:D61)</f>
        <v>6727507</v>
      </c>
      <c r="E43" s="32">
        <f t="shared" si="8"/>
        <v>29718555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16759584</v>
      </c>
      <c r="J43" s="32">
        <f t="shared" si="8"/>
        <v>0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 t="shared" si="5"/>
        <v>53205646</v>
      </c>
      <c r="O43" s="48">
        <f t="shared" si="7"/>
        <v>898.2736404923098</v>
      </c>
      <c r="P43" s="10"/>
    </row>
    <row r="44" spans="1:16" ht="15">
      <c r="A44" s="12"/>
      <c r="B44" s="25">
        <v>341.1</v>
      </c>
      <c r="C44" s="20" t="s">
        <v>140</v>
      </c>
      <c r="D44" s="49">
        <v>86490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5"/>
        <v>86490</v>
      </c>
      <c r="O44" s="50">
        <f t="shared" si="7"/>
        <v>1.4602150900710777</v>
      </c>
      <c r="P44" s="9"/>
    </row>
    <row r="45" spans="1:16" ht="15">
      <c r="A45" s="12"/>
      <c r="B45" s="25">
        <v>341.15</v>
      </c>
      <c r="C45" s="20" t="s">
        <v>141</v>
      </c>
      <c r="D45" s="49">
        <v>0</v>
      </c>
      <c r="E45" s="49">
        <v>3056817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aca="true" t="shared" si="9" ref="N45:N61">SUM(D45:M45)</f>
        <v>3056817</v>
      </c>
      <c r="O45" s="50">
        <f t="shared" si="7"/>
        <v>51.608397629619624</v>
      </c>
      <c r="P45" s="9"/>
    </row>
    <row r="46" spans="1:16" ht="15">
      <c r="A46" s="12"/>
      <c r="B46" s="25">
        <v>341.9</v>
      </c>
      <c r="C46" s="20" t="s">
        <v>142</v>
      </c>
      <c r="D46" s="49">
        <v>13960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9"/>
        <v>13960</v>
      </c>
      <c r="O46" s="50">
        <f t="shared" si="7"/>
        <v>0.2356873934257399</v>
      </c>
      <c r="P46" s="9"/>
    </row>
    <row r="47" spans="1:16" ht="15">
      <c r="A47" s="12"/>
      <c r="B47" s="25">
        <v>342.1</v>
      </c>
      <c r="C47" s="20" t="s">
        <v>57</v>
      </c>
      <c r="D47" s="49">
        <v>247842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9"/>
        <v>247842</v>
      </c>
      <c r="O47" s="50">
        <f t="shared" si="7"/>
        <v>4.184329151964343</v>
      </c>
      <c r="P47" s="9"/>
    </row>
    <row r="48" spans="1:16" ht="15">
      <c r="A48" s="12"/>
      <c r="B48" s="25">
        <v>342.2</v>
      </c>
      <c r="C48" s="20" t="s">
        <v>58</v>
      </c>
      <c r="D48" s="49">
        <v>0</v>
      </c>
      <c r="E48" s="49">
        <v>7370073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9"/>
        <v>7370073</v>
      </c>
      <c r="O48" s="50">
        <f t="shared" si="7"/>
        <v>124.42931910654893</v>
      </c>
      <c r="P48" s="9"/>
    </row>
    <row r="49" spans="1:16" ht="15">
      <c r="A49" s="12"/>
      <c r="B49" s="25">
        <v>342.6</v>
      </c>
      <c r="C49" s="20" t="s">
        <v>60</v>
      </c>
      <c r="D49" s="49">
        <v>1205683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9"/>
        <v>1205683</v>
      </c>
      <c r="O49" s="50">
        <f t="shared" si="7"/>
        <v>20.355607705424525</v>
      </c>
      <c r="P49" s="9"/>
    </row>
    <row r="50" spans="1:16" ht="15">
      <c r="A50" s="12"/>
      <c r="B50" s="25">
        <v>342.9</v>
      </c>
      <c r="C50" s="20" t="s">
        <v>61</v>
      </c>
      <c r="D50" s="49">
        <v>38650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f t="shared" si="9"/>
        <v>38650</v>
      </c>
      <c r="O50" s="50">
        <f t="shared" si="7"/>
        <v>0.6525299252080836</v>
      </c>
      <c r="P50" s="9"/>
    </row>
    <row r="51" spans="1:16" ht="15">
      <c r="A51" s="12"/>
      <c r="B51" s="25">
        <v>343.3</v>
      </c>
      <c r="C51" s="20" t="s">
        <v>62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8601387</v>
      </c>
      <c r="J51" s="49">
        <v>0</v>
      </c>
      <c r="K51" s="49">
        <v>0</v>
      </c>
      <c r="L51" s="49">
        <v>0</v>
      </c>
      <c r="M51" s="49">
        <v>0</v>
      </c>
      <c r="N51" s="49">
        <f t="shared" si="9"/>
        <v>8601387</v>
      </c>
      <c r="O51" s="50">
        <f t="shared" si="7"/>
        <v>145.2176562948456</v>
      </c>
      <c r="P51" s="9"/>
    </row>
    <row r="52" spans="1:16" ht="15">
      <c r="A52" s="12"/>
      <c r="B52" s="25">
        <v>343.4</v>
      </c>
      <c r="C52" s="20" t="s">
        <v>63</v>
      </c>
      <c r="D52" s="49">
        <v>0</v>
      </c>
      <c r="E52" s="49">
        <v>7978251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f t="shared" si="9"/>
        <v>7978251</v>
      </c>
      <c r="O52" s="50">
        <f t="shared" si="7"/>
        <v>134.697219361483</v>
      </c>
      <c r="P52" s="9"/>
    </row>
    <row r="53" spans="1:16" ht="15">
      <c r="A53" s="12"/>
      <c r="B53" s="25">
        <v>343.5</v>
      </c>
      <c r="C53" s="20" t="s">
        <v>64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8101933</v>
      </c>
      <c r="J53" s="49">
        <v>0</v>
      </c>
      <c r="K53" s="49">
        <v>0</v>
      </c>
      <c r="L53" s="49">
        <v>0</v>
      </c>
      <c r="M53" s="49">
        <v>0</v>
      </c>
      <c r="N53" s="49">
        <f t="shared" si="9"/>
        <v>8101933</v>
      </c>
      <c r="O53" s="50">
        <f t="shared" si="7"/>
        <v>136.7853488882511</v>
      </c>
      <c r="P53" s="9"/>
    </row>
    <row r="54" spans="1:16" ht="15">
      <c r="A54" s="12"/>
      <c r="B54" s="25">
        <v>343.9</v>
      </c>
      <c r="C54" s="20" t="s">
        <v>65</v>
      </c>
      <c r="D54" s="49">
        <v>88891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f t="shared" si="9"/>
        <v>88891</v>
      </c>
      <c r="O54" s="50">
        <f t="shared" si="7"/>
        <v>1.5007512957741722</v>
      </c>
      <c r="P54" s="9"/>
    </row>
    <row r="55" spans="1:16" ht="15">
      <c r="A55" s="12"/>
      <c r="B55" s="25">
        <v>344.9</v>
      </c>
      <c r="C55" s="20" t="s">
        <v>143</v>
      </c>
      <c r="D55" s="49">
        <v>0</v>
      </c>
      <c r="E55" s="49">
        <v>11090283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f t="shared" si="9"/>
        <v>11090283</v>
      </c>
      <c r="O55" s="50">
        <f t="shared" si="7"/>
        <v>187.23781465786496</v>
      </c>
      <c r="P55" s="9"/>
    </row>
    <row r="56" spans="1:16" ht="15">
      <c r="A56" s="12"/>
      <c r="B56" s="25">
        <v>346.9</v>
      </c>
      <c r="C56" s="20" t="s">
        <v>67</v>
      </c>
      <c r="D56" s="49">
        <v>35745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f t="shared" si="9"/>
        <v>35745</v>
      </c>
      <c r="O56" s="50">
        <f t="shared" si="7"/>
        <v>0.6034846617480711</v>
      </c>
      <c r="P56" s="9"/>
    </row>
    <row r="57" spans="1:16" ht="15">
      <c r="A57" s="12"/>
      <c r="B57" s="25">
        <v>347.1</v>
      </c>
      <c r="C57" s="20" t="s">
        <v>68</v>
      </c>
      <c r="D57" s="49">
        <v>920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f t="shared" si="9"/>
        <v>920</v>
      </c>
      <c r="O57" s="50">
        <f t="shared" si="7"/>
        <v>0.015532407016596039</v>
      </c>
      <c r="P57" s="9"/>
    </row>
    <row r="58" spans="1:16" ht="15">
      <c r="A58" s="12"/>
      <c r="B58" s="25">
        <v>347.2</v>
      </c>
      <c r="C58" s="20" t="s">
        <v>69</v>
      </c>
      <c r="D58" s="49">
        <v>269182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f t="shared" si="9"/>
        <v>269182</v>
      </c>
      <c r="O58" s="50">
        <f t="shared" si="7"/>
        <v>4.544613462544951</v>
      </c>
      <c r="P58" s="9"/>
    </row>
    <row r="59" spans="1:16" ht="15">
      <c r="A59" s="12"/>
      <c r="B59" s="25">
        <v>347.4</v>
      </c>
      <c r="C59" s="20" t="s">
        <v>70</v>
      </c>
      <c r="D59" s="49">
        <v>17324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f t="shared" si="9"/>
        <v>17324</v>
      </c>
      <c r="O59" s="50">
        <f t="shared" si="7"/>
        <v>0.2924819773429454</v>
      </c>
      <c r="P59" s="9"/>
    </row>
    <row r="60" spans="1:16" ht="15">
      <c r="A60" s="12"/>
      <c r="B60" s="25">
        <v>347.5</v>
      </c>
      <c r="C60" s="20" t="s">
        <v>71</v>
      </c>
      <c r="D60" s="49">
        <v>49233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f t="shared" si="9"/>
        <v>49233</v>
      </c>
      <c r="O60" s="50">
        <f t="shared" si="7"/>
        <v>0.831203255052253</v>
      </c>
      <c r="P60" s="9"/>
    </row>
    <row r="61" spans="1:16" ht="15">
      <c r="A61" s="12"/>
      <c r="B61" s="25">
        <v>349</v>
      </c>
      <c r="C61" s="20" t="s">
        <v>1</v>
      </c>
      <c r="D61" s="49">
        <v>4673587</v>
      </c>
      <c r="E61" s="49">
        <v>223131</v>
      </c>
      <c r="F61" s="49">
        <v>0</v>
      </c>
      <c r="G61" s="49">
        <v>0</v>
      </c>
      <c r="H61" s="49">
        <v>0</v>
      </c>
      <c r="I61" s="49">
        <v>56264</v>
      </c>
      <c r="J61" s="49">
        <v>0</v>
      </c>
      <c r="K61" s="49">
        <v>0</v>
      </c>
      <c r="L61" s="49">
        <v>0</v>
      </c>
      <c r="M61" s="49">
        <v>0</v>
      </c>
      <c r="N61" s="49">
        <f t="shared" si="9"/>
        <v>4952982</v>
      </c>
      <c r="O61" s="50">
        <f t="shared" si="7"/>
        <v>83.62144822812378</v>
      </c>
      <c r="P61" s="9"/>
    </row>
    <row r="62" spans="1:16" ht="15.75">
      <c r="A62" s="29" t="s">
        <v>53</v>
      </c>
      <c r="B62" s="30"/>
      <c r="C62" s="31"/>
      <c r="D62" s="32">
        <f aca="true" t="shared" si="10" ref="D62:M62">SUM(D63:D64)</f>
        <v>191000</v>
      </c>
      <c r="E62" s="32">
        <f t="shared" si="10"/>
        <v>97529</v>
      </c>
      <c r="F62" s="32">
        <f t="shared" si="10"/>
        <v>0</v>
      </c>
      <c r="G62" s="32">
        <f t="shared" si="10"/>
        <v>0</v>
      </c>
      <c r="H62" s="32">
        <f t="shared" si="10"/>
        <v>0</v>
      </c>
      <c r="I62" s="32">
        <f t="shared" si="10"/>
        <v>50</v>
      </c>
      <c r="J62" s="32">
        <f t="shared" si="10"/>
        <v>0</v>
      </c>
      <c r="K62" s="32">
        <f t="shared" si="10"/>
        <v>0</v>
      </c>
      <c r="L62" s="32">
        <f t="shared" si="10"/>
        <v>0</v>
      </c>
      <c r="M62" s="32">
        <f t="shared" si="10"/>
        <v>0</v>
      </c>
      <c r="N62" s="32">
        <f>SUM(D62:M62)</f>
        <v>288579</v>
      </c>
      <c r="O62" s="48">
        <f t="shared" si="7"/>
        <v>4.872094004828552</v>
      </c>
      <c r="P62" s="10"/>
    </row>
    <row r="63" spans="1:16" ht="15">
      <c r="A63" s="13"/>
      <c r="B63" s="41">
        <v>351.1</v>
      </c>
      <c r="C63" s="21" t="s">
        <v>74</v>
      </c>
      <c r="D63" s="49">
        <v>81949</v>
      </c>
      <c r="E63" s="49">
        <v>97529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f>SUM(D63:M63)</f>
        <v>179478</v>
      </c>
      <c r="O63" s="50">
        <f t="shared" si="7"/>
        <v>3.0301362462224173</v>
      </c>
      <c r="P63" s="9"/>
    </row>
    <row r="64" spans="1:16" ht="15">
      <c r="A64" s="13"/>
      <c r="B64" s="41">
        <v>354</v>
      </c>
      <c r="C64" s="21" t="s">
        <v>75</v>
      </c>
      <c r="D64" s="49">
        <v>109051</v>
      </c>
      <c r="E64" s="49">
        <v>0</v>
      </c>
      <c r="F64" s="49">
        <v>0</v>
      </c>
      <c r="G64" s="49">
        <v>0</v>
      </c>
      <c r="H64" s="49">
        <v>0</v>
      </c>
      <c r="I64" s="49">
        <v>50</v>
      </c>
      <c r="J64" s="49">
        <v>0</v>
      </c>
      <c r="K64" s="49">
        <v>0</v>
      </c>
      <c r="L64" s="49">
        <v>0</v>
      </c>
      <c r="M64" s="49">
        <v>0</v>
      </c>
      <c r="N64" s="49">
        <f>SUM(D64:M64)</f>
        <v>109101</v>
      </c>
      <c r="O64" s="50">
        <f t="shared" si="7"/>
        <v>1.8419577586061353</v>
      </c>
      <c r="P64" s="9"/>
    </row>
    <row r="65" spans="1:16" ht="15.75">
      <c r="A65" s="29" t="s">
        <v>4</v>
      </c>
      <c r="B65" s="30"/>
      <c r="C65" s="31"/>
      <c r="D65" s="32">
        <f aca="true" t="shared" si="11" ref="D65:M65">SUM(D66:D73)</f>
        <v>934796</v>
      </c>
      <c r="E65" s="32">
        <f t="shared" si="11"/>
        <v>239541</v>
      </c>
      <c r="F65" s="32">
        <f t="shared" si="11"/>
        <v>0</v>
      </c>
      <c r="G65" s="32">
        <f t="shared" si="11"/>
        <v>159933</v>
      </c>
      <c r="H65" s="32">
        <f t="shared" si="11"/>
        <v>0</v>
      </c>
      <c r="I65" s="32">
        <f t="shared" si="11"/>
        <v>125397</v>
      </c>
      <c r="J65" s="32">
        <f t="shared" si="11"/>
        <v>0</v>
      </c>
      <c r="K65" s="32">
        <f t="shared" si="11"/>
        <v>12206376</v>
      </c>
      <c r="L65" s="32">
        <f t="shared" si="11"/>
        <v>0</v>
      </c>
      <c r="M65" s="32">
        <f t="shared" si="11"/>
        <v>0</v>
      </c>
      <c r="N65" s="32">
        <f>SUM(D65:M65)</f>
        <v>13666043</v>
      </c>
      <c r="O65" s="48">
        <f t="shared" si="7"/>
        <v>230.72450237206868</v>
      </c>
      <c r="P65" s="10"/>
    </row>
    <row r="66" spans="1:16" ht="15">
      <c r="A66" s="12"/>
      <c r="B66" s="25">
        <v>361.1</v>
      </c>
      <c r="C66" s="20" t="s">
        <v>76</v>
      </c>
      <c r="D66" s="49">
        <v>64516</v>
      </c>
      <c r="E66" s="49">
        <v>145542</v>
      </c>
      <c r="F66" s="49">
        <v>0</v>
      </c>
      <c r="G66" s="49">
        <v>148954</v>
      </c>
      <c r="H66" s="49">
        <v>0</v>
      </c>
      <c r="I66" s="49">
        <v>92745</v>
      </c>
      <c r="J66" s="49">
        <v>0</v>
      </c>
      <c r="K66" s="49">
        <v>980645</v>
      </c>
      <c r="L66" s="49">
        <v>0</v>
      </c>
      <c r="M66" s="49">
        <v>0</v>
      </c>
      <c r="N66" s="49">
        <f>SUM(D66:M66)</f>
        <v>1432402</v>
      </c>
      <c r="O66" s="50">
        <f t="shared" si="7"/>
        <v>24.183316168898042</v>
      </c>
      <c r="P66" s="9"/>
    </row>
    <row r="67" spans="1:16" ht="15">
      <c r="A67" s="12"/>
      <c r="B67" s="25">
        <v>361.3</v>
      </c>
      <c r="C67" s="20" t="s">
        <v>78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6551483</v>
      </c>
      <c r="L67" s="49">
        <v>0</v>
      </c>
      <c r="M67" s="49">
        <v>0</v>
      </c>
      <c r="N67" s="49">
        <f aca="true" t="shared" si="12" ref="N67:N73">SUM(D67:M67)</f>
        <v>6551483</v>
      </c>
      <c r="O67" s="50">
        <f t="shared" si="7"/>
        <v>110.60902230251051</v>
      </c>
      <c r="P67" s="9"/>
    </row>
    <row r="68" spans="1:16" ht="15">
      <c r="A68" s="12"/>
      <c r="B68" s="25">
        <v>362</v>
      </c>
      <c r="C68" s="20" t="s">
        <v>79</v>
      </c>
      <c r="D68" s="49">
        <v>236672</v>
      </c>
      <c r="E68" s="49">
        <v>53178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f t="shared" si="12"/>
        <v>289850</v>
      </c>
      <c r="O68" s="50">
        <f t="shared" si="7"/>
        <v>4.893552362783002</v>
      </c>
      <c r="P68" s="9"/>
    </row>
    <row r="69" spans="1:16" ht="15">
      <c r="A69" s="12"/>
      <c r="B69" s="25">
        <v>364</v>
      </c>
      <c r="C69" s="20" t="s">
        <v>144</v>
      </c>
      <c r="D69" s="49">
        <v>2171</v>
      </c>
      <c r="E69" s="49">
        <v>2996</v>
      </c>
      <c r="F69" s="49">
        <v>0</v>
      </c>
      <c r="G69" s="49">
        <v>0</v>
      </c>
      <c r="H69" s="49">
        <v>0</v>
      </c>
      <c r="I69" s="49">
        <v>11558</v>
      </c>
      <c r="J69" s="49">
        <v>0</v>
      </c>
      <c r="K69" s="49">
        <v>0</v>
      </c>
      <c r="L69" s="49">
        <v>0</v>
      </c>
      <c r="M69" s="49">
        <v>0</v>
      </c>
      <c r="N69" s="49">
        <f t="shared" si="12"/>
        <v>16725</v>
      </c>
      <c r="O69" s="50">
        <f aca="true" t="shared" si="13" ref="O69:O80">(N69/O$82)</f>
        <v>0.282369029731053</v>
      </c>
      <c r="P69" s="9"/>
    </row>
    <row r="70" spans="1:16" ht="15">
      <c r="A70" s="12"/>
      <c r="B70" s="25">
        <v>365</v>
      </c>
      <c r="C70" s="20" t="s">
        <v>145</v>
      </c>
      <c r="D70" s="49">
        <v>0</v>
      </c>
      <c r="E70" s="49">
        <v>1193</v>
      </c>
      <c r="F70" s="49">
        <v>0</v>
      </c>
      <c r="G70" s="49">
        <v>0</v>
      </c>
      <c r="H70" s="49">
        <v>0</v>
      </c>
      <c r="I70" s="49">
        <v>3736</v>
      </c>
      <c r="J70" s="49">
        <v>0</v>
      </c>
      <c r="K70" s="49">
        <v>0</v>
      </c>
      <c r="L70" s="49">
        <v>0</v>
      </c>
      <c r="M70" s="49">
        <v>0</v>
      </c>
      <c r="N70" s="49">
        <f t="shared" si="12"/>
        <v>4929</v>
      </c>
      <c r="O70" s="50">
        <f t="shared" si="13"/>
        <v>0.08321655889652378</v>
      </c>
      <c r="P70" s="9"/>
    </row>
    <row r="71" spans="1:16" ht="15">
      <c r="A71" s="12"/>
      <c r="B71" s="25">
        <v>366</v>
      </c>
      <c r="C71" s="20" t="s">
        <v>82</v>
      </c>
      <c r="D71" s="49">
        <v>72935</v>
      </c>
      <c r="E71" s="49">
        <v>265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f t="shared" si="12"/>
        <v>73200</v>
      </c>
      <c r="O71" s="50">
        <f t="shared" si="13"/>
        <v>1.235839340885685</v>
      </c>
      <c r="P71" s="9"/>
    </row>
    <row r="72" spans="1:16" ht="15">
      <c r="A72" s="12"/>
      <c r="B72" s="25">
        <v>368</v>
      </c>
      <c r="C72" s="20" t="s">
        <v>83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4614263</v>
      </c>
      <c r="L72" s="49">
        <v>0</v>
      </c>
      <c r="M72" s="49">
        <v>0</v>
      </c>
      <c r="N72" s="49">
        <f t="shared" si="12"/>
        <v>4614263</v>
      </c>
      <c r="O72" s="50">
        <f t="shared" si="13"/>
        <v>77.90283804089076</v>
      </c>
      <c r="P72" s="9"/>
    </row>
    <row r="73" spans="1:16" ht="15">
      <c r="A73" s="12"/>
      <c r="B73" s="25">
        <v>369.9</v>
      </c>
      <c r="C73" s="20" t="s">
        <v>84</v>
      </c>
      <c r="D73" s="49">
        <v>558502</v>
      </c>
      <c r="E73" s="49">
        <v>36367</v>
      </c>
      <c r="F73" s="49">
        <v>0</v>
      </c>
      <c r="G73" s="49">
        <v>10979</v>
      </c>
      <c r="H73" s="49">
        <v>0</v>
      </c>
      <c r="I73" s="49">
        <v>17358</v>
      </c>
      <c r="J73" s="49">
        <v>0</v>
      </c>
      <c r="K73" s="49">
        <v>59985</v>
      </c>
      <c r="L73" s="49">
        <v>0</v>
      </c>
      <c r="M73" s="49">
        <v>0</v>
      </c>
      <c r="N73" s="49">
        <f t="shared" si="12"/>
        <v>683191</v>
      </c>
      <c r="O73" s="50">
        <f t="shared" si="13"/>
        <v>11.534348567473113</v>
      </c>
      <c r="P73" s="9"/>
    </row>
    <row r="74" spans="1:16" ht="15.75">
      <c r="A74" s="29" t="s">
        <v>54</v>
      </c>
      <c r="B74" s="30"/>
      <c r="C74" s="31"/>
      <c r="D74" s="32">
        <f aca="true" t="shared" si="14" ref="D74:M74">SUM(D75:D79)</f>
        <v>717952</v>
      </c>
      <c r="E74" s="32">
        <f t="shared" si="14"/>
        <v>174240</v>
      </c>
      <c r="F74" s="32">
        <f t="shared" si="14"/>
        <v>0</v>
      </c>
      <c r="G74" s="32">
        <f t="shared" si="14"/>
        <v>1651235</v>
      </c>
      <c r="H74" s="32">
        <f t="shared" si="14"/>
        <v>0</v>
      </c>
      <c r="I74" s="32">
        <f t="shared" si="14"/>
        <v>3136927</v>
      </c>
      <c r="J74" s="32">
        <f t="shared" si="14"/>
        <v>0</v>
      </c>
      <c r="K74" s="32">
        <f t="shared" si="14"/>
        <v>0</v>
      </c>
      <c r="L74" s="32">
        <f t="shared" si="14"/>
        <v>0</v>
      </c>
      <c r="M74" s="32">
        <f t="shared" si="14"/>
        <v>0</v>
      </c>
      <c r="N74" s="32">
        <f aca="true" t="shared" si="15" ref="N74:N80">SUM(D74:M74)</f>
        <v>5680354</v>
      </c>
      <c r="O74" s="48">
        <f t="shared" si="13"/>
        <v>95.90170687646672</v>
      </c>
      <c r="P74" s="9"/>
    </row>
    <row r="75" spans="1:16" ht="15">
      <c r="A75" s="12"/>
      <c r="B75" s="25">
        <v>381</v>
      </c>
      <c r="C75" s="20" t="s">
        <v>85</v>
      </c>
      <c r="D75" s="49">
        <v>539673</v>
      </c>
      <c r="E75" s="49">
        <v>0</v>
      </c>
      <c r="F75" s="49">
        <v>0</v>
      </c>
      <c r="G75" s="49">
        <v>1651235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f t="shared" si="15"/>
        <v>2190908</v>
      </c>
      <c r="O75" s="50">
        <f t="shared" si="13"/>
        <v>36.98921173034391</v>
      </c>
      <c r="P75" s="9"/>
    </row>
    <row r="76" spans="1:16" ht="15">
      <c r="A76" s="12"/>
      <c r="B76" s="25">
        <v>383</v>
      </c>
      <c r="C76" s="20" t="s">
        <v>86</v>
      </c>
      <c r="D76" s="49">
        <v>159036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f t="shared" si="15"/>
        <v>159036</v>
      </c>
      <c r="O76" s="50">
        <f t="shared" si="13"/>
        <v>2.685012915534095</v>
      </c>
      <c r="P76" s="9"/>
    </row>
    <row r="77" spans="1:16" ht="15">
      <c r="A77" s="12"/>
      <c r="B77" s="25">
        <v>388.2</v>
      </c>
      <c r="C77" s="20" t="s">
        <v>116</v>
      </c>
      <c r="D77" s="49">
        <v>19243</v>
      </c>
      <c r="E77" s="49">
        <v>174240</v>
      </c>
      <c r="F77" s="49">
        <v>0</v>
      </c>
      <c r="G77" s="49">
        <v>0</v>
      </c>
      <c r="H77" s="49">
        <v>0</v>
      </c>
      <c r="I77" s="49">
        <v>15081</v>
      </c>
      <c r="J77" s="49">
        <v>0</v>
      </c>
      <c r="K77" s="49">
        <v>0</v>
      </c>
      <c r="L77" s="49">
        <v>0</v>
      </c>
      <c r="M77" s="49">
        <v>0</v>
      </c>
      <c r="N77" s="49">
        <f t="shared" si="15"/>
        <v>208564</v>
      </c>
      <c r="O77" s="50">
        <f t="shared" si="13"/>
        <v>3.521196670662322</v>
      </c>
      <c r="P77" s="9"/>
    </row>
    <row r="78" spans="1:16" ht="15">
      <c r="A78" s="12"/>
      <c r="B78" s="25">
        <v>389.5</v>
      </c>
      <c r="C78" s="20" t="s">
        <v>146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930</v>
      </c>
      <c r="J78" s="49">
        <v>0</v>
      </c>
      <c r="K78" s="49">
        <v>0</v>
      </c>
      <c r="L78" s="49">
        <v>0</v>
      </c>
      <c r="M78" s="49">
        <v>0</v>
      </c>
      <c r="N78" s="49">
        <f t="shared" si="15"/>
        <v>930</v>
      </c>
      <c r="O78" s="50">
        <f t="shared" si="13"/>
        <v>0.015701237527645996</v>
      </c>
      <c r="P78" s="9"/>
    </row>
    <row r="79" spans="1:16" ht="15.75" thickBot="1">
      <c r="A79" s="12"/>
      <c r="B79" s="25">
        <v>389.7</v>
      </c>
      <c r="C79" s="20" t="s">
        <v>147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3120916</v>
      </c>
      <c r="J79" s="49">
        <v>0</v>
      </c>
      <c r="K79" s="49">
        <v>0</v>
      </c>
      <c r="L79" s="49">
        <v>0</v>
      </c>
      <c r="M79" s="49">
        <v>0</v>
      </c>
      <c r="N79" s="49">
        <f t="shared" si="15"/>
        <v>3120916</v>
      </c>
      <c r="O79" s="50">
        <f t="shared" si="13"/>
        <v>52.69058432239874</v>
      </c>
      <c r="P79" s="9"/>
    </row>
    <row r="80" spans="1:119" ht="16.5" thickBot="1">
      <c r="A80" s="14" t="s">
        <v>72</v>
      </c>
      <c r="B80" s="23"/>
      <c r="C80" s="22"/>
      <c r="D80" s="15">
        <f aca="true" t="shared" si="16" ref="D80:M80">SUM(D5,D16,D31,D43,D62,D65,D74)</f>
        <v>27998536</v>
      </c>
      <c r="E80" s="15">
        <f t="shared" si="16"/>
        <v>35553050</v>
      </c>
      <c r="F80" s="15">
        <f t="shared" si="16"/>
        <v>0</v>
      </c>
      <c r="G80" s="15">
        <f t="shared" si="16"/>
        <v>8694544</v>
      </c>
      <c r="H80" s="15">
        <f t="shared" si="16"/>
        <v>0</v>
      </c>
      <c r="I80" s="15">
        <f t="shared" si="16"/>
        <v>20258798</v>
      </c>
      <c r="J80" s="15">
        <f t="shared" si="16"/>
        <v>0</v>
      </c>
      <c r="K80" s="15">
        <f t="shared" si="16"/>
        <v>12907548</v>
      </c>
      <c r="L80" s="15">
        <f t="shared" si="16"/>
        <v>0</v>
      </c>
      <c r="M80" s="15">
        <f t="shared" si="16"/>
        <v>0</v>
      </c>
      <c r="N80" s="15">
        <f t="shared" si="15"/>
        <v>105412476</v>
      </c>
      <c r="O80" s="40">
        <f t="shared" si="13"/>
        <v>1779.684219412132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 ht="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 ht="15">
      <c r="A82" s="43"/>
      <c r="B82" s="44"/>
      <c r="C82" s="44"/>
      <c r="D82" s="45"/>
      <c r="E82" s="45"/>
      <c r="F82" s="45"/>
      <c r="G82" s="45"/>
      <c r="H82" s="45"/>
      <c r="I82" s="45"/>
      <c r="J82" s="45"/>
      <c r="K82" s="45"/>
      <c r="L82" s="51" t="s">
        <v>148</v>
      </c>
      <c r="M82" s="51"/>
      <c r="N82" s="51"/>
      <c r="O82" s="46">
        <v>59231</v>
      </c>
    </row>
    <row r="83" spans="1:15" ht="15">
      <c r="A83" s="52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  <row r="84" spans="1:15" ht="15.75" customHeight="1" thickBot="1">
      <c r="A84" s="55" t="s">
        <v>105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7"/>
    </row>
  </sheetData>
  <sheetProtection/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2022-09-19T17:21:24Z</cp:lastPrinted>
  <dcterms:created xsi:type="dcterms:W3CDTF">2000-08-31T21:26:31Z</dcterms:created>
  <dcterms:modified xsi:type="dcterms:W3CDTF">2023-03-10T15:35:06Z</dcterms:modified>
  <cp:category/>
  <cp:version/>
  <cp:contentType/>
  <cp:contentStatus/>
</cp:coreProperties>
</file>