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'2007'!$A$1:$O$33</definedName>
    <definedName name="_xlnm.Print_Area" localSheetId="14">'2008'!$A$1:$O$34</definedName>
    <definedName name="_xlnm.Print_Area" localSheetId="13">'2009'!$A$1:$O$35</definedName>
    <definedName name="_xlnm.Print_Area" localSheetId="12">'2010'!$A$1:$O$34</definedName>
    <definedName name="_xlnm.Print_Area" localSheetId="11">'2011'!$A$1:$O$33</definedName>
    <definedName name="_xlnm.Print_Area" localSheetId="10">'2012'!$A$1:$O$34</definedName>
    <definedName name="_xlnm.Print_Area" localSheetId="9">'2013'!$A$1:$O$34</definedName>
    <definedName name="_xlnm.Print_Area" localSheetId="8">'2014'!$A$1:$O$34</definedName>
    <definedName name="_xlnm.Print_Area" localSheetId="7">'2015'!$A$1:$O$34</definedName>
    <definedName name="_xlnm.Print_Area" localSheetId="6">'2016'!$A$1:$O$34</definedName>
    <definedName name="_xlnm.Print_Area" localSheetId="5">'2017'!$A$1:$O$34</definedName>
    <definedName name="_xlnm.Print_Area" localSheetId="4">'2018'!$A$1:$O$34</definedName>
    <definedName name="_xlnm.Print_Area" localSheetId="3">'2019'!$A$1:$O$34</definedName>
    <definedName name="_xlnm.Print_Area" localSheetId="2">'2020'!$A$1:$O$34</definedName>
    <definedName name="_xlnm.Print_Area" localSheetId="1">'2021'!$A$1:$P$34</definedName>
    <definedName name="_xlnm.Print_Area" localSheetId="0">'2022'!$A$1:$P$35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E31" i="48" l="1"/>
  <c r="F31" i="48"/>
  <c r="G31" i="48"/>
  <c r="H31" i="48"/>
  <c r="I31" i="48"/>
  <c r="J31" i="48"/>
  <c r="K31" i="48"/>
  <c r="L31" i="48"/>
  <c r="M31" i="48"/>
  <c r="N31" i="48"/>
  <c r="D31" i="48"/>
  <c r="O30" i="48"/>
  <c r="P30" i="48"/>
  <c r="O29" i="48"/>
  <c r="P29" i="48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/>
  <c r="O26" i="48"/>
  <c r="P26" i="48"/>
  <c r="O25" i="48"/>
  <c r="P25" i="48"/>
  <c r="O24" i="48"/>
  <c r="P24" i="48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/>
  <c r="O19" i="48"/>
  <c r="P19" i="48"/>
  <c r="O18" i="48"/>
  <c r="P18" i="48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/>
  <c r="O15" i="48"/>
  <c r="P15" i="48"/>
  <c r="O14" i="48"/>
  <c r="P14" i="48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/>
  <c r="O11" i="48"/>
  <c r="P11" i="48"/>
  <c r="O10" i="48"/>
  <c r="P10" i="48"/>
  <c r="O9" i="48"/>
  <c r="P9" i="48"/>
  <c r="O8" i="48"/>
  <c r="P8" i="48"/>
  <c r="O7" i="48"/>
  <c r="P7" i="48"/>
  <c r="O6" i="48"/>
  <c r="P6" i="48"/>
  <c r="N5" i="48"/>
  <c r="M5" i="48"/>
  <c r="L5" i="48"/>
  <c r="K5" i="48"/>
  <c r="J5" i="48"/>
  <c r="I5" i="48"/>
  <c r="H5" i="48"/>
  <c r="G5" i="48"/>
  <c r="F5" i="48"/>
  <c r="E5" i="48"/>
  <c r="D5" i="48"/>
  <c r="E30" i="47"/>
  <c r="F30" i="47"/>
  <c r="G30" i="47"/>
  <c r="H30" i="47"/>
  <c r="I30" i="47"/>
  <c r="J30" i="47"/>
  <c r="K30" i="47"/>
  <c r="L30" i="47"/>
  <c r="M30" i="47"/>
  <c r="N30" i="47"/>
  <c r="D30" i="47"/>
  <c r="O29" i="47"/>
  <c r="P29" i="47"/>
  <c r="O28" i="47"/>
  <c r="P28" i="47"/>
  <c r="N27" i="47"/>
  <c r="M27" i="47"/>
  <c r="L27" i="47"/>
  <c r="K27" i="47"/>
  <c r="J27" i="47"/>
  <c r="I27" i="47"/>
  <c r="H27" i="47"/>
  <c r="G27" i="47"/>
  <c r="F27" i="47"/>
  <c r="E27" i="47"/>
  <c r="D27" i="47"/>
  <c r="O26" i="47"/>
  <c r="P26" i="47"/>
  <c r="O25" i="47"/>
  <c r="P25" i="47"/>
  <c r="O24" i="47"/>
  <c r="P24" i="47"/>
  <c r="O23" i="47"/>
  <c r="P23" i="47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/>
  <c r="O18" i="47"/>
  <c r="P18" i="47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/>
  <c r="O15" i="47"/>
  <c r="P15" i="47"/>
  <c r="O14" i="47"/>
  <c r="P14" i="47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/>
  <c r="O11" i="47"/>
  <c r="P11" i="47"/>
  <c r="O10" i="47"/>
  <c r="P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E30" i="46"/>
  <c r="F30" i="46"/>
  <c r="G30" i="46"/>
  <c r="H30" i="46"/>
  <c r="I30" i="46"/>
  <c r="J30" i="46"/>
  <c r="K30" i="46"/>
  <c r="L30" i="46"/>
  <c r="M30" i="46"/>
  <c r="D30" i="46"/>
  <c r="N29" i="46"/>
  <c r="O29" i="46"/>
  <c r="N28" i="46"/>
  <c r="O28" i="46"/>
  <c r="M27" i="46"/>
  <c r="L27" i="46"/>
  <c r="K27" i="46"/>
  <c r="J27" i="46"/>
  <c r="I27" i="46"/>
  <c r="H27" i="46"/>
  <c r="G27" i="46"/>
  <c r="F27" i="46"/>
  <c r="E27" i="46"/>
  <c r="D27" i="46"/>
  <c r="N26" i="46"/>
  <c r="O26" i="46"/>
  <c r="N25" i="46"/>
  <c r="O25" i="46"/>
  <c r="N24" i="46"/>
  <c r="O24" i="46"/>
  <c r="N23" i="46"/>
  <c r="O23" i="46"/>
  <c r="M22" i="46"/>
  <c r="L22" i="46"/>
  <c r="K22" i="46"/>
  <c r="J22" i="46"/>
  <c r="I22" i="46"/>
  <c r="H22" i="46"/>
  <c r="G22" i="46"/>
  <c r="F22" i="46"/>
  <c r="E22" i="46"/>
  <c r="D22" i="46"/>
  <c r="N21" i="46"/>
  <c r="O21" i="46"/>
  <c r="M20" i="46"/>
  <c r="L20" i="46"/>
  <c r="K20" i="46"/>
  <c r="J20" i="46"/>
  <c r="I20" i="46"/>
  <c r="H20" i="46"/>
  <c r="G20" i="46"/>
  <c r="F20" i="46"/>
  <c r="E20" i="46"/>
  <c r="D20" i="46"/>
  <c r="N19" i="46"/>
  <c r="O19" i="46"/>
  <c r="N18" i="46"/>
  <c r="O18" i="46"/>
  <c r="M17" i="46"/>
  <c r="L17" i="46"/>
  <c r="K17" i="46"/>
  <c r="J17" i="46"/>
  <c r="I17" i="46"/>
  <c r="H17" i="46"/>
  <c r="G17" i="46"/>
  <c r="F17" i="46"/>
  <c r="E17" i="46"/>
  <c r="D17" i="46"/>
  <c r="N16" i="46"/>
  <c r="O16" i="46"/>
  <c r="N15" i="46"/>
  <c r="O15" i="46"/>
  <c r="N14" i="46"/>
  <c r="O14" i="46"/>
  <c r="M13" i="46"/>
  <c r="L13" i="46"/>
  <c r="K13" i="46"/>
  <c r="J13" i="46"/>
  <c r="I13" i="46"/>
  <c r="H13" i="46"/>
  <c r="G13" i="46"/>
  <c r="F13" i="46"/>
  <c r="E13" i="46"/>
  <c r="D13" i="46"/>
  <c r="N12" i="46"/>
  <c r="O12" i="46"/>
  <c r="N11" i="46"/>
  <c r="O11" i="46"/>
  <c r="N10" i="46"/>
  <c r="O10" i="46"/>
  <c r="N9" i="46"/>
  <c r="O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E30" i="45"/>
  <c r="F30" i="45"/>
  <c r="G30" i="45"/>
  <c r="H30" i="45"/>
  <c r="I30" i="45"/>
  <c r="J30" i="45"/>
  <c r="K30" i="45"/>
  <c r="L30" i="45"/>
  <c r="M30" i="45"/>
  <c r="D30" i="45"/>
  <c r="N29" i="45"/>
  <c r="O29" i="45"/>
  <c r="N28" i="45"/>
  <c r="O28" i="45"/>
  <c r="M27" i="45"/>
  <c r="L27" i="45"/>
  <c r="K27" i="45"/>
  <c r="J27" i="45"/>
  <c r="I27" i="45"/>
  <c r="H27" i="45"/>
  <c r="G27" i="45"/>
  <c r="F27" i="45"/>
  <c r="E27" i="45"/>
  <c r="D27" i="45"/>
  <c r="N26" i="45"/>
  <c r="O26" i="45"/>
  <c r="N25" i="45"/>
  <c r="O25" i="45"/>
  <c r="N24" i="45"/>
  <c r="O24" i="45"/>
  <c r="N23" i="45"/>
  <c r="O23" i="45"/>
  <c r="M22" i="45"/>
  <c r="L22" i="45"/>
  <c r="K22" i="45"/>
  <c r="J22" i="45"/>
  <c r="I22" i="45"/>
  <c r="H22" i="45"/>
  <c r="G22" i="45"/>
  <c r="F22" i="45"/>
  <c r="E22" i="45"/>
  <c r="D22" i="45"/>
  <c r="N21" i="45"/>
  <c r="O21" i="45"/>
  <c r="M20" i="45"/>
  <c r="L20" i="45"/>
  <c r="K20" i="45"/>
  <c r="J20" i="45"/>
  <c r="I20" i="45"/>
  <c r="H20" i="45"/>
  <c r="G20" i="45"/>
  <c r="F20" i="45"/>
  <c r="E20" i="45"/>
  <c r="D20" i="45"/>
  <c r="N19" i="45"/>
  <c r="O19" i="45"/>
  <c r="N18" i="45"/>
  <c r="O18" i="45"/>
  <c r="M17" i="45"/>
  <c r="L17" i="45"/>
  <c r="K17" i="45"/>
  <c r="J17" i="45"/>
  <c r="I17" i="45"/>
  <c r="H17" i="45"/>
  <c r="G17" i="45"/>
  <c r="F17" i="45"/>
  <c r="E17" i="45"/>
  <c r="D17" i="45"/>
  <c r="N16" i="45"/>
  <c r="O16" i="45"/>
  <c r="N15" i="45"/>
  <c r="O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30" i="44"/>
  <c r="F30" i="44"/>
  <c r="G30" i="44"/>
  <c r="H30" i="44"/>
  <c r="I30" i="44"/>
  <c r="J30" i="44"/>
  <c r="K30" i="44"/>
  <c r="L30" i="44"/>
  <c r="M30" i="44"/>
  <c r="D30" i="44"/>
  <c r="N29" i="44"/>
  <c r="O29" i="44"/>
  <c r="N28" i="44"/>
  <c r="O28" i="44"/>
  <c r="M27" i="44"/>
  <c r="L27" i="44"/>
  <c r="K27" i="44"/>
  <c r="J27" i="44"/>
  <c r="I27" i="44"/>
  <c r="H27" i="44"/>
  <c r="G27" i="44"/>
  <c r="F27" i="44"/>
  <c r="E27" i="44"/>
  <c r="D27" i="44"/>
  <c r="N26" i="44"/>
  <c r="O26" i="44"/>
  <c r="N25" i="44"/>
  <c r="O25" i="44"/>
  <c r="N24" i="44"/>
  <c r="O24" i="44"/>
  <c r="N23" i="44"/>
  <c r="O23" i="44"/>
  <c r="M22" i="44"/>
  <c r="L22" i="44"/>
  <c r="K22" i="44"/>
  <c r="J22" i="44"/>
  <c r="I22" i="44"/>
  <c r="H22" i="44"/>
  <c r="G22" i="44"/>
  <c r="F22" i="44"/>
  <c r="E22" i="44"/>
  <c r="D22" i="44"/>
  <c r="N21" i="44"/>
  <c r="O21" i="44"/>
  <c r="M20" i="44"/>
  <c r="L20" i="44"/>
  <c r="K20" i="44"/>
  <c r="J20" i="44"/>
  <c r="I20" i="44"/>
  <c r="H20" i="44"/>
  <c r="G20" i="44"/>
  <c r="F20" i="44"/>
  <c r="E20" i="44"/>
  <c r="D20" i="44"/>
  <c r="N19" i="44"/>
  <c r="O19" i="44"/>
  <c r="N18" i="44"/>
  <c r="O18" i="44"/>
  <c r="M17" i="44"/>
  <c r="L17" i="44"/>
  <c r="K17" i="44"/>
  <c r="J17" i="44"/>
  <c r="I17" i="44"/>
  <c r="H17" i="44"/>
  <c r="G17" i="44"/>
  <c r="F17" i="44"/>
  <c r="E17" i="44"/>
  <c r="D17" i="44"/>
  <c r="N16" i="44"/>
  <c r="O16" i="44"/>
  <c r="N15" i="44"/>
  <c r="O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30" i="43"/>
  <c r="F30" i="43"/>
  <c r="G30" i="43"/>
  <c r="H30" i="43"/>
  <c r="I30" i="43"/>
  <c r="J30" i="43"/>
  <c r="K30" i="43"/>
  <c r="L30" i="43"/>
  <c r="M30" i="43"/>
  <c r="D30" i="43"/>
  <c r="N29" i="43"/>
  <c r="O29" i="43"/>
  <c r="N28" i="43"/>
  <c r="O28" i="43"/>
  <c r="M27" i="43"/>
  <c r="L27" i="43"/>
  <c r="K27" i="43"/>
  <c r="J27" i="43"/>
  <c r="I27" i="43"/>
  <c r="H27" i="43"/>
  <c r="G27" i="43"/>
  <c r="F27" i="43"/>
  <c r="E27" i="43"/>
  <c r="D27" i="43"/>
  <c r="N26" i="43"/>
  <c r="O26" i="43"/>
  <c r="N25" i="43"/>
  <c r="O25" i="43"/>
  <c r="N24" i="43"/>
  <c r="O24" i="43"/>
  <c r="N23" i="43"/>
  <c r="O23" i="43"/>
  <c r="M22" i="43"/>
  <c r="L22" i="43"/>
  <c r="K22" i="43"/>
  <c r="J22" i="43"/>
  <c r="I22" i="43"/>
  <c r="H22" i="43"/>
  <c r="G22" i="43"/>
  <c r="F22" i="43"/>
  <c r="E22" i="43"/>
  <c r="D22" i="43"/>
  <c r="N21" i="43"/>
  <c r="O21" i="43"/>
  <c r="M20" i="43"/>
  <c r="L20" i="43"/>
  <c r="K20" i="43"/>
  <c r="J20" i="43"/>
  <c r="I20" i="43"/>
  <c r="H20" i="43"/>
  <c r="G20" i="43"/>
  <c r="F20" i="43"/>
  <c r="E20" i="43"/>
  <c r="D20" i="43"/>
  <c r="N19" i="43"/>
  <c r="O19" i="43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30" i="42"/>
  <c r="F30" i="42"/>
  <c r="G30" i="42"/>
  <c r="H30" i="42"/>
  <c r="I30" i="42"/>
  <c r="J30" i="42"/>
  <c r="K30" i="42"/>
  <c r="L30" i="42"/>
  <c r="M30" i="42"/>
  <c r="D30" i="42"/>
  <c r="N29" i="42"/>
  <c r="O29" i="42"/>
  <c r="N28" i="42"/>
  <c r="O28" i="42"/>
  <c r="M27" i="42"/>
  <c r="L27" i="42"/>
  <c r="K27" i="42"/>
  <c r="J27" i="42"/>
  <c r="I27" i="42"/>
  <c r="H27" i="42"/>
  <c r="G27" i="42"/>
  <c r="F27" i="42"/>
  <c r="E27" i="42"/>
  <c r="D27" i="42"/>
  <c r="N26" i="42"/>
  <c r="O26" i="42"/>
  <c r="N25" i="42"/>
  <c r="O25" i="42"/>
  <c r="N24" i="42"/>
  <c r="O24" i="42"/>
  <c r="N23" i="42"/>
  <c r="O23" i="42"/>
  <c r="M22" i="42"/>
  <c r="L22" i="42"/>
  <c r="K22" i="42"/>
  <c r="J22" i="42"/>
  <c r="I22" i="42"/>
  <c r="H22" i="42"/>
  <c r="G22" i="42"/>
  <c r="F22" i="42"/>
  <c r="E22" i="42"/>
  <c r="D22" i="42"/>
  <c r="N21" i="42"/>
  <c r="O21" i="42"/>
  <c r="M20" i="42"/>
  <c r="L20" i="42"/>
  <c r="K20" i="42"/>
  <c r="J20" i="42"/>
  <c r="I20" i="42"/>
  <c r="H20" i="42"/>
  <c r="G20" i="42"/>
  <c r="F20" i="42"/>
  <c r="E20" i="42"/>
  <c r="D20" i="42"/>
  <c r="N19" i="42"/>
  <c r="O19" i="42"/>
  <c r="N18" i="42"/>
  <c r="O18" i="42"/>
  <c r="M17" i="42"/>
  <c r="L17" i="42"/>
  <c r="K17" i="42"/>
  <c r="J17" i="42"/>
  <c r="I17" i="42"/>
  <c r="H17" i="42"/>
  <c r="G17" i="42"/>
  <c r="F17" i="42"/>
  <c r="E17" i="42"/>
  <c r="D17" i="42"/>
  <c r="N16" i="42"/>
  <c r="O16" i="42"/>
  <c r="N15" i="42"/>
  <c r="O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30" i="41"/>
  <c r="F30" i="41"/>
  <c r="G30" i="41"/>
  <c r="H30" i="41"/>
  <c r="I30" i="41"/>
  <c r="J30" i="41"/>
  <c r="K30" i="41"/>
  <c r="L30" i="41"/>
  <c r="M30" i="41"/>
  <c r="D30" i="41"/>
  <c r="N29" i="41"/>
  <c r="O29" i="41"/>
  <c r="N28" i="41"/>
  <c r="O28" i="41"/>
  <c r="M27" i="41"/>
  <c r="L27" i="41"/>
  <c r="K27" i="41"/>
  <c r="J27" i="41"/>
  <c r="I27" i="41"/>
  <c r="H27" i="41"/>
  <c r="G27" i="41"/>
  <c r="F27" i="41"/>
  <c r="E27" i="41"/>
  <c r="D27" i="41"/>
  <c r="N26" i="41"/>
  <c r="O26" i="41"/>
  <c r="N25" i="41"/>
  <c r="O25" i="41"/>
  <c r="N24" i="41"/>
  <c r="O24" i="41"/>
  <c r="N23" i="41"/>
  <c r="O23" i="41"/>
  <c r="M22" i="41"/>
  <c r="L22" i="41"/>
  <c r="K22" i="41"/>
  <c r="J22" i="41"/>
  <c r="I22" i="41"/>
  <c r="H22" i="41"/>
  <c r="G22" i="41"/>
  <c r="F22" i="41"/>
  <c r="E22" i="41"/>
  <c r="D22" i="41"/>
  <c r="N21" i="41"/>
  <c r="O21" i="41"/>
  <c r="M20" i="41"/>
  <c r="L20" i="41"/>
  <c r="K20" i="41"/>
  <c r="J20" i="41"/>
  <c r="I20" i="41"/>
  <c r="H20" i="41"/>
  <c r="G20" i="41"/>
  <c r="F20" i="41"/>
  <c r="E20" i="41"/>
  <c r="D20" i="41"/>
  <c r="N19" i="41"/>
  <c r="O19" i="41"/>
  <c r="N18" i="41"/>
  <c r="O18" i="41"/>
  <c r="M17" i="41"/>
  <c r="L17" i="41"/>
  <c r="K17" i="41"/>
  <c r="J17" i="41"/>
  <c r="I17" i="41"/>
  <c r="H17" i="41"/>
  <c r="G17" i="41"/>
  <c r="F17" i="41"/>
  <c r="E17" i="41"/>
  <c r="D17" i="41"/>
  <c r="N16" i="41"/>
  <c r="O16" i="41"/>
  <c r="N15" i="41"/>
  <c r="O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28" i="40"/>
  <c r="O28" i="40"/>
  <c r="M27" i="40"/>
  <c r="L27" i="40"/>
  <c r="K27" i="40"/>
  <c r="J27" i="40"/>
  <c r="I27" i="40"/>
  <c r="H27" i="40"/>
  <c r="G27" i="40"/>
  <c r="F27" i="40"/>
  <c r="E27" i="40"/>
  <c r="D27" i="40"/>
  <c r="N26" i="40"/>
  <c r="O26" i="40"/>
  <c r="N25" i="40"/>
  <c r="O25" i="40"/>
  <c r="N24" i="40"/>
  <c r="O24" i="40"/>
  <c r="N23" i="40"/>
  <c r="O23" i="40"/>
  <c r="M22" i="40"/>
  <c r="L22" i="40"/>
  <c r="K22" i="40"/>
  <c r="J22" i="40"/>
  <c r="I22" i="40"/>
  <c r="H22" i="40"/>
  <c r="G22" i="40"/>
  <c r="F22" i="40"/>
  <c r="N22" i="40"/>
  <c r="O22" i="40"/>
  <c r="E22" i="40"/>
  <c r="D22" i="40"/>
  <c r="N21" i="40"/>
  <c r="O21" i="40"/>
  <c r="M20" i="40"/>
  <c r="L20" i="40"/>
  <c r="K20" i="40"/>
  <c r="J20" i="40"/>
  <c r="I20" i="40"/>
  <c r="H20" i="40"/>
  <c r="G20" i="40"/>
  <c r="F20" i="40"/>
  <c r="N20" i="40"/>
  <c r="O20" i="40"/>
  <c r="E20" i="40"/>
  <c r="D20" i="40"/>
  <c r="N19" i="40"/>
  <c r="O19" i="40"/>
  <c r="M18" i="40"/>
  <c r="L18" i="40"/>
  <c r="K18" i="40"/>
  <c r="J18" i="40"/>
  <c r="J29" i="40"/>
  <c r="I18" i="40"/>
  <c r="H18" i="40"/>
  <c r="G18" i="40"/>
  <c r="F18" i="40"/>
  <c r="F29" i="40"/>
  <c r="E18" i="40"/>
  <c r="D18" i="40"/>
  <c r="N17" i="40"/>
  <c r="O17" i="40"/>
  <c r="N16" i="40"/>
  <c r="O16" i="40"/>
  <c r="N15" i="40"/>
  <c r="O15" i="40"/>
  <c r="N14" i="40"/>
  <c r="O14" i="40"/>
  <c r="M13" i="40"/>
  <c r="L13" i="40"/>
  <c r="K13" i="40"/>
  <c r="J13" i="40"/>
  <c r="I13" i="40"/>
  <c r="H13" i="40"/>
  <c r="G13" i="40"/>
  <c r="F13" i="40"/>
  <c r="E13" i="40"/>
  <c r="D13" i="40"/>
  <c r="N12" i="40"/>
  <c r="O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M29" i="40"/>
  <c r="L5" i="40"/>
  <c r="L29" i="40"/>
  <c r="K5" i="40"/>
  <c r="K29" i="40"/>
  <c r="J5" i="40"/>
  <c r="I5" i="40"/>
  <c r="I29" i="40"/>
  <c r="H5" i="40"/>
  <c r="H29" i="40"/>
  <c r="G5" i="40"/>
  <c r="G29" i="40"/>
  <c r="F5" i="40"/>
  <c r="E5" i="40"/>
  <c r="E29" i="40"/>
  <c r="D5" i="40"/>
  <c r="D29" i="40"/>
  <c r="N29" i="39"/>
  <c r="O29" i="39"/>
  <c r="N28" i="39"/>
  <c r="O28" i="39"/>
  <c r="M27" i="39"/>
  <c r="L27" i="39"/>
  <c r="K27" i="39"/>
  <c r="J27" i="39"/>
  <c r="I27" i="39"/>
  <c r="H27" i="39"/>
  <c r="G27" i="39"/>
  <c r="F27" i="39"/>
  <c r="E27" i="39"/>
  <c r="D27" i="39"/>
  <c r="N26" i="39"/>
  <c r="O26" i="39"/>
  <c r="N25" i="39"/>
  <c r="O25" i="39"/>
  <c r="N24" i="39"/>
  <c r="O24" i="39"/>
  <c r="N23" i="39"/>
  <c r="O23" i="39"/>
  <c r="M22" i="39"/>
  <c r="L22" i="39"/>
  <c r="K22" i="39"/>
  <c r="J22" i="39"/>
  <c r="I22" i="39"/>
  <c r="H22" i="39"/>
  <c r="G22" i="39"/>
  <c r="F22" i="39"/>
  <c r="E22" i="39"/>
  <c r="D22" i="39"/>
  <c r="N21" i="39"/>
  <c r="O21" i="39"/>
  <c r="M20" i="39"/>
  <c r="M30" i="39"/>
  <c r="L20" i="39"/>
  <c r="K20" i="39"/>
  <c r="J20" i="39"/>
  <c r="I20" i="39"/>
  <c r="I30" i="39"/>
  <c r="H20" i="39"/>
  <c r="G20" i="39"/>
  <c r="F20" i="39"/>
  <c r="E20" i="39"/>
  <c r="E30" i="39"/>
  <c r="D20" i="39"/>
  <c r="N19" i="39"/>
  <c r="O19" i="39"/>
  <c r="N18" i="39"/>
  <c r="O18" i="39"/>
  <c r="M17" i="39"/>
  <c r="L17" i="39"/>
  <c r="K17" i="39"/>
  <c r="J17" i="39"/>
  <c r="I17" i="39"/>
  <c r="H17" i="39"/>
  <c r="G17" i="39"/>
  <c r="F17" i="39"/>
  <c r="E17" i="39"/>
  <c r="D17" i="39"/>
  <c r="N16" i="39"/>
  <c r="O16" i="39"/>
  <c r="N15" i="39"/>
  <c r="O15" i="39"/>
  <c r="N14" i="39"/>
  <c r="O14" i="39"/>
  <c r="M13" i="39"/>
  <c r="L13" i="39"/>
  <c r="K13" i="39"/>
  <c r="J13" i="39"/>
  <c r="I13" i="39"/>
  <c r="H13" i="39"/>
  <c r="G13" i="39"/>
  <c r="F13" i="39"/>
  <c r="E13" i="39"/>
  <c r="D13" i="39"/>
  <c r="N13" i="39"/>
  <c r="O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L30" i="39"/>
  <c r="K5" i="39"/>
  <c r="K30" i="39"/>
  <c r="J5" i="39"/>
  <c r="J30" i="39"/>
  <c r="I5" i="39"/>
  <c r="H5" i="39"/>
  <c r="H30" i="39"/>
  <c r="G5" i="39"/>
  <c r="G30" i="39"/>
  <c r="F5" i="39"/>
  <c r="F30" i="39"/>
  <c r="E5" i="39"/>
  <c r="D5" i="39"/>
  <c r="D30" i="39"/>
  <c r="N30" i="39"/>
  <c r="O30" i="39"/>
  <c r="N29" i="38"/>
  <c r="O29" i="38"/>
  <c r="N28" i="38"/>
  <c r="O28" i="38"/>
  <c r="M27" i="38"/>
  <c r="L27" i="38"/>
  <c r="K27" i="38"/>
  <c r="J27" i="38"/>
  <c r="I27" i="38"/>
  <c r="H27" i="38"/>
  <c r="G27" i="38"/>
  <c r="F27" i="38"/>
  <c r="N27" i="38"/>
  <c r="O27" i="38"/>
  <c r="E27" i="38"/>
  <c r="D27" i="38"/>
  <c r="N26" i="38"/>
  <c r="O26" i="38"/>
  <c r="N25" i="38"/>
  <c r="O25" i="38"/>
  <c r="N24" i="38"/>
  <c r="O24" i="38"/>
  <c r="N23" i="38"/>
  <c r="O23" i="38"/>
  <c r="M22" i="38"/>
  <c r="L22" i="38"/>
  <c r="K22" i="38"/>
  <c r="J22" i="38"/>
  <c r="I22" i="38"/>
  <c r="H22" i="38"/>
  <c r="G22" i="38"/>
  <c r="F22" i="38"/>
  <c r="E22" i="38"/>
  <c r="E30" i="38"/>
  <c r="D22" i="38"/>
  <c r="N21" i="38"/>
  <c r="O21" i="38"/>
  <c r="M20" i="38"/>
  <c r="M30" i="38"/>
  <c r="L20" i="38"/>
  <c r="K20" i="38"/>
  <c r="J20" i="38"/>
  <c r="I20" i="38"/>
  <c r="H20" i="38"/>
  <c r="G20" i="38"/>
  <c r="F20" i="38"/>
  <c r="E20" i="38"/>
  <c r="D20" i="38"/>
  <c r="N19" i="38"/>
  <c r="O19" i="38"/>
  <c r="N18" i="38"/>
  <c r="O18" i="38"/>
  <c r="M17" i="38"/>
  <c r="L17" i="38"/>
  <c r="K17" i="38"/>
  <c r="J17" i="38"/>
  <c r="I17" i="38"/>
  <c r="H17" i="38"/>
  <c r="G17" i="38"/>
  <c r="F17" i="38"/>
  <c r="E17" i="38"/>
  <c r="D17" i="38"/>
  <c r="N16" i="38"/>
  <c r="O16" i="38"/>
  <c r="N15" i="38"/>
  <c r="O15" i="38"/>
  <c r="N14" i="38"/>
  <c r="O14" i="38"/>
  <c r="M13" i="38"/>
  <c r="L13" i="38"/>
  <c r="K13" i="38"/>
  <c r="J13" i="38"/>
  <c r="I13" i="38"/>
  <c r="H13" i="38"/>
  <c r="H30" i="38"/>
  <c r="G13" i="38"/>
  <c r="F13" i="38"/>
  <c r="E13" i="38"/>
  <c r="D13" i="38"/>
  <c r="N13" i="38"/>
  <c r="O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L5" i="38"/>
  <c r="L30" i="38"/>
  <c r="K5" i="38"/>
  <c r="K30" i="38"/>
  <c r="J5" i="38"/>
  <c r="J30" i="38"/>
  <c r="I5" i="38"/>
  <c r="H5" i="38"/>
  <c r="G5" i="38"/>
  <c r="G30" i="38"/>
  <c r="F5" i="38"/>
  <c r="F30" i="38"/>
  <c r="E5" i="38"/>
  <c r="D5" i="38"/>
  <c r="N29" i="37"/>
  <c r="O29" i="37"/>
  <c r="M28" i="37"/>
  <c r="M30" i="37"/>
  <c r="L28" i="37"/>
  <c r="K28" i="37"/>
  <c r="J28" i="37"/>
  <c r="I28" i="37"/>
  <c r="H28" i="37"/>
  <c r="G28" i="37"/>
  <c r="F28" i="37"/>
  <c r="E28" i="37"/>
  <c r="D28" i="37"/>
  <c r="N27" i="37"/>
  <c r="O27" i="37"/>
  <c r="N26" i="37"/>
  <c r="O26" i="37"/>
  <c r="N25" i="37"/>
  <c r="O25" i="37"/>
  <c r="N24" i="37"/>
  <c r="O24" i="37"/>
  <c r="M23" i="37"/>
  <c r="L23" i="37"/>
  <c r="K23" i="37"/>
  <c r="J23" i="37"/>
  <c r="I23" i="37"/>
  <c r="H23" i="37"/>
  <c r="G23" i="37"/>
  <c r="F23" i="37"/>
  <c r="E23" i="37"/>
  <c r="N23" i="37"/>
  <c r="O23" i="37"/>
  <c r="D23" i="37"/>
  <c r="N22" i="37"/>
  <c r="O22" i="37"/>
  <c r="N21" i="37"/>
  <c r="O21" i="37"/>
  <c r="M20" i="37"/>
  <c r="L20" i="37"/>
  <c r="K20" i="37"/>
  <c r="J20" i="37"/>
  <c r="I20" i="37"/>
  <c r="H20" i="37"/>
  <c r="G20" i="37"/>
  <c r="F20" i="37"/>
  <c r="E20" i="37"/>
  <c r="D20" i="37"/>
  <c r="N19" i="37"/>
  <c r="O19" i="37"/>
  <c r="M18" i="37"/>
  <c r="L18" i="37"/>
  <c r="K18" i="37"/>
  <c r="J18" i="37"/>
  <c r="I18" i="37"/>
  <c r="H18" i="37"/>
  <c r="G18" i="37"/>
  <c r="F18" i="37"/>
  <c r="E18" i="37"/>
  <c r="N18" i="37"/>
  <c r="O18" i="37"/>
  <c r="D18" i="37"/>
  <c r="N17" i="37"/>
  <c r="O17" i="37"/>
  <c r="N16" i="37"/>
  <c r="O16" i="37"/>
  <c r="N15" i="37"/>
  <c r="O15" i="37"/>
  <c r="N14" i="37"/>
  <c r="O14" i="37"/>
  <c r="M13" i="37"/>
  <c r="L13" i="37"/>
  <c r="K13" i="37"/>
  <c r="J13" i="37"/>
  <c r="J30" i="37"/>
  <c r="I13" i="37"/>
  <c r="H13" i="37"/>
  <c r="G13" i="37"/>
  <c r="F13" i="37"/>
  <c r="E13" i="37"/>
  <c r="D13" i="37"/>
  <c r="N12" i="37"/>
  <c r="O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L5" i="37"/>
  <c r="L30" i="37"/>
  <c r="K5" i="37"/>
  <c r="K30" i="37"/>
  <c r="J5" i="37"/>
  <c r="I5" i="37"/>
  <c r="H5" i="37"/>
  <c r="H30" i="37"/>
  <c r="G5" i="37"/>
  <c r="G30" i="37"/>
  <c r="F5" i="37"/>
  <c r="E5" i="37"/>
  <c r="D5" i="37"/>
  <c r="D30" i="37"/>
  <c r="N29" i="36"/>
  <c r="O29" i="36"/>
  <c r="N28" i="36"/>
  <c r="O28" i="36"/>
  <c r="M27" i="36"/>
  <c r="L27" i="36"/>
  <c r="K27" i="36"/>
  <c r="J27" i="36"/>
  <c r="I27" i="36"/>
  <c r="H27" i="36"/>
  <c r="G27" i="36"/>
  <c r="F27" i="36"/>
  <c r="N27" i="36"/>
  <c r="O27" i="36"/>
  <c r="E27" i="36"/>
  <c r="D27" i="36"/>
  <c r="N26" i="36"/>
  <c r="O26" i="36"/>
  <c r="N25" i="36"/>
  <c r="O25" i="36"/>
  <c r="N24" i="36"/>
  <c r="O24" i="36"/>
  <c r="N23" i="36"/>
  <c r="O23" i="36"/>
  <c r="M22" i="36"/>
  <c r="L22" i="36"/>
  <c r="K22" i="36"/>
  <c r="J22" i="36"/>
  <c r="I22" i="36"/>
  <c r="H22" i="36"/>
  <c r="G22" i="36"/>
  <c r="F22" i="36"/>
  <c r="E22" i="36"/>
  <c r="D22" i="36"/>
  <c r="N21" i="36"/>
  <c r="O21" i="36"/>
  <c r="M20" i="36"/>
  <c r="L20" i="36"/>
  <c r="K20" i="36"/>
  <c r="J20" i="36"/>
  <c r="I20" i="36"/>
  <c r="H20" i="36"/>
  <c r="G20" i="36"/>
  <c r="G30" i="36"/>
  <c r="F20" i="36"/>
  <c r="E20" i="36"/>
  <c r="D20" i="36"/>
  <c r="N19" i="36"/>
  <c r="O19" i="36"/>
  <c r="N18" i="36"/>
  <c r="O18" i="36"/>
  <c r="M17" i="36"/>
  <c r="M30" i="36"/>
  <c r="L17" i="36"/>
  <c r="K17" i="36"/>
  <c r="J17" i="36"/>
  <c r="I17" i="36"/>
  <c r="H17" i="36"/>
  <c r="G17" i="36"/>
  <c r="F17" i="36"/>
  <c r="E17" i="36"/>
  <c r="N17" i="36"/>
  <c r="O17" i="36"/>
  <c r="D17" i="36"/>
  <c r="N16" i="36"/>
  <c r="O16" i="36"/>
  <c r="N15" i="36"/>
  <c r="O15" i="36"/>
  <c r="N14" i="36"/>
  <c r="O14" i="36"/>
  <c r="M13" i="36"/>
  <c r="L13" i="36"/>
  <c r="K13" i="36"/>
  <c r="J13" i="36"/>
  <c r="I13" i="36"/>
  <c r="H13" i="36"/>
  <c r="G13" i="36"/>
  <c r="F13" i="36"/>
  <c r="E13" i="36"/>
  <c r="N13" i="36"/>
  <c r="O13" i="36"/>
  <c r="D13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L5" i="36"/>
  <c r="L30" i="36"/>
  <c r="K5" i="36"/>
  <c r="K30" i="36"/>
  <c r="J5" i="36"/>
  <c r="J30" i="36"/>
  <c r="I5" i="36"/>
  <c r="H5" i="36"/>
  <c r="H30" i="36"/>
  <c r="G5" i="36"/>
  <c r="F5" i="36"/>
  <c r="F30" i="36"/>
  <c r="E5" i="36"/>
  <c r="D5" i="36"/>
  <c r="D30" i="36"/>
  <c r="N28" i="35"/>
  <c r="O28" i="35"/>
  <c r="M27" i="35"/>
  <c r="L27" i="35"/>
  <c r="K27" i="35"/>
  <c r="J27" i="35"/>
  <c r="I27" i="35"/>
  <c r="H27" i="35"/>
  <c r="G27" i="35"/>
  <c r="F27" i="35"/>
  <c r="E27" i="35"/>
  <c r="D27" i="35"/>
  <c r="N26" i="35"/>
  <c r="O26" i="35"/>
  <c r="N25" i="35"/>
  <c r="O25" i="35"/>
  <c r="N24" i="35"/>
  <c r="O24" i="35"/>
  <c r="N23" i="35"/>
  <c r="O23" i="35"/>
  <c r="M22" i="35"/>
  <c r="L22" i="35"/>
  <c r="L29" i="35"/>
  <c r="K22" i="35"/>
  <c r="J22" i="35"/>
  <c r="I22" i="35"/>
  <c r="H22" i="35"/>
  <c r="G22" i="35"/>
  <c r="F22" i="35"/>
  <c r="E22" i="35"/>
  <c r="D22" i="35"/>
  <c r="N22" i="35"/>
  <c r="O22" i="35"/>
  <c r="N21" i="35"/>
  <c r="O21" i="35"/>
  <c r="M20" i="35"/>
  <c r="L20" i="35"/>
  <c r="K20" i="35"/>
  <c r="J20" i="35"/>
  <c r="I20" i="35"/>
  <c r="H20" i="35"/>
  <c r="G20" i="35"/>
  <c r="F20" i="35"/>
  <c r="E20" i="35"/>
  <c r="D20" i="35"/>
  <c r="N20" i="35"/>
  <c r="O20" i="35"/>
  <c r="N19" i="35"/>
  <c r="O19" i="35"/>
  <c r="N18" i="35"/>
  <c r="O18" i="35"/>
  <c r="M17" i="35"/>
  <c r="L17" i="35"/>
  <c r="K17" i="35"/>
  <c r="J17" i="35"/>
  <c r="I17" i="35"/>
  <c r="H17" i="35"/>
  <c r="G17" i="35"/>
  <c r="F17" i="35"/>
  <c r="N17" i="35"/>
  <c r="O17" i="35"/>
  <c r="E17" i="35"/>
  <c r="D17" i="35"/>
  <c r="N16" i="35"/>
  <c r="O16" i="35"/>
  <c r="N15" i="35"/>
  <c r="O15" i="35"/>
  <c r="N14" i="35"/>
  <c r="O14" i="35"/>
  <c r="M13" i="35"/>
  <c r="L13" i="35"/>
  <c r="K13" i="35"/>
  <c r="K29" i="35"/>
  <c r="J13" i="35"/>
  <c r="I13" i="35"/>
  <c r="H13" i="35"/>
  <c r="G13" i="35"/>
  <c r="F13" i="35"/>
  <c r="E13" i="35"/>
  <c r="D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L5" i="35"/>
  <c r="K5" i="35"/>
  <c r="J5" i="35"/>
  <c r="J29" i="35"/>
  <c r="I5" i="35"/>
  <c r="H5" i="35"/>
  <c r="G5" i="35"/>
  <c r="G29" i="35"/>
  <c r="F5" i="35"/>
  <c r="F29" i="35"/>
  <c r="E5" i="35"/>
  <c r="D5" i="35"/>
  <c r="N29" i="34"/>
  <c r="O29" i="34"/>
  <c r="M28" i="34"/>
  <c r="L28" i="34"/>
  <c r="K28" i="34"/>
  <c r="J28" i="34"/>
  <c r="I28" i="34"/>
  <c r="H28" i="34"/>
  <c r="G28" i="34"/>
  <c r="O28" i="34"/>
  <c r="F28" i="34"/>
  <c r="E28" i="34"/>
  <c r="D28" i="34"/>
  <c r="N28" i="34"/>
  <c r="N27" i="34"/>
  <c r="O27" i="34"/>
  <c r="N26" i="34"/>
  <c r="O26" i="34"/>
  <c r="N25" i="34"/>
  <c r="O25" i="34"/>
  <c r="N24" i="34"/>
  <c r="O24" i="34"/>
  <c r="M23" i="34"/>
  <c r="L23" i="34"/>
  <c r="K23" i="34"/>
  <c r="J23" i="34"/>
  <c r="I23" i="34"/>
  <c r="H23" i="34"/>
  <c r="G23" i="34"/>
  <c r="F23" i="34"/>
  <c r="E23" i="34"/>
  <c r="N23" i="34"/>
  <c r="O23" i="34"/>
  <c r="D23" i="34"/>
  <c r="N22" i="34"/>
  <c r="O22" i="34"/>
  <c r="N21" i="34"/>
  <c r="O21" i="34"/>
  <c r="M20" i="34"/>
  <c r="L20" i="34"/>
  <c r="K20" i="34"/>
  <c r="J20" i="34"/>
  <c r="I20" i="34"/>
  <c r="H20" i="34"/>
  <c r="G20" i="34"/>
  <c r="F20" i="34"/>
  <c r="F30" i="34"/>
  <c r="E20" i="34"/>
  <c r="D20" i="34"/>
  <c r="N19" i="34"/>
  <c r="O19" i="34"/>
  <c r="N18" i="34"/>
  <c r="O18" i="34"/>
  <c r="M17" i="34"/>
  <c r="L17" i="34"/>
  <c r="K17" i="34"/>
  <c r="J17" i="34"/>
  <c r="I17" i="34"/>
  <c r="H17" i="34"/>
  <c r="G17" i="34"/>
  <c r="F17" i="34"/>
  <c r="E17" i="34"/>
  <c r="D17" i="34"/>
  <c r="N16" i="34"/>
  <c r="O16" i="34"/>
  <c r="N15" i="34"/>
  <c r="O15" i="34"/>
  <c r="N14" i="34"/>
  <c r="O14" i="34"/>
  <c r="M13" i="34"/>
  <c r="M30" i="34"/>
  <c r="L13" i="34"/>
  <c r="K13" i="34"/>
  <c r="J13" i="34"/>
  <c r="I13" i="34"/>
  <c r="I30" i="34"/>
  <c r="H13" i="34"/>
  <c r="G13" i="34"/>
  <c r="F13" i="34"/>
  <c r="E13" i="34"/>
  <c r="D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L5" i="34"/>
  <c r="L30" i="34"/>
  <c r="K5" i="34"/>
  <c r="J5" i="34"/>
  <c r="I5" i="34"/>
  <c r="H5" i="34"/>
  <c r="H30" i="34"/>
  <c r="G5" i="34"/>
  <c r="F5" i="34"/>
  <c r="E5" i="34"/>
  <c r="D5" i="34"/>
  <c r="E28" i="33"/>
  <c r="F28" i="33"/>
  <c r="G28" i="33"/>
  <c r="G31" i="33"/>
  <c r="H28" i="33"/>
  <c r="I28" i="33"/>
  <c r="J28" i="33"/>
  <c r="K28" i="33"/>
  <c r="L28" i="33"/>
  <c r="M28" i="33"/>
  <c r="D28" i="33"/>
  <c r="E23" i="33"/>
  <c r="F23" i="33"/>
  <c r="G23" i="33"/>
  <c r="H23" i="33"/>
  <c r="I23" i="33"/>
  <c r="I31" i="33"/>
  <c r="J23" i="33"/>
  <c r="K23" i="33"/>
  <c r="L23" i="33"/>
  <c r="M23" i="33"/>
  <c r="E20" i="33"/>
  <c r="F20" i="33"/>
  <c r="G20" i="33"/>
  <c r="H20" i="33"/>
  <c r="I20" i="33"/>
  <c r="J20" i="33"/>
  <c r="K20" i="33"/>
  <c r="L20" i="33"/>
  <c r="M20" i="33"/>
  <c r="E17" i="33"/>
  <c r="F17" i="33"/>
  <c r="G17" i="33"/>
  <c r="H17" i="33"/>
  <c r="I17" i="33"/>
  <c r="J17" i="33"/>
  <c r="K17" i="33"/>
  <c r="L17" i="33"/>
  <c r="M17" i="33"/>
  <c r="E13" i="33"/>
  <c r="F13" i="33"/>
  <c r="G13" i="33"/>
  <c r="H13" i="33"/>
  <c r="I13" i="33"/>
  <c r="J13" i="33"/>
  <c r="K13" i="33"/>
  <c r="L13" i="33"/>
  <c r="M13" i="33"/>
  <c r="E5" i="33"/>
  <c r="E31" i="33"/>
  <c r="F5" i="33"/>
  <c r="G5" i="33"/>
  <c r="H5" i="33"/>
  <c r="I5" i="33"/>
  <c r="J5" i="33"/>
  <c r="J31" i="33"/>
  <c r="K5" i="33"/>
  <c r="L5" i="33"/>
  <c r="L31" i="33"/>
  <c r="M5" i="33"/>
  <c r="D23" i="33"/>
  <c r="D20" i="33"/>
  <c r="D17" i="33"/>
  <c r="D31" i="33"/>
  <c r="D13" i="33"/>
  <c r="D5" i="33"/>
  <c r="N30" i="33"/>
  <c r="O30" i="33"/>
  <c r="N29" i="33"/>
  <c r="O29" i="33"/>
  <c r="N24" i="33"/>
  <c r="O24" i="33"/>
  <c r="N25" i="33"/>
  <c r="O25" i="33"/>
  <c r="N26" i="33"/>
  <c r="O26" i="33"/>
  <c r="N27" i="33"/>
  <c r="O27" i="33"/>
  <c r="N22" i="33"/>
  <c r="O22" i="33"/>
  <c r="N21" i="33"/>
  <c r="O21" i="33"/>
  <c r="N15" i="33"/>
  <c r="O15" i="33"/>
  <c r="N16" i="33"/>
  <c r="O16" i="33"/>
  <c r="N7" i="33"/>
  <c r="O7" i="33"/>
  <c r="N8" i="33"/>
  <c r="O8" i="33"/>
  <c r="N9" i="33"/>
  <c r="O9" i="33"/>
  <c r="N10" i="33"/>
  <c r="O10" i="33"/>
  <c r="N11" i="33"/>
  <c r="O11" i="33"/>
  <c r="N12" i="33"/>
  <c r="O12" i="33"/>
  <c r="N6" i="33"/>
  <c r="O6" i="33"/>
  <c r="N18" i="33"/>
  <c r="O18" i="33"/>
  <c r="N19" i="33"/>
  <c r="O19" i="33"/>
  <c r="N14" i="33"/>
  <c r="O14" i="33"/>
  <c r="J30" i="34"/>
  <c r="D30" i="34"/>
  <c r="N27" i="35"/>
  <c r="O27" i="35"/>
  <c r="N13" i="35"/>
  <c r="O13" i="35"/>
  <c r="N20" i="36"/>
  <c r="O20" i="36"/>
  <c r="N5" i="36"/>
  <c r="O5" i="36"/>
  <c r="N20" i="37"/>
  <c r="O20" i="37"/>
  <c r="N13" i="37"/>
  <c r="O13" i="37"/>
  <c r="N17" i="38"/>
  <c r="O17" i="38"/>
  <c r="N17" i="33"/>
  <c r="O17" i="33"/>
  <c r="I30" i="38"/>
  <c r="F31" i="33"/>
  <c r="N20" i="33"/>
  <c r="O20" i="33"/>
  <c r="N28" i="33"/>
  <c r="O28" i="33"/>
  <c r="G30" i="34"/>
  <c r="K30" i="34"/>
  <c r="E29" i="35"/>
  <c r="I29" i="35"/>
  <c r="M29" i="35"/>
  <c r="I30" i="36"/>
  <c r="N17" i="34"/>
  <c r="O17" i="34"/>
  <c r="E30" i="34"/>
  <c r="E30" i="37"/>
  <c r="I30" i="37"/>
  <c r="N22" i="39"/>
  <c r="O22" i="39"/>
  <c r="N17" i="39"/>
  <c r="O17" i="39"/>
  <c r="N27" i="39"/>
  <c r="O27" i="39"/>
  <c r="N20" i="39"/>
  <c r="O20" i="39"/>
  <c r="N5" i="39"/>
  <c r="O5" i="39"/>
  <c r="N18" i="40"/>
  <c r="O18" i="40"/>
  <c r="N27" i="40"/>
  <c r="O27" i="40"/>
  <c r="N13" i="40"/>
  <c r="O13" i="40"/>
  <c r="N5" i="40"/>
  <c r="O5" i="40"/>
  <c r="N29" i="40"/>
  <c r="O29" i="40"/>
  <c r="N30" i="34"/>
  <c r="O30" i="34"/>
  <c r="N23" i="33"/>
  <c r="O23" i="33"/>
  <c r="D29" i="35"/>
  <c r="N5" i="35"/>
  <c r="O5" i="35"/>
  <c r="N28" i="37"/>
  <c r="O28" i="37"/>
  <c r="N20" i="38"/>
  <c r="O20" i="38"/>
  <c r="N22" i="38"/>
  <c r="O22" i="38"/>
  <c r="N13" i="33"/>
  <c r="O13" i="33"/>
  <c r="H31" i="33"/>
  <c r="N31" i="33"/>
  <c r="O31" i="33"/>
  <c r="M31" i="33"/>
  <c r="N13" i="34"/>
  <c r="O13" i="34"/>
  <c r="N20" i="34"/>
  <c r="O20" i="34"/>
  <c r="H29" i="35"/>
  <c r="N22" i="36"/>
  <c r="O22" i="36"/>
  <c r="E30" i="36"/>
  <c r="N30" i="36"/>
  <c r="O30" i="36"/>
  <c r="N5" i="34"/>
  <c r="O5" i="34"/>
  <c r="N5" i="33"/>
  <c r="O5" i="33"/>
  <c r="K31" i="33"/>
  <c r="F30" i="37"/>
  <c r="N30" i="37"/>
  <c r="O30" i="37"/>
  <c r="N5" i="37"/>
  <c r="O5" i="37"/>
  <c r="D30" i="38"/>
  <c r="N30" i="38"/>
  <c r="O30" i="38"/>
  <c r="N5" i="38"/>
  <c r="O5" i="38"/>
  <c r="N29" i="35"/>
  <c r="O29" i="35"/>
  <c r="N17" i="41"/>
  <c r="O17" i="41"/>
  <c r="N20" i="41"/>
  <c r="O20" i="41"/>
  <c r="N27" i="41"/>
  <c r="O27" i="41"/>
  <c r="N13" i="41"/>
  <c r="O13" i="41"/>
  <c r="N22" i="41"/>
  <c r="O22" i="41"/>
  <c r="N5" i="41"/>
  <c r="O5" i="41"/>
  <c r="N30" i="41"/>
  <c r="O30" i="41"/>
  <c r="N20" i="42"/>
  <c r="O20" i="42"/>
  <c r="N27" i="42"/>
  <c r="O27" i="42"/>
  <c r="N22" i="42"/>
  <c r="O22" i="42"/>
  <c r="N17" i="42"/>
  <c r="O17" i="42"/>
  <c r="N13" i="42"/>
  <c r="O13" i="42"/>
  <c r="N5" i="42"/>
  <c r="O5" i="42"/>
  <c r="N30" i="42"/>
  <c r="O30" i="42"/>
  <c r="N20" i="43"/>
  <c r="O20" i="43"/>
  <c r="N27" i="43"/>
  <c r="O27" i="43"/>
  <c r="N22" i="43"/>
  <c r="O22" i="43"/>
  <c r="N17" i="43"/>
  <c r="O17" i="43"/>
  <c r="N13" i="43"/>
  <c r="O13" i="43"/>
  <c r="N5" i="43"/>
  <c r="O5" i="43"/>
  <c r="N30" i="43"/>
  <c r="O30" i="43"/>
  <c r="N20" i="44"/>
  <c r="O20" i="44"/>
  <c r="N13" i="44"/>
  <c r="O13" i="44"/>
  <c r="N27" i="44"/>
  <c r="O27" i="44"/>
  <c r="N22" i="44"/>
  <c r="O22" i="44"/>
  <c r="N17" i="44"/>
  <c r="O17" i="44"/>
  <c r="N5" i="44"/>
  <c r="O5" i="44"/>
  <c r="N30" i="44"/>
  <c r="O30" i="44"/>
  <c r="N20" i="45"/>
  <c r="O20" i="45"/>
  <c r="N27" i="45"/>
  <c r="O27" i="45"/>
  <c r="N22" i="45"/>
  <c r="O22" i="45"/>
  <c r="N17" i="45"/>
  <c r="O17" i="45"/>
  <c r="N13" i="45"/>
  <c r="O13" i="45"/>
  <c r="N5" i="45"/>
  <c r="O5" i="45"/>
  <c r="N30" i="45"/>
  <c r="O30" i="45"/>
  <c r="N20" i="46"/>
  <c r="O20" i="46"/>
  <c r="N27" i="46"/>
  <c r="O27" i="46"/>
  <c r="N22" i="46"/>
  <c r="O22" i="46"/>
  <c r="N17" i="46"/>
  <c r="O17" i="46"/>
  <c r="N13" i="46"/>
  <c r="O13" i="46"/>
  <c r="N5" i="46"/>
  <c r="O5" i="46"/>
  <c r="N30" i="46"/>
  <c r="O30" i="46"/>
  <c r="O20" i="47"/>
  <c r="P20" i="47"/>
  <c r="O27" i="47"/>
  <c r="P27" i="47"/>
  <c r="O22" i="47"/>
  <c r="P22" i="47"/>
  <c r="O17" i="47"/>
  <c r="P17" i="47"/>
  <c r="O13" i="47"/>
  <c r="P13" i="47"/>
  <c r="O5" i="47"/>
  <c r="P5" i="47"/>
  <c r="O30" i="47"/>
  <c r="P30" i="47"/>
  <c r="O28" i="48"/>
  <c r="P28" i="48"/>
  <c r="O21" i="48"/>
  <c r="P21" i="48"/>
  <c r="O23" i="48"/>
  <c r="P23" i="48"/>
  <c r="O17" i="48"/>
  <c r="P17" i="48"/>
  <c r="O13" i="48"/>
  <c r="P13" i="48"/>
  <c r="O5" i="48"/>
  <c r="P5" i="48"/>
  <c r="O31" i="48"/>
  <c r="P31" i="48"/>
</calcChain>
</file>

<file path=xl/sharedStrings.xml><?xml version="1.0" encoding="utf-8"?>
<sst xmlns="http://schemas.openxmlformats.org/spreadsheetml/2006/main" count="738" uniqueCount="91">
  <si>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</si>
  <si>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</si>
  <si>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</si>
  <si>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</si>
  <si>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</si>
  <si>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</si>
  <si>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</si>
  <si>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</si>
  <si>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</si>
  <si>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</si>
  <si>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</si>
  <si>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</si>
  <si>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</si>
  <si>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</si>
  <si>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</si>
  <si>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</si>
  <si>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</si>
  <si>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</si>
  <si>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</si>
  <si>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</si>
  <si>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</si>
  <si>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</si>
  <si>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</si>
  <si>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</si>
  <si>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</si>
  <si>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</si>
  <si>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</si>
  <si>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</si>
  <si>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</si>
  <si>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</si>
  <si>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</si>
  <si>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Garbage / Solid Waste Control Services</t>
  </si>
  <si>
    <t>Other Physical Environment</t>
  </si>
  <si>
    <t>Transportation</t>
  </si>
  <si>
    <t>Road and Street Facilities</t>
  </si>
  <si>
    <t>Water Transportation Systems</t>
  </si>
  <si>
    <t>Culture / Recreation</t>
  </si>
  <si>
    <t>Libraries</t>
  </si>
  <si>
    <t>Parks and Recreation</t>
  </si>
  <si>
    <t>Special Events</t>
  </si>
  <si>
    <t>Other Culture / Recreation</t>
  </si>
  <si>
    <t>Inter-Fund Group Transfers Out</t>
  </si>
  <si>
    <t>Special Items (Loss)</t>
  </si>
  <si>
    <t>Other Uses and Non-Operating</t>
  </si>
  <si>
    <t>2009 Municipal Population:</t>
  </si>
  <si>
    <t>North Palm Beach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</si>
  <si>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</si>
  <si>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</si>
  <si>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</si>
  <si>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</si>
  <si>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</si>
  <si>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</si>
  <si>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Proprietary - Non-Operating Interest Expense</t>
  </si>
  <si>
    <t>2012 Municipal Population:</t>
  </si>
  <si>
    <t>Local Fiscal Year Ended September 30, 2008</t>
  </si>
  <si>
    <t>Ambulance and Rescue Services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</si>
  <si>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</si>
  <si>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</si>
  <si>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</si>
  <si>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</si>
  <si>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</si>
  <si>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</si>
  <si>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Road / Street Facilities</t>
  </si>
  <si>
    <t>Parks / Recreation</t>
  </si>
  <si>
    <t>Other Uses</t>
  </si>
  <si>
    <t>Interfund Transfers Out</t>
  </si>
  <si>
    <t>Non-Operating Interest Expense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</si>
  <si>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</si>
  <si>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</si>
  <si>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</si>
  <si>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</si>
  <si>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</si>
  <si>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</si>
  <si>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</si>
  <si>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</si>
  <si>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</si>
  <si>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</si>
  <si>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</si>
  <si>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</si>
  <si>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</si>
  <si>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</si>
  <si>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</si>
  <si>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</si>
  <si>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</si>
  <si>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</si>
  <si>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</si>
  <si>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</si>
  <si>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</si>
  <si>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</si>
  <si>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Flood Control / Stormwater Management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</si>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</sst>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84</v>
      </c>
      <c r="N4" s="32" t="s">
        <v>5</v>
      </c>
      <c r="O4" s="32" t="s">
        <v>85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6908046</v>
      </c>
      <c r="E5" s="24">
        <f t="shared" si="0"/>
        <v>414512</v>
      </c>
      <c r="F5" s="24">
        <f t="shared" si="0"/>
        <v>0</v>
      </c>
      <c r="G5" s="24">
        <f t="shared" si="0"/>
        <v>75370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2189262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9587190</v>
      </c>
      <c r="P5" s="30">
        <f t="shared" ref="P5:P31" si="1">(O5/P$33)</f>
        <v>728.17788242442657</v>
      </c>
      <c r="Q5" s="6"/>
    </row>
    <row r="6" spans="1:134">
      <c r="A6" s="12"/>
      <c r="B6" s="42">
        <v>511</v>
      </c>
      <c r="C6" s="19" t="s">
        <v>19</v>
      </c>
      <c r="D6" s="43">
        <v>151554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151554</v>
      </c>
      <c r="P6" s="44">
        <f t="shared" si="1"/>
        <v>11.51101321585903</v>
      </c>
      <c r="Q6" s="9"/>
    </row>
    <row r="7" spans="1:134">
      <c r="A7" s="12"/>
      <c r="B7" s="42">
        <v>512</v>
      </c>
      <c r="C7" s="19" t="s">
        <v>20</v>
      </c>
      <c r="D7" s="43">
        <v>928013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928013</v>
      </c>
      <c r="P7" s="44">
        <f t="shared" si="1"/>
        <v>70.485568889564036</v>
      </c>
      <c r="Q7" s="9"/>
    </row>
    <row r="8" spans="1:134">
      <c r="A8" s="12"/>
      <c r="B8" s="42">
        <v>513</v>
      </c>
      <c r="C8" s="19" t="s">
        <v>21</v>
      </c>
      <c r="D8" s="43">
        <v>1752613</v>
      </c>
      <c r="E8" s="43">
        <v>0</v>
      </c>
      <c r="F8" s="43">
        <v>0</v>
      </c>
      <c r="G8" s="43">
        <v>39690</v>
      </c>
      <c r="H8" s="43">
        <v>0</v>
      </c>
      <c r="I8" s="43">
        <v>0</v>
      </c>
      <c r="J8" s="43">
        <v>0</v>
      </c>
      <c r="K8" s="43">
        <v>388453</v>
      </c>
      <c r="L8" s="43">
        <v>0</v>
      </c>
      <c r="M8" s="43">
        <v>0</v>
      </c>
      <c r="N8" s="43">
        <v>0</v>
      </c>
      <c r="O8" s="43">
        <f t="shared" si="2"/>
        <v>2180756</v>
      </c>
      <c r="P8" s="44">
        <f t="shared" si="1"/>
        <v>165.63542457845966</v>
      </c>
      <c r="Q8" s="9"/>
    </row>
    <row r="9" spans="1:134">
      <c r="A9" s="12"/>
      <c r="B9" s="42">
        <v>514</v>
      </c>
      <c r="C9" s="19" t="s">
        <v>22</v>
      </c>
      <c r="D9" s="43">
        <v>244793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244793</v>
      </c>
      <c r="P9" s="44">
        <f t="shared" si="1"/>
        <v>18.592814826067144</v>
      </c>
      <c r="Q9" s="9"/>
    </row>
    <row r="10" spans="1:134">
      <c r="A10" s="12"/>
      <c r="B10" s="42">
        <v>515</v>
      </c>
      <c r="C10" s="19" t="s">
        <v>23</v>
      </c>
      <c r="D10" s="43">
        <v>324184</v>
      </c>
      <c r="E10" s="43">
        <v>0</v>
      </c>
      <c r="F10" s="43">
        <v>0</v>
      </c>
      <c r="G10" s="43">
        <v>35680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359864</v>
      </c>
      <c r="P10" s="44">
        <f t="shared" si="1"/>
        <v>27.332826978581195</v>
      </c>
      <c r="Q10" s="9"/>
    </row>
    <row r="11" spans="1:134">
      <c r="A11" s="12"/>
      <c r="B11" s="42">
        <v>518</v>
      </c>
      <c r="C11" s="19" t="s">
        <v>24</v>
      </c>
      <c r="D11" s="43">
        <v>0</v>
      </c>
      <c r="E11" s="43">
        <v>414512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1800809</v>
      </c>
      <c r="L11" s="43">
        <v>0</v>
      </c>
      <c r="M11" s="43">
        <v>0</v>
      </c>
      <c r="N11" s="43">
        <v>0</v>
      </c>
      <c r="O11" s="43">
        <f t="shared" si="2"/>
        <v>2215321</v>
      </c>
      <c r="P11" s="44">
        <f t="shared" si="1"/>
        <v>168.26074737961414</v>
      </c>
      <c r="Q11" s="9"/>
    </row>
    <row r="12" spans="1:134">
      <c r="A12" s="12"/>
      <c r="B12" s="42">
        <v>519</v>
      </c>
      <c r="C12" s="19" t="s">
        <v>25</v>
      </c>
      <c r="D12" s="43">
        <v>3506889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3506889</v>
      </c>
      <c r="P12" s="44">
        <f t="shared" si="1"/>
        <v>266.35948655628135</v>
      </c>
      <c r="Q12" s="9"/>
    </row>
    <row r="13" spans="1:134" ht="15.75">
      <c r="A13" s="26" t="s">
        <v>26</v>
      </c>
      <c r="B13" s="27"/>
      <c r="C13" s="28"/>
      <c r="D13" s="29">
        <f t="shared" ref="D13:N13" si="3">SUM(D14:D16)</f>
        <v>12409283</v>
      </c>
      <c r="E13" s="29">
        <f t="shared" si="3"/>
        <v>3703</v>
      </c>
      <c r="F13" s="29">
        <f t="shared" si="3"/>
        <v>0</v>
      </c>
      <c r="G13" s="29">
        <f t="shared" si="3"/>
        <v>44500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t="shared" ref="O13:O31" si="4">SUM(D13:N13)</f>
        <v>12457486</v>
      </c>
      <c r="P13" s="41">
        <f t="shared" si="1"/>
        <v>946.1860853714112</v>
      </c>
      <c r="Q13" s="10"/>
    </row>
    <row r="14" spans="1:134">
      <c r="A14" s="12"/>
      <c r="B14" s="42">
        <v>521</v>
      </c>
      <c r="C14" s="19" t="s">
        <v>27</v>
      </c>
      <c r="D14" s="43">
        <v>7414687</v>
      </c>
      <c r="E14" s="43">
        <v>3703</v>
      </c>
      <c r="F14" s="43">
        <v>0</v>
      </c>
      <c r="G14" s="43">
        <v>44500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4"/>
        <v>7462890</v>
      </c>
      <c r="P14" s="44">
        <f t="shared" si="1"/>
        <v>566.83047242898374</v>
      </c>
      <c r="Q14" s="9"/>
    </row>
    <row r="15" spans="1:134">
      <c r="A15" s="12"/>
      <c r="B15" s="42">
        <v>522</v>
      </c>
      <c r="C15" s="19" t="s">
        <v>28</v>
      </c>
      <c r="D15" s="43">
        <v>3883605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3883605</v>
      </c>
      <c r="P15" s="44">
        <f t="shared" si="1"/>
        <v>294.97227707732037</v>
      </c>
      <c r="Q15" s="9"/>
    </row>
    <row r="16" spans="1:134">
      <c r="A16" s="12"/>
      <c r="B16" s="42">
        <v>524</v>
      </c>
      <c r="C16" s="19" t="s">
        <v>29</v>
      </c>
      <c r="D16" s="43">
        <v>1110991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1110991</v>
      </c>
      <c r="P16" s="44">
        <f t="shared" si="1"/>
        <v>84.383335865107099</v>
      </c>
      <c r="Q16" s="9"/>
    </row>
    <row r="17" spans="1:120" ht="15.75">
      <c r="A17" s="26" t="s">
        <v>30</v>
      </c>
      <c r="B17" s="27"/>
      <c r="C17" s="28"/>
      <c r="D17" s="29">
        <f t="shared" ref="D17:N17" si="5">SUM(D18:D20)</f>
        <v>3557032</v>
      </c>
      <c r="E17" s="29">
        <f t="shared" si="5"/>
        <v>0</v>
      </c>
      <c r="F17" s="29">
        <f t="shared" si="5"/>
        <v>0</v>
      </c>
      <c r="G17" s="29">
        <f t="shared" si="5"/>
        <v>658774</v>
      </c>
      <c r="H17" s="29">
        <f t="shared" si="5"/>
        <v>0</v>
      </c>
      <c r="I17" s="29">
        <f t="shared" si="5"/>
        <v>123196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40">
        <f t="shared" si="4"/>
        <v>4339002</v>
      </c>
      <c r="P17" s="41">
        <f t="shared" si="1"/>
        <v>329.56114233632081</v>
      </c>
      <c r="Q17" s="10"/>
    </row>
    <row r="18" spans="1:120">
      <c r="A18" s="12"/>
      <c r="B18" s="42">
        <v>534</v>
      </c>
      <c r="C18" s="19" t="s">
        <v>31</v>
      </c>
      <c r="D18" s="43">
        <v>1860558</v>
      </c>
      <c r="E18" s="43">
        <v>0</v>
      </c>
      <c r="F18" s="43">
        <v>0</v>
      </c>
      <c r="G18" s="43">
        <v>658774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2519332</v>
      </c>
      <c r="P18" s="44">
        <f t="shared" si="1"/>
        <v>191.35135956250949</v>
      </c>
      <c r="Q18" s="9"/>
    </row>
    <row r="19" spans="1:120">
      <c r="A19" s="12"/>
      <c r="B19" s="42">
        <v>538</v>
      </c>
      <c r="C19" s="19" t="s">
        <v>89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123196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123196</v>
      </c>
      <c r="P19" s="44">
        <f t="shared" si="1"/>
        <v>9.3571320066838819</v>
      </c>
      <c r="Q19" s="9"/>
    </row>
    <row r="20" spans="1:120">
      <c r="A20" s="12"/>
      <c r="B20" s="42">
        <v>539</v>
      </c>
      <c r="C20" s="19" t="s">
        <v>32</v>
      </c>
      <c r="D20" s="43">
        <v>1696474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1696474</v>
      </c>
      <c r="P20" s="44">
        <f t="shared" si="1"/>
        <v>128.85265076712744</v>
      </c>
      <c r="Q20" s="9"/>
    </row>
    <row r="21" spans="1:120" ht="15.75">
      <c r="A21" s="26" t="s">
        <v>33</v>
      </c>
      <c r="B21" s="27"/>
      <c r="C21" s="28"/>
      <c r="D21" s="29">
        <f t="shared" ref="D21:N21" si="6">SUM(D22:D22)</f>
        <v>1672126</v>
      </c>
      <c r="E21" s="29">
        <f t="shared" si="6"/>
        <v>1545803</v>
      </c>
      <c r="F21" s="29">
        <f t="shared" si="6"/>
        <v>0</v>
      </c>
      <c r="G21" s="29">
        <f t="shared" si="6"/>
        <v>39731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6"/>
        <v>0</v>
      </c>
      <c r="O21" s="29">
        <f t="shared" si="4"/>
        <v>3257660</v>
      </c>
      <c r="P21" s="41">
        <f t="shared" si="1"/>
        <v>247.42974327814068</v>
      </c>
      <c r="Q21" s="10"/>
    </row>
    <row r="22" spans="1:120">
      <c r="A22" s="12"/>
      <c r="B22" s="42">
        <v>541</v>
      </c>
      <c r="C22" s="19" t="s">
        <v>34</v>
      </c>
      <c r="D22" s="43">
        <v>1672126</v>
      </c>
      <c r="E22" s="43">
        <v>1545803</v>
      </c>
      <c r="F22" s="43">
        <v>0</v>
      </c>
      <c r="G22" s="43">
        <v>39731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3257660</v>
      </c>
      <c r="P22" s="44">
        <f t="shared" si="1"/>
        <v>247.42974327814068</v>
      </c>
      <c r="Q22" s="9"/>
    </row>
    <row r="23" spans="1:120" ht="15.75">
      <c r="A23" s="26" t="s">
        <v>36</v>
      </c>
      <c r="B23" s="27"/>
      <c r="C23" s="28"/>
      <c r="D23" s="29">
        <f t="shared" ref="D23:N23" si="7">SUM(D24:D27)</f>
        <v>2445685</v>
      </c>
      <c r="E23" s="29">
        <f t="shared" si="7"/>
        <v>179579</v>
      </c>
      <c r="F23" s="29">
        <f t="shared" si="7"/>
        <v>0</v>
      </c>
      <c r="G23" s="29">
        <f t="shared" si="7"/>
        <v>17860</v>
      </c>
      <c r="H23" s="29">
        <f t="shared" si="7"/>
        <v>0</v>
      </c>
      <c r="I23" s="29">
        <f t="shared" si="7"/>
        <v>6482728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7"/>
        <v>0</v>
      </c>
      <c r="O23" s="29">
        <f t="shared" si="4"/>
        <v>9125852</v>
      </c>
      <c r="P23" s="41">
        <f t="shared" si="1"/>
        <v>693.1377791280571</v>
      </c>
      <c r="Q23" s="9"/>
    </row>
    <row r="24" spans="1:120">
      <c r="A24" s="12"/>
      <c r="B24" s="42">
        <v>571</v>
      </c>
      <c r="C24" s="19" t="s">
        <v>37</v>
      </c>
      <c r="D24" s="43">
        <v>949527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4"/>
        <v>949527</v>
      </c>
      <c r="P24" s="44">
        <f t="shared" si="1"/>
        <v>72.119626310192928</v>
      </c>
      <c r="Q24" s="9"/>
    </row>
    <row r="25" spans="1:120">
      <c r="A25" s="12"/>
      <c r="B25" s="42">
        <v>572</v>
      </c>
      <c r="C25" s="19" t="s">
        <v>38</v>
      </c>
      <c r="D25" s="43">
        <v>1403146</v>
      </c>
      <c r="E25" s="43">
        <v>179579</v>
      </c>
      <c r="F25" s="43">
        <v>0</v>
      </c>
      <c r="G25" s="43">
        <v>17860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4"/>
        <v>1600585</v>
      </c>
      <c r="P25" s="44">
        <f t="shared" si="1"/>
        <v>121.56957314294395</v>
      </c>
      <c r="Q25" s="9"/>
    </row>
    <row r="26" spans="1:120">
      <c r="A26" s="12"/>
      <c r="B26" s="42">
        <v>574</v>
      </c>
      <c r="C26" s="19" t="s">
        <v>39</v>
      </c>
      <c r="D26" s="43">
        <v>93012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4"/>
        <v>93012</v>
      </c>
      <c r="P26" s="44">
        <f t="shared" si="1"/>
        <v>7.0645602308977669</v>
      </c>
      <c r="Q26" s="9"/>
    </row>
    <row r="27" spans="1:120">
      <c r="A27" s="12"/>
      <c r="B27" s="42">
        <v>579</v>
      </c>
      <c r="C27" s="19" t="s">
        <v>40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6482728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4"/>
        <v>6482728</v>
      </c>
      <c r="P27" s="44">
        <f t="shared" si="1"/>
        <v>492.3840194440225</v>
      </c>
      <c r="Q27" s="9"/>
    </row>
    <row r="28" spans="1:120" ht="15.75">
      <c r="A28" s="26" t="s">
        <v>43</v>
      </c>
      <c r="B28" s="27"/>
      <c r="C28" s="28"/>
      <c r="D28" s="29">
        <f t="shared" ref="D28:N28" si="8">SUM(D29:D30)</f>
        <v>3038550</v>
      </c>
      <c r="E28" s="29">
        <f t="shared" si="8"/>
        <v>0</v>
      </c>
      <c r="F28" s="29">
        <f t="shared" si="8"/>
        <v>0</v>
      </c>
      <c r="G28" s="29">
        <f t="shared" si="8"/>
        <v>253315</v>
      </c>
      <c r="H28" s="29">
        <f t="shared" si="8"/>
        <v>0</v>
      </c>
      <c r="I28" s="29">
        <f t="shared" si="8"/>
        <v>79235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8"/>
        <v>0</v>
      </c>
      <c r="O28" s="29">
        <f t="shared" si="4"/>
        <v>3371100</v>
      </c>
      <c r="P28" s="41">
        <f t="shared" si="1"/>
        <v>256.04587574054381</v>
      </c>
      <c r="Q28" s="9"/>
    </row>
    <row r="29" spans="1:120">
      <c r="A29" s="12"/>
      <c r="B29" s="42">
        <v>581</v>
      </c>
      <c r="C29" s="19" t="s">
        <v>86</v>
      </c>
      <c r="D29" s="43">
        <v>3038550</v>
      </c>
      <c r="E29" s="43">
        <v>0</v>
      </c>
      <c r="F29" s="43">
        <v>0</v>
      </c>
      <c r="G29" s="43">
        <v>253315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4"/>
        <v>3291865</v>
      </c>
      <c r="P29" s="44">
        <f t="shared" si="1"/>
        <v>250.02772292267963</v>
      </c>
      <c r="Q29" s="9"/>
    </row>
    <row r="30" spans="1:120" ht="15.75" thickBot="1">
      <c r="A30" s="12"/>
      <c r="B30" s="42">
        <v>591</v>
      </c>
      <c r="C30" s="19" t="s">
        <v>52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79235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4"/>
        <v>79235</v>
      </c>
      <c r="P30" s="44">
        <f t="shared" si="1"/>
        <v>6.0181528178641956</v>
      </c>
      <c r="Q30" s="9"/>
    </row>
    <row r="31" spans="1:120" ht="16.5" thickBot="1">
      <c r="A31" s="13" t="s">
        <v>10</v>
      </c>
      <c r="B31" s="21"/>
      <c r="C31" s="20"/>
      <c r="D31" s="14">
        <f>SUM(D5,D13,D17,D21,D23,D28)</f>
        <v>30030722</v>
      </c>
      <c r="E31" s="14">
        <f t="shared" ref="E31:N31" si="9">SUM(E5,E13,E17,E21,E23,E28)</f>
        <v>2143597</v>
      </c>
      <c r="F31" s="14">
        <f t="shared" si="9"/>
        <v>0</v>
      </c>
      <c r="G31" s="14">
        <f t="shared" si="9"/>
        <v>1089550</v>
      </c>
      <c r="H31" s="14">
        <f t="shared" si="9"/>
        <v>0</v>
      </c>
      <c r="I31" s="14">
        <f t="shared" si="9"/>
        <v>6685159</v>
      </c>
      <c r="J31" s="14">
        <f t="shared" si="9"/>
        <v>0</v>
      </c>
      <c r="K31" s="14">
        <f t="shared" si="9"/>
        <v>2189262</v>
      </c>
      <c r="L31" s="14">
        <f t="shared" si="9"/>
        <v>0</v>
      </c>
      <c r="M31" s="14">
        <f t="shared" si="9"/>
        <v>0</v>
      </c>
      <c r="N31" s="14">
        <f t="shared" si="9"/>
        <v>0</v>
      </c>
      <c r="O31" s="14">
        <f t="shared" si="4"/>
        <v>42138290</v>
      </c>
      <c r="P31" s="35">
        <f t="shared" si="1"/>
        <v>3200.5385082789003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/>
    </row>
    <row r="33" spans="1:16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90" t="s">
        <v>90</v>
      </c>
      <c r="N33" s="90"/>
      <c r="O33" s="90"/>
      <c r="P33" s="39">
        <v>13166</v>
      </c>
    </row>
    <row r="34" spans="1:16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3"/>
    </row>
    <row r="35" spans="1:16" ht="15.75" customHeight="1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2626799</v>
      </c>
      <c r="E5" s="24">
        <f t="shared" si="0"/>
        <v>307380</v>
      </c>
      <c r="F5" s="24">
        <f t="shared" si="0"/>
        <v>0</v>
      </c>
      <c r="G5" s="24">
        <f t="shared" si="0"/>
        <v>23824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905382</v>
      </c>
      <c r="L5" s="24">
        <f t="shared" si="0"/>
        <v>0</v>
      </c>
      <c r="M5" s="24">
        <f t="shared" si="0"/>
        <v>0</v>
      </c>
      <c r="N5" s="25">
        <f>SUM(D5:M5)</f>
        <v>3863385</v>
      </c>
      <c r="O5" s="30">
        <f t="shared" ref="O5:O30" si="1">(N5/O$32)</f>
        <v>317.0867531188444</v>
      </c>
      <c r="P5" s="6"/>
    </row>
    <row r="6" spans="1:133">
      <c r="A6" s="12"/>
      <c r="B6" s="42">
        <v>511</v>
      </c>
      <c r="C6" s="19" t="s">
        <v>19</v>
      </c>
      <c r="D6" s="43">
        <v>124271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124271</v>
      </c>
      <c r="O6" s="44">
        <f t="shared" si="1"/>
        <v>10.199523965856862</v>
      </c>
      <c r="P6" s="9"/>
    </row>
    <row r="7" spans="1:133">
      <c r="A7" s="12"/>
      <c r="B7" s="42">
        <v>512</v>
      </c>
      <c r="C7" s="19" t="s">
        <v>20</v>
      </c>
      <c r="D7" s="43">
        <v>551708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551708</v>
      </c>
      <c r="O7" s="44">
        <f t="shared" si="1"/>
        <v>45.28135259356533</v>
      </c>
      <c r="P7" s="9"/>
    </row>
    <row r="8" spans="1:133">
      <c r="A8" s="12"/>
      <c r="B8" s="42">
        <v>513</v>
      </c>
      <c r="C8" s="19" t="s">
        <v>21</v>
      </c>
      <c r="D8" s="43">
        <v>1153313</v>
      </c>
      <c r="E8" s="43">
        <v>0</v>
      </c>
      <c r="F8" s="43">
        <v>0</v>
      </c>
      <c r="G8" s="43">
        <v>23824</v>
      </c>
      <c r="H8" s="43">
        <v>0</v>
      </c>
      <c r="I8" s="43">
        <v>0</v>
      </c>
      <c r="J8" s="43">
        <v>0</v>
      </c>
      <c r="K8" s="43">
        <v>205712</v>
      </c>
      <c r="L8" s="43">
        <v>0</v>
      </c>
      <c r="M8" s="43">
        <v>0</v>
      </c>
      <c r="N8" s="43">
        <f t="shared" si="2"/>
        <v>1382849</v>
      </c>
      <c r="O8" s="44">
        <f t="shared" si="1"/>
        <v>113.49712738017071</v>
      </c>
      <c r="P8" s="9"/>
    </row>
    <row r="9" spans="1:133">
      <c r="A9" s="12"/>
      <c r="B9" s="42">
        <v>514</v>
      </c>
      <c r="C9" s="19" t="s">
        <v>22</v>
      </c>
      <c r="D9" s="43">
        <v>128381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128381</v>
      </c>
      <c r="O9" s="44">
        <f t="shared" si="1"/>
        <v>10.536851608667105</v>
      </c>
      <c r="P9" s="9"/>
    </row>
    <row r="10" spans="1:133">
      <c r="A10" s="12"/>
      <c r="B10" s="42">
        <v>515</v>
      </c>
      <c r="C10" s="19" t="s">
        <v>23</v>
      </c>
      <c r="D10" s="43">
        <v>280489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280489</v>
      </c>
      <c r="O10" s="44">
        <f t="shared" si="1"/>
        <v>23.021093237032172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307380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699670</v>
      </c>
      <c r="L11" s="43">
        <v>0</v>
      </c>
      <c r="M11" s="43">
        <v>0</v>
      </c>
      <c r="N11" s="43">
        <f t="shared" si="2"/>
        <v>1007050</v>
      </c>
      <c r="O11" s="44">
        <f t="shared" si="1"/>
        <v>82.653479973736054</v>
      </c>
      <c r="P11" s="9"/>
    </row>
    <row r="12" spans="1:133">
      <c r="A12" s="12"/>
      <c r="B12" s="42">
        <v>519</v>
      </c>
      <c r="C12" s="19" t="s">
        <v>25</v>
      </c>
      <c r="D12" s="43">
        <v>388637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388637</v>
      </c>
      <c r="O12" s="44">
        <f t="shared" si="1"/>
        <v>31.897324359816153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8277876</v>
      </c>
      <c r="E13" s="29">
        <f t="shared" si="3"/>
        <v>16064</v>
      </c>
      <c r="F13" s="29">
        <f t="shared" si="3"/>
        <v>0</v>
      </c>
      <c r="G13" s="29">
        <f t="shared" si="3"/>
        <v>132751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8426691</v>
      </c>
      <c r="O13" s="41">
        <f t="shared" si="1"/>
        <v>691.61941891004597</v>
      </c>
      <c r="P13" s="10"/>
    </row>
    <row r="14" spans="1:133">
      <c r="A14" s="12"/>
      <c r="B14" s="42">
        <v>521</v>
      </c>
      <c r="C14" s="19" t="s">
        <v>27</v>
      </c>
      <c r="D14" s="43">
        <v>4820741</v>
      </c>
      <c r="E14" s="43">
        <v>16064</v>
      </c>
      <c r="F14" s="43">
        <v>0</v>
      </c>
      <c r="G14" s="43">
        <v>132751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4969556</v>
      </c>
      <c r="O14" s="44">
        <f t="shared" si="1"/>
        <v>407.87557452396584</v>
      </c>
      <c r="P14" s="9"/>
    </row>
    <row r="15" spans="1:133">
      <c r="A15" s="12"/>
      <c r="B15" s="42">
        <v>522</v>
      </c>
      <c r="C15" s="19" t="s">
        <v>28</v>
      </c>
      <c r="D15" s="43">
        <v>2803036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2803036</v>
      </c>
      <c r="O15" s="44">
        <f t="shared" si="1"/>
        <v>230.05876559422194</v>
      </c>
      <c r="P15" s="9"/>
    </row>
    <row r="16" spans="1:133">
      <c r="A16" s="12"/>
      <c r="B16" s="42">
        <v>524</v>
      </c>
      <c r="C16" s="19" t="s">
        <v>29</v>
      </c>
      <c r="D16" s="43">
        <v>654099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654099</v>
      </c>
      <c r="O16" s="44">
        <f t="shared" si="1"/>
        <v>53.685078791858174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2599956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2599956</v>
      </c>
      <c r="O17" s="41">
        <f t="shared" si="1"/>
        <v>213.39100459619172</v>
      </c>
      <c r="P17" s="10"/>
    </row>
    <row r="18" spans="1:119">
      <c r="A18" s="12"/>
      <c r="B18" s="42">
        <v>534</v>
      </c>
      <c r="C18" s="19" t="s">
        <v>31</v>
      </c>
      <c r="D18" s="43">
        <v>1407884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1407884</v>
      </c>
      <c r="O18" s="44">
        <f t="shared" si="1"/>
        <v>115.55187130663165</v>
      </c>
      <c r="P18" s="9"/>
    </row>
    <row r="19" spans="1:119">
      <c r="A19" s="12"/>
      <c r="B19" s="42">
        <v>539</v>
      </c>
      <c r="C19" s="19" t="s">
        <v>32</v>
      </c>
      <c r="D19" s="43">
        <v>1192072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1192072</v>
      </c>
      <c r="O19" s="44">
        <f t="shared" si="1"/>
        <v>97.839133289560081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1134021</v>
      </c>
      <c r="E20" s="29">
        <f t="shared" si="6"/>
        <v>0</v>
      </c>
      <c r="F20" s="29">
        <f t="shared" si="6"/>
        <v>0</v>
      </c>
      <c r="G20" s="29">
        <f t="shared" si="6"/>
        <v>368881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1502902</v>
      </c>
      <c r="O20" s="41">
        <f t="shared" si="1"/>
        <v>123.35045961917268</v>
      </c>
      <c r="P20" s="10"/>
    </row>
    <row r="21" spans="1:119">
      <c r="A21" s="12"/>
      <c r="B21" s="42">
        <v>541</v>
      </c>
      <c r="C21" s="19" t="s">
        <v>34</v>
      </c>
      <c r="D21" s="43">
        <v>1134021</v>
      </c>
      <c r="E21" s="43">
        <v>0</v>
      </c>
      <c r="F21" s="43">
        <v>0</v>
      </c>
      <c r="G21" s="43">
        <v>368881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1502902</v>
      </c>
      <c r="O21" s="44">
        <f t="shared" si="1"/>
        <v>123.35045961917268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SUM(D23:D26)</f>
        <v>2786892</v>
      </c>
      <c r="E22" s="29">
        <f t="shared" si="7"/>
        <v>218004</v>
      </c>
      <c r="F22" s="29">
        <f t="shared" si="7"/>
        <v>0</v>
      </c>
      <c r="G22" s="29">
        <f t="shared" si="7"/>
        <v>69758</v>
      </c>
      <c r="H22" s="29">
        <f t="shared" si="7"/>
        <v>0</v>
      </c>
      <c r="I22" s="29">
        <f t="shared" si="7"/>
        <v>3467569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6542223</v>
      </c>
      <c r="O22" s="41">
        <f t="shared" si="1"/>
        <v>536.95198621142481</v>
      </c>
      <c r="P22" s="9"/>
    </row>
    <row r="23" spans="1:119">
      <c r="A23" s="12"/>
      <c r="B23" s="42">
        <v>571</v>
      </c>
      <c r="C23" s="19" t="s">
        <v>37</v>
      </c>
      <c r="D23" s="43">
        <v>662782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662782</v>
      </c>
      <c r="O23" s="44">
        <f t="shared" si="1"/>
        <v>54.397734734077481</v>
      </c>
      <c r="P23" s="9"/>
    </row>
    <row r="24" spans="1:119">
      <c r="A24" s="12"/>
      <c r="B24" s="42">
        <v>572</v>
      </c>
      <c r="C24" s="19" t="s">
        <v>38</v>
      </c>
      <c r="D24" s="43">
        <v>2029441</v>
      </c>
      <c r="E24" s="43">
        <v>218004</v>
      </c>
      <c r="F24" s="43">
        <v>0</v>
      </c>
      <c r="G24" s="43">
        <v>69758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2317203</v>
      </c>
      <c r="O24" s="44">
        <f t="shared" si="1"/>
        <v>190.184093893631</v>
      </c>
      <c r="P24" s="9"/>
    </row>
    <row r="25" spans="1:119">
      <c r="A25" s="12"/>
      <c r="B25" s="42">
        <v>574</v>
      </c>
      <c r="C25" s="19" t="s">
        <v>39</v>
      </c>
      <c r="D25" s="43">
        <v>94669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94669</v>
      </c>
      <c r="O25" s="44">
        <f t="shared" si="1"/>
        <v>7.7699441891004595</v>
      </c>
      <c r="P25" s="9"/>
    </row>
    <row r="26" spans="1:119">
      <c r="A26" s="12"/>
      <c r="B26" s="42">
        <v>579</v>
      </c>
      <c r="C26" s="19" t="s">
        <v>40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3467569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3467569</v>
      </c>
      <c r="O26" s="44">
        <f t="shared" si="1"/>
        <v>284.60021339461588</v>
      </c>
      <c r="P26" s="9"/>
    </row>
    <row r="27" spans="1:119" ht="15.75">
      <c r="A27" s="26" t="s">
        <v>43</v>
      </c>
      <c r="B27" s="27"/>
      <c r="C27" s="28"/>
      <c r="D27" s="29">
        <f t="shared" ref="D27:M27" si="8">SUM(D28:D29)</f>
        <v>265000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161551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426551</v>
      </c>
      <c r="O27" s="41">
        <f t="shared" si="1"/>
        <v>35.009110308601443</v>
      </c>
      <c r="P27" s="9"/>
    </row>
    <row r="28" spans="1:119">
      <c r="A28" s="12"/>
      <c r="B28" s="42">
        <v>581</v>
      </c>
      <c r="C28" s="19" t="s">
        <v>41</v>
      </c>
      <c r="D28" s="43">
        <v>265000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265000</v>
      </c>
      <c r="O28" s="44">
        <f t="shared" si="1"/>
        <v>21.749835850295469</v>
      </c>
      <c r="P28" s="9"/>
    </row>
    <row r="29" spans="1:119" ht="15.75" thickBot="1">
      <c r="A29" s="12"/>
      <c r="B29" s="42">
        <v>591</v>
      </c>
      <c r="C29" s="19" t="s">
        <v>52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161551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161551</v>
      </c>
      <c r="O29" s="44">
        <f t="shared" si="1"/>
        <v>13.259274458305976</v>
      </c>
      <c r="P29" s="9"/>
    </row>
    <row r="30" spans="1:119" ht="16.5" thickBot="1">
      <c r="A30" s="13" t="s">
        <v>10</v>
      </c>
      <c r="B30" s="21"/>
      <c r="C30" s="20"/>
      <c r="D30" s="14">
        <f>SUM(D5,D13,D17,D20,D22,D27)</f>
        <v>17690544</v>
      </c>
      <c r="E30" s="14">
        <f t="shared" ref="E30:M30" si="9">SUM(E5,E13,E17,E20,E22,E27)</f>
        <v>541448</v>
      </c>
      <c r="F30" s="14">
        <f t="shared" si="9"/>
        <v>0</v>
      </c>
      <c r="G30" s="14">
        <f t="shared" si="9"/>
        <v>595214</v>
      </c>
      <c r="H30" s="14">
        <f t="shared" si="9"/>
        <v>0</v>
      </c>
      <c r="I30" s="14">
        <f t="shared" si="9"/>
        <v>3629120</v>
      </c>
      <c r="J30" s="14">
        <f t="shared" si="9"/>
        <v>0</v>
      </c>
      <c r="K30" s="14">
        <f t="shared" si="9"/>
        <v>905382</v>
      </c>
      <c r="L30" s="14">
        <f t="shared" si="9"/>
        <v>0</v>
      </c>
      <c r="M30" s="14">
        <f t="shared" si="9"/>
        <v>0</v>
      </c>
      <c r="N30" s="14">
        <f t="shared" si="4"/>
        <v>23361708</v>
      </c>
      <c r="O30" s="35">
        <f t="shared" si="1"/>
        <v>1917.408732764281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58</v>
      </c>
      <c r="M32" s="90"/>
      <c r="N32" s="90"/>
      <c r="O32" s="39">
        <v>12184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2703690</v>
      </c>
      <c r="E5" s="24">
        <f t="shared" si="0"/>
        <v>296911</v>
      </c>
      <c r="F5" s="24">
        <f t="shared" si="0"/>
        <v>0</v>
      </c>
      <c r="G5" s="24">
        <f t="shared" si="0"/>
        <v>69005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987113</v>
      </c>
      <c r="L5" s="24">
        <f t="shared" si="0"/>
        <v>0</v>
      </c>
      <c r="M5" s="24">
        <f t="shared" si="0"/>
        <v>0</v>
      </c>
      <c r="N5" s="25">
        <f>SUM(D5:M5)</f>
        <v>4056719</v>
      </c>
      <c r="O5" s="30">
        <f t="shared" ref="O5:O30" si="1">(N5/O$32)</f>
        <v>333.14601297528128</v>
      </c>
      <c r="P5" s="6"/>
    </row>
    <row r="6" spans="1:133">
      <c r="A6" s="12"/>
      <c r="B6" s="42">
        <v>511</v>
      </c>
      <c r="C6" s="19" t="s">
        <v>19</v>
      </c>
      <c r="D6" s="43">
        <v>125878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125878</v>
      </c>
      <c r="O6" s="44">
        <f t="shared" si="1"/>
        <v>10.33735731296707</v>
      </c>
      <c r="P6" s="9"/>
    </row>
    <row r="7" spans="1:133">
      <c r="A7" s="12"/>
      <c r="B7" s="42">
        <v>512</v>
      </c>
      <c r="C7" s="19" t="s">
        <v>20</v>
      </c>
      <c r="D7" s="43">
        <v>570614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570614</v>
      </c>
      <c r="O7" s="44">
        <f t="shared" si="1"/>
        <v>46.859981933152667</v>
      </c>
      <c r="P7" s="9"/>
    </row>
    <row r="8" spans="1:133">
      <c r="A8" s="12"/>
      <c r="B8" s="42">
        <v>513</v>
      </c>
      <c r="C8" s="19" t="s">
        <v>21</v>
      </c>
      <c r="D8" s="43">
        <v>1082381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190194</v>
      </c>
      <c r="L8" s="43">
        <v>0</v>
      </c>
      <c r="M8" s="43">
        <v>0</v>
      </c>
      <c r="N8" s="43">
        <f t="shared" si="2"/>
        <v>1272575</v>
      </c>
      <c r="O8" s="44">
        <f t="shared" si="1"/>
        <v>104.50644657961732</v>
      </c>
      <c r="P8" s="9"/>
    </row>
    <row r="9" spans="1:133">
      <c r="A9" s="12"/>
      <c r="B9" s="42">
        <v>514</v>
      </c>
      <c r="C9" s="19" t="s">
        <v>22</v>
      </c>
      <c r="D9" s="43">
        <v>149700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149700</v>
      </c>
      <c r="O9" s="44">
        <f t="shared" si="1"/>
        <v>12.293668391229367</v>
      </c>
      <c r="P9" s="9"/>
    </row>
    <row r="10" spans="1:133">
      <c r="A10" s="12"/>
      <c r="B10" s="42">
        <v>515</v>
      </c>
      <c r="C10" s="19" t="s">
        <v>23</v>
      </c>
      <c r="D10" s="43">
        <v>308549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308549</v>
      </c>
      <c r="O10" s="44">
        <f t="shared" si="1"/>
        <v>25.338671265500533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296911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796919</v>
      </c>
      <c r="L11" s="43">
        <v>0</v>
      </c>
      <c r="M11" s="43">
        <v>0</v>
      </c>
      <c r="N11" s="43">
        <f t="shared" si="2"/>
        <v>1093830</v>
      </c>
      <c r="O11" s="44">
        <f t="shared" si="1"/>
        <v>89.82754372998275</v>
      </c>
      <c r="P11" s="9"/>
    </row>
    <row r="12" spans="1:133">
      <c r="A12" s="12"/>
      <c r="B12" s="42">
        <v>519</v>
      </c>
      <c r="C12" s="19" t="s">
        <v>25</v>
      </c>
      <c r="D12" s="43">
        <v>466568</v>
      </c>
      <c r="E12" s="43">
        <v>0</v>
      </c>
      <c r="F12" s="43">
        <v>0</v>
      </c>
      <c r="G12" s="43">
        <v>69005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535573</v>
      </c>
      <c r="O12" s="44">
        <f t="shared" si="1"/>
        <v>43.982343762831569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8001248</v>
      </c>
      <c r="E13" s="29">
        <f t="shared" si="3"/>
        <v>18093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8019341</v>
      </c>
      <c r="O13" s="41">
        <f t="shared" si="1"/>
        <v>658.56458897922312</v>
      </c>
      <c r="P13" s="10"/>
    </row>
    <row r="14" spans="1:133">
      <c r="A14" s="12"/>
      <c r="B14" s="42">
        <v>521</v>
      </c>
      <c r="C14" s="19" t="s">
        <v>27</v>
      </c>
      <c r="D14" s="43">
        <v>4636119</v>
      </c>
      <c r="E14" s="43">
        <v>1901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4638020</v>
      </c>
      <c r="O14" s="44">
        <f t="shared" si="1"/>
        <v>380.88363307875505</v>
      </c>
      <c r="P14" s="9"/>
    </row>
    <row r="15" spans="1:133">
      <c r="A15" s="12"/>
      <c r="B15" s="42">
        <v>522</v>
      </c>
      <c r="C15" s="19" t="s">
        <v>28</v>
      </c>
      <c r="D15" s="43">
        <v>2755659</v>
      </c>
      <c r="E15" s="43">
        <v>16192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2771851</v>
      </c>
      <c r="O15" s="44">
        <f t="shared" si="1"/>
        <v>227.63004023979633</v>
      </c>
      <c r="P15" s="9"/>
    </row>
    <row r="16" spans="1:133">
      <c r="A16" s="12"/>
      <c r="B16" s="42">
        <v>524</v>
      </c>
      <c r="C16" s="19" t="s">
        <v>29</v>
      </c>
      <c r="D16" s="43">
        <v>609470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609470</v>
      </c>
      <c r="O16" s="44">
        <f t="shared" si="1"/>
        <v>50.050915660671755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2760377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2760377</v>
      </c>
      <c r="O17" s="41">
        <f t="shared" si="1"/>
        <v>226.68777202923545</v>
      </c>
      <c r="P17" s="10"/>
    </row>
    <row r="18" spans="1:119">
      <c r="A18" s="12"/>
      <c r="B18" s="42">
        <v>534</v>
      </c>
      <c r="C18" s="19" t="s">
        <v>31</v>
      </c>
      <c r="D18" s="43">
        <v>1398004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1398004</v>
      </c>
      <c r="O18" s="44">
        <f t="shared" si="1"/>
        <v>114.80693109961403</v>
      </c>
      <c r="P18" s="9"/>
    </row>
    <row r="19" spans="1:119">
      <c r="A19" s="12"/>
      <c r="B19" s="42">
        <v>539</v>
      </c>
      <c r="C19" s="19" t="s">
        <v>32</v>
      </c>
      <c r="D19" s="43">
        <v>1362373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1362373</v>
      </c>
      <c r="O19" s="44">
        <f t="shared" si="1"/>
        <v>111.88084092962141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1151778</v>
      </c>
      <c r="E20" s="29">
        <f t="shared" si="6"/>
        <v>0</v>
      </c>
      <c r="F20" s="29">
        <f t="shared" si="6"/>
        <v>0</v>
      </c>
      <c r="G20" s="29">
        <f t="shared" si="6"/>
        <v>92738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1244516</v>
      </c>
      <c r="O20" s="41">
        <f t="shared" si="1"/>
        <v>102.20218444608689</v>
      </c>
      <c r="P20" s="10"/>
    </row>
    <row r="21" spans="1:119">
      <c r="A21" s="12"/>
      <c r="B21" s="42">
        <v>541</v>
      </c>
      <c r="C21" s="19" t="s">
        <v>34</v>
      </c>
      <c r="D21" s="43">
        <v>1151778</v>
      </c>
      <c r="E21" s="43">
        <v>0</v>
      </c>
      <c r="F21" s="43">
        <v>0</v>
      </c>
      <c r="G21" s="43">
        <v>92738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1244516</v>
      </c>
      <c r="O21" s="44">
        <f t="shared" si="1"/>
        <v>102.20218444608689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SUM(D23:D26)</f>
        <v>2419194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3368788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5787982</v>
      </c>
      <c r="O22" s="41">
        <f t="shared" si="1"/>
        <v>475.32085078426542</v>
      </c>
      <c r="P22" s="9"/>
    </row>
    <row r="23" spans="1:119">
      <c r="A23" s="12"/>
      <c r="B23" s="42">
        <v>571</v>
      </c>
      <c r="C23" s="19" t="s">
        <v>37</v>
      </c>
      <c r="D23" s="43">
        <v>660274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660274</v>
      </c>
      <c r="O23" s="44">
        <f t="shared" si="1"/>
        <v>54.223043442555635</v>
      </c>
      <c r="P23" s="9"/>
    </row>
    <row r="24" spans="1:119">
      <c r="A24" s="12"/>
      <c r="B24" s="42">
        <v>572</v>
      </c>
      <c r="C24" s="19" t="s">
        <v>38</v>
      </c>
      <c r="D24" s="43">
        <v>1670173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1670173</v>
      </c>
      <c r="O24" s="44">
        <f t="shared" si="1"/>
        <v>137.15800279214915</v>
      </c>
      <c r="P24" s="9"/>
    </row>
    <row r="25" spans="1:119">
      <c r="A25" s="12"/>
      <c r="B25" s="42">
        <v>574</v>
      </c>
      <c r="C25" s="19" t="s">
        <v>39</v>
      </c>
      <c r="D25" s="43">
        <v>88747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88747</v>
      </c>
      <c r="O25" s="44">
        <f t="shared" si="1"/>
        <v>7.2880840929621415</v>
      </c>
      <c r="P25" s="9"/>
    </row>
    <row r="26" spans="1:119">
      <c r="A26" s="12"/>
      <c r="B26" s="42">
        <v>579</v>
      </c>
      <c r="C26" s="19" t="s">
        <v>40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3368788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3368788</v>
      </c>
      <c r="O26" s="44">
        <f t="shared" si="1"/>
        <v>276.65172045659853</v>
      </c>
      <c r="P26" s="9"/>
    </row>
    <row r="27" spans="1:119" ht="15.75">
      <c r="A27" s="26" t="s">
        <v>43</v>
      </c>
      <c r="B27" s="27"/>
      <c r="C27" s="28"/>
      <c r="D27" s="29">
        <f t="shared" ref="D27:M27" si="8">SUM(D28:D29)</f>
        <v>500000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167351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667351</v>
      </c>
      <c r="O27" s="41">
        <f t="shared" si="1"/>
        <v>54.804221072513755</v>
      </c>
      <c r="P27" s="9"/>
    </row>
    <row r="28" spans="1:119">
      <c r="A28" s="12"/>
      <c r="B28" s="42">
        <v>581</v>
      </c>
      <c r="C28" s="19" t="s">
        <v>41</v>
      </c>
      <c r="D28" s="43">
        <v>500000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500000</v>
      </c>
      <c r="O28" s="44">
        <f t="shared" si="1"/>
        <v>41.061016670772766</v>
      </c>
      <c r="P28" s="9"/>
    </row>
    <row r="29" spans="1:119" ht="15.75" thickBot="1">
      <c r="A29" s="12"/>
      <c r="B29" s="42">
        <v>591</v>
      </c>
      <c r="C29" s="19" t="s">
        <v>52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167351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167351</v>
      </c>
      <c r="O29" s="44">
        <f t="shared" si="1"/>
        <v>13.743204401740988</v>
      </c>
      <c r="P29" s="9"/>
    </row>
    <row r="30" spans="1:119" ht="16.5" thickBot="1">
      <c r="A30" s="13" t="s">
        <v>10</v>
      </c>
      <c r="B30" s="21"/>
      <c r="C30" s="20"/>
      <c r="D30" s="14">
        <f>SUM(D5,D13,D17,D20,D22,D27)</f>
        <v>17536287</v>
      </c>
      <c r="E30" s="14">
        <f t="shared" ref="E30:M30" si="9">SUM(E5,E13,E17,E20,E22,E27)</f>
        <v>315004</v>
      </c>
      <c r="F30" s="14">
        <f t="shared" si="9"/>
        <v>0</v>
      </c>
      <c r="G30" s="14">
        <f t="shared" si="9"/>
        <v>161743</v>
      </c>
      <c r="H30" s="14">
        <f t="shared" si="9"/>
        <v>0</v>
      </c>
      <c r="I30" s="14">
        <f t="shared" si="9"/>
        <v>3536139</v>
      </c>
      <c r="J30" s="14">
        <f t="shared" si="9"/>
        <v>0</v>
      </c>
      <c r="K30" s="14">
        <f t="shared" si="9"/>
        <v>987113</v>
      </c>
      <c r="L30" s="14">
        <f t="shared" si="9"/>
        <v>0</v>
      </c>
      <c r="M30" s="14">
        <f t="shared" si="9"/>
        <v>0</v>
      </c>
      <c r="N30" s="14">
        <f t="shared" si="4"/>
        <v>22536286</v>
      </c>
      <c r="O30" s="35">
        <f t="shared" si="1"/>
        <v>1850.7256302866058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53</v>
      </c>
      <c r="M32" s="90"/>
      <c r="N32" s="90"/>
      <c r="O32" s="39">
        <v>12177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2663070</v>
      </c>
      <c r="E5" s="24">
        <f t="shared" si="0"/>
        <v>264570</v>
      </c>
      <c r="F5" s="24">
        <f t="shared" si="0"/>
        <v>0</v>
      </c>
      <c r="G5" s="24">
        <f t="shared" si="0"/>
        <v>4528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1336009</v>
      </c>
      <c r="L5" s="24">
        <f t="shared" si="0"/>
        <v>0</v>
      </c>
      <c r="M5" s="24">
        <f t="shared" si="0"/>
        <v>0</v>
      </c>
      <c r="N5" s="25">
        <f>SUM(D5:M5)</f>
        <v>4268177</v>
      </c>
      <c r="O5" s="30">
        <f t="shared" ref="O5:O29" si="1">(N5/O$31)</f>
        <v>354.70597523477107</v>
      </c>
      <c r="P5" s="6"/>
    </row>
    <row r="6" spans="1:133">
      <c r="A6" s="12"/>
      <c r="B6" s="42">
        <v>511</v>
      </c>
      <c r="C6" s="19" t="s">
        <v>19</v>
      </c>
      <c r="D6" s="43">
        <v>131638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131638</v>
      </c>
      <c r="O6" s="44">
        <f t="shared" si="1"/>
        <v>10.939749023518656</v>
      </c>
      <c r="P6" s="9"/>
    </row>
    <row r="7" spans="1:133">
      <c r="A7" s="12"/>
      <c r="B7" s="42">
        <v>512</v>
      </c>
      <c r="C7" s="19" t="s">
        <v>20</v>
      </c>
      <c r="D7" s="43">
        <v>600890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600890</v>
      </c>
      <c r="O7" s="44">
        <f t="shared" si="1"/>
        <v>49.936840355688524</v>
      </c>
      <c r="P7" s="9"/>
    </row>
    <row r="8" spans="1:133">
      <c r="A8" s="12"/>
      <c r="B8" s="42">
        <v>513</v>
      </c>
      <c r="C8" s="19" t="s">
        <v>21</v>
      </c>
      <c r="D8" s="43">
        <v>1015625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221054</v>
      </c>
      <c r="L8" s="43">
        <v>0</v>
      </c>
      <c r="M8" s="43">
        <v>0</v>
      </c>
      <c r="N8" s="43">
        <f t="shared" si="2"/>
        <v>1236679</v>
      </c>
      <c r="O8" s="44">
        <f t="shared" si="1"/>
        <v>102.77395495720103</v>
      </c>
      <c r="P8" s="9"/>
    </row>
    <row r="9" spans="1:133">
      <c r="A9" s="12"/>
      <c r="B9" s="42">
        <v>514</v>
      </c>
      <c r="C9" s="19" t="s">
        <v>22</v>
      </c>
      <c r="D9" s="43">
        <v>159693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159693</v>
      </c>
      <c r="O9" s="44">
        <f t="shared" si="1"/>
        <v>13.271254051358763</v>
      </c>
      <c r="P9" s="9"/>
    </row>
    <row r="10" spans="1:133">
      <c r="A10" s="12"/>
      <c r="B10" s="42">
        <v>515</v>
      </c>
      <c r="C10" s="19" t="s">
        <v>23</v>
      </c>
      <c r="D10" s="43">
        <v>241628</v>
      </c>
      <c r="E10" s="43">
        <v>0</v>
      </c>
      <c r="F10" s="43">
        <v>0</v>
      </c>
      <c r="G10" s="43">
        <v>4528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246156</v>
      </c>
      <c r="O10" s="44">
        <f t="shared" si="1"/>
        <v>20.456743954126154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264570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1114955</v>
      </c>
      <c r="L11" s="43">
        <v>0</v>
      </c>
      <c r="M11" s="43">
        <v>0</v>
      </c>
      <c r="N11" s="43">
        <f t="shared" si="2"/>
        <v>1379525</v>
      </c>
      <c r="O11" s="44">
        <f t="shared" si="1"/>
        <v>114.64514252472368</v>
      </c>
      <c r="P11" s="9"/>
    </row>
    <row r="12" spans="1:133">
      <c r="A12" s="12"/>
      <c r="B12" s="42">
        <v>519</v>
      </c>
      <c r="C12" s="19" t="s">
        <v>25</v>
      </c>
      <c r="D12" s="43">
        <v>513596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513596</v>
      </c>
      <c r="O12" s="44">
        <f t="shared" si="1"/>
        <v>42.682290368154241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7418531</v>
      </c>
      <c r="E13" s="29">
        <f t="shared" si="3"/>
        <v>5441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7423972</v>
      </c>
      <c r="O13" s="41">
        <f t="shared" si="1"/>
        <v>616.96767223468794</v>
      </c>
      <c r="P13" s="10"/>
    </row>
    <row r="14" spans="1:133">
      <c r="A14" s="12"/>
      <c r="B14" s="42">
        <v>521</v>
      </c>
      <c r="C14" s="19" t="s">
        <v>27</v>
      </c>
      <c r="D14" s="43">
        <v>4315445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4315445</v>
      </c>
      <c r="O14" s="44">
        <f t="shared" si="1"/>
        <v>358.63417269176432</v>
      </c>
      <c r="P14" s="9"/>
    </row>
    <row r="15" spans="1:133">
      <c r="A15" s="12"/>
      <c r="B15" s="42">
        <v>522</v>
      </c>
      <c r="C15" s="19" t="s">
        <v>28</v>
      </c>
      <c r="D15" s="43">
        <v>2545454</v>
      </c>
      <c r="E15" s="43">
        <v>5441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2550895</v>
      </c>
      <c r="O15" s="44">
        <f t="shared" si="1"/>
        <v>211.99160641569017</v>
      </c>
      <c r="P15" s="9"/>
    </row>
    <row r="16" spans="1:133">
      <c r="A16" s="12"/>
      <c r="B16" s="42">
        <v>524</v>
      </c>
      <c r="C16" s="19" t="s">
        <v>29</v>
      </c>
      <c r="D16" s="43">
        <v>557632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557632</v>
      </c>
      <c r="O16" s="44">
        <f t="shared" si="1"/>
        <v>46.34189312723344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2631212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2631212</v>
      </c>
      <c r="O17" s="41">
        <f t="shared" si="1"/>
        <v>218.66633424748608</v>
      </c>
      <c r="P17" s="10"/>
    </row>
    <row r="18" spans="1:119">
      <c r="A18" s="12"/>
      <c r="B18" s="42">
        <v>534</v>
      </c>
      <c r="C18" s="19" t="s">
        <v>31</v>
      </c>
      <c r="D18" s="43">
        <v>1372662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1372662</v>
      </c>
      <c r="O18" s="44">
        <f t="shared" si="1"/>
        <v>114.07479431563202</v>
      </c>
      <c r="P18" s="9"/>
    </row>
    <row r="19" spans="1:119">
      <c r="A19" s="12"/>
      <c r="B19" s="42">
        <v>539</v>
      </c>
      <c r="C19" s="19" t="s">
        <v>32</v>
      </c>
      <c r="D19" s="43">
        <v>1258550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1258550</v>
      </c>
      <c r="O19" s="44">
        <f t="shared" si="1"/>
        <v>104.59153993185407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1413430</v>
      </c>
      <c r="E20" s="29">
        <f t="shared" si="6"/>
        <v>0</v>
      </c>
      <c r="F20" s="29">
        <f t="shared" si="6"/>
        <v>0</v>
      </c>
      <c r="G20" s="29">
        <f t="shared" si="6"/>
        <v>196017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1609447</v>
      </c>
      <c r="O20" s="41">
        <f t="shared" si="1"/>
        <v>133.75276323443862</v>
      </c>
      <c r="P20" s="10"/>
    </row>
    <row r="21" spans="1:119">
      <c r="A21" s="12"/>
      <c r="B21" s="42">
        <v>541</v>
      </c>
      <c r="C21" s="19" t="s">
        <v>34</v>
      </c>
      <c r="D21" s="43">
        <v>1413430</v>
      </c>
      <c r="E21" s="43">
        <v>0</v>
      </c>
      <c r="F21" s="43">
        <v>0</v>
      </c>
      <c r="G21" s="43">
        <v>196017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1609447</v>
      </c>
      <c r="O21" s="44">
        <f t="shared" si="1"/>
        <v>133.75276323443862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SUM(D23:D26)</f>
        <v>2484762</v>
      </c>
      <c r="E22" s="29">
        <f t="shared" si="7"/>
        <v>0</v>
      </c>
      <c r="F22" s="29">
        <f t="shared" si="7"/>
        <v>0</v>
      </c>
      <c r="G22" s="29">
        <f t="shared" si="7"/>
        <v>187557</v>
      </c>
      <c r="H22" s="29">
        <f t="shared" si="7"/>
        <v>0</v>
      </c>
      <c r="I22" s="29">
        <f t="shared" si="7"/>
        <v>3687173</v>
      </c>
      <c r="J22" s="29">
        <f t="shared" si="7"/>
        <v>0</v>
      </c>
      <c r="K22" s="29">
        <f t="shared" si="7"/>
        <v>0</v>
      </c>
      <c r="L22" s="29">
        <f t="shared" si="7"/>
        <v>1500</v>
      </c>
      <c r="M22" s="29">
        <f t="shared" si="7"/>
        <v>0</v>
      </c>
      <c r="N22" s="29">
        <f t="shared" si="4"/>
        <v>6360992</v>
      </c>
      <c r="O22" s="41">
        <f t="shared" si="1"/>
        <v>528.6289370896701</v>
      </c>
      <c r="P22" s="9"/>
    </row>
    <row r="23" spans="1:119">
      <c r="A23" s="12"/>
      <c r="B23" s="42">
        <v>571</v>
      </c>
      <c r="C23" s="19" t="s">
        <v>37</v>
      </c>
      <c r="D23" s="43">
        <v>635862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635862</v>
      </c>
      <c r="O23" s="44">
        <f t="shared" si="1"/>
        <v>52.843181251558214</v>
      </c>
      <c r="P23" s="9"/>
    </row>
    <row r="24" spans="1:119">
      <c r="A24" s="12"/>
      <c r="B24" s="42">
        <v>572</v>
      </c>
      <c r="C24" s="19" t="s">
        <v>38</v>
      </c>
      <c r="D24" s="43">
        <v>1772833</v>
      </c>
      <c r="E24" s="43">
        <v>0</v>
      </c>
      <c r="F24" s="43">
        <v>0</v>
      </c>
      <c r="G24" s="43">
        <v>187557</v>
      </c>
      <c r="H24" s="43">
        <v>0</v>
      </c>
      <c r="I24" s="43">
        <v>0</v>
      </c>
      <c r="J24" s="43">
        <v>0</v>
      </c>
      <c r="K24" s="43">
        <v>0</v>
      </c>
      <c r="L24" s="43">
        <v>1500</v>
      </c>
      <c r="M24" s="43">
        <v>0</v>
      </c>
      <c r="N24" s="43">
        <f t="shared" si="4"/>
        <v>1961890</v>
      </c>
      <c r="O24" s="44">
        <f t="shared" si="1"/>
        <v>163.04246655031994</v>
      </c>
      <c r="P24" s="9"/>
    </row>
    <row r="25" spans="1:119">
      <c r="A25" s="12"/>
      <c r="B25" s="42">
        <v>574</v>
      </c>
      <c r="C25" s="19" t="s">
        <v>39</v>
      </c>
      <c r="D25" s="43">
        <v>76067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76067</v>
      </c>
      <c r="O25" s="44">
        <f t="shared" si="1"/>
        <v>6.3215324524225052</v>
      </c>
      <c r="P25" s="9"/>
    </row>
    <row r="26" spans="1:119">
      <c r="A26" s="12"/>
      <c r="B26" s="42">
        <v>579</v>
      </c>
      <c r="C26" s="19" t="s">
        <v>40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3687173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3687173</v>
      </c>
      <c r="O26" s="44">
        <f t="shared" si="1"/>
        <v>306.42175683536942</v>
      </c>
      <c r="P26" s="9"/>
    </row>
    <row r="27" spans="1:119" ht="15.75">
      <c r="A27" s="26" t="s">
        <v>43</v>
      </c>
      <c r="B27" s="27"/>
      <c r="C27" s="28"/>
      <c r="D27" s="29">
        <f t="shared" ref="D27:M27" si="8">SUM(D28:D28)</f>
        <v>1334934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1334934</v>
      </c>
      <c r="O27" s="41">
        <f t="shared" si="1"/>
        <v>110.93941660433806</v>
      </c>
      <c r="P27" s="9"/>
    </row>
    <row r="28" spans="1:119" ht="15.75" thickBot="1">
      <c r="A28" s="12"/>
      <c r="B28" s="42">
        <v>581</v>
      </c>
      <c r="C28" s="19" t="s">
        <v>41</v>
      </c>
      <c r="D28" s="43">
        <v>1334934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1334934</v>
      </c>
      <c r="O28" s="44">
        <f t="shared" si="1"/>
        <v>110.93941660433806</v>
      </c>
      <c r="P28" s="9"/>
    </row>
    <row r="29" spans="1:119" ht="16.5" thickBot="1">
      <c r="A29" s="13" t="s">
        <v>10</v>
      </c>
      <c r="B29" s="21"/>
      <c r="C29" s="20"/>
      <c r="D29" s="14">
        <f>SUM(D5,D13,D17,D20,D22,D27)</f>
        <v>17945939</v>
      </c>
      <c r="E29" s="14">
        <f t="shared" ref="E29:M29" si="9">SUM(E5,E13,E17,E20,E22,E27)</f>
        <v>270011</v>
      </c>
      <c r="F29" s="14">
        <f t="shared" si="9"/>
        <v>0</v>
      </c>
      <c r="G29" s="14">
        <f t="shared" si="9"/>
        <v>388102</v>
      </c>
      <c r="H29" s="14">
        <f t="shared" si="9"/>
        <v>0</v>
      </c>
      <c r="I29" s="14">
        <f t="shared" si="9"/>
        <v>3687173</v>
      </c>
      <c r="J29" s="14">
        <f t="shared" si="9"/>
        <v>0</v>
      </c>
      <c r="K29" s="14">
        <f t="shared" si="9"/>
        <v>1336009</v>
      </c>
      <c r="L29" s="14">
        <f t="shared" si="9"/>
        <v>1500</v>
      </c>
      <c r="M29" s="14">
        <f t="shared" si="9"/>
        <v>0</v>
      </c>
      <c r="N29" s="14">
        <f t="shared" si="4"/>
        <v>23628734</v>
      </c>
      <c r="O29" s="35">
        <f t="shared" si="1"/>
        <v>1963.6610986453918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50</v>
      </c>
      <c r="M31" s="90"/>
      <c r="N31" s="90"/>
      <c r="O31" s="39">
        <v>12033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4973629</v>
      </c>
      <c r="E5" s="24">
        <f t="shared" ref="E5:M5" si="0">SUM(E6:E12)</f>
        <v>254590</v>
      </c>
      <c r="F5" s="24">
        <f t="shared" si="0"/>
        <v>0</v>
      </c>
      <c r="G5" s="24">
        <f t="shared" si="0"/>
        <v>110760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1604717</v>
      </c>
      <c r="L5" s="24">
        <f t="shared" si="0"/>
        <v>0</v>
      </c>
      <c r="M5" s="24">
        <f t="shared" si="0"/>
        <v>0</v>
      </c>
      <c r="N5" s="25">
        <f>SUM(D5:M5)</f>
        <v>6943696</v>
      </c>
      <c r="O5" s="30">
        <f t="shared" ref="O5:O30" si="1">(N5/O$32)</f>
        <v>577.9189346650021</v>
      </c>
      <c r="P5" s="6"/>
    </row>
    <row r="6" spans="1:133">
      <c r="A6" s="12"/>
      <c r="B6" s="42">
        <v>511</v>
      </c>
      <c r="C6" s="19" t="s">
        <v>19</v>
      </c>
      <c r="D6" s="43">
        <v>120124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120124</v>
      </c>
      <c r="O6" s="44">
        <f t="shared" si="1"/>
        <v>9.9978360382854756</v>
      </c>
      <c r="P6" s="9"/>
    </row>
    <row r="7" spans="1:133">
      <c r="A7" s="12"/>
      <c r="B7" s="42">
        <v>512</v>
      </c>
      <c r="C7" s="19" t="s">
        <v>20</v>
      </c>
      <c r="D7" s="43">
        <v>563654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563654</v>
      </c>
      <c r="O7" s="44">
        <f t="shared" si="1"/>
        <v>46.912526009155222</v>
      </c>
      <c r="P7" s="9"/>
    </row>
    <row r="8" spans="1:133">
      <c r="A8" s="12"/>
      <c r="B8" s="42">
        <v>513</v>
      </c>
      <c r="C8" s="19" t="s">
        <v>21</v>
      </c>
      <c r="D8" s="43">
        <v>1014346</v>
      </c>
      <c r="E8" s="43">
        <v>0</v>
      </c>
      <c r="F8" s="43">
        <v>0</v>
      </c>
      <c r="G8" s="43">
        <v>45677</v>
      </c>
      <c r="H8" s="43">
        <v>0</v>
      </c>
      <c r="I8" s="43">
        <v>0</v>
      </c>
      <c r="J8" s="43">
        <v>0</v>
      </c>
      <c r="K8" s="43">
        <v>204581</v>
      </c>
      <c r="L8" s="43">
        <v>0</v>
      </c>
      <c r="M8" s="43">
        <v>0</v>
      </c>
      <c r="N8" s="43">
        <f t="shared" si="2"/>
        <v>1264604</v>
      </c>
      <c r="O8" s="44">
        <f t="shared" si="1"/>
        <v>105.25210153974199</v>
      </c>
      <c r="P8" s="9"/>
    </row>
    <row r="9" spans="1:133">
      <c r="A9" s="12"/>
      <c r="B9" s="42">
        <v>514</v>
      </c>
      <c r="C9" s="19" t="s">
        <v>22</v>
      </c>
      <c r="D9" s="43">
        <v>153356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153356</v>
      </c>
      <c r="O9" s="44">
        <f t="shared" si="1"/>
        <v>12.763712026633375</v>
      </c>
      <c r="P9" s="9"/>
    </row>
    <row r="10" spans="1:133">
      <c r="A10" s="12"/>
      <c r="B10" s="42">
        <v>515</v>
      </c>
      <c r="C10" s="19" t="s">
        <v>23</v>
      </c>
      <c r="D10" s="43">
        <v>217798</v>
      </c>
      <c r="E10" s="43">
        <v>0</v>
      </c>
      <c r="F10" s="43">
        <v>0</v>
      </c>
      <c r="G10" s="43">
        <v>65083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282881</v>
      </c>
      <c r="O10" s="44">
        <f t="shared" si="1"/>
        <v>23.543986683312525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254590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1400136</v>
      </c>
      <c r="L11" s="43">
        <v>0</v>
      </c>
      <c r="M11" s="43">
        <v>0</v>
      </c>
      <c r="N11" s="43">
        <f t="shared" si="2"/>
        <v>1654726</v>
      </c>
      <c r="O11" s="44">
        <f t="shared" si="1"/>
        <v>137.72168123179358</v>
      </c>
      <c r="P11" s="9"/>
    </row>
    <row r="12" spans="1:133">
      <c r="A12" s="12"/>
      <c r="B12" s="42">
        <v>519</v>
      </c>
      <c r="C12" s="19" t="s">
        <v>25</v>
      </c>
      <c r="D12" s="43">
        <v>2904351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2904351</v>
      </c>
      <c r="O12" s="44">
        <f t="shared" si="1"/>
        <v>241.72709113607991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7377159</v>
      </c>
      <c r="E13" s="29">
        <f t="shared" si="3"/>
        <v>46680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7423839</v>
      </c>
      <c r="O13" s="41">
        <f t="shared" si="1"/>
        <v>617.88089887640444</v>
      </c>
      <c r="P13" s="10"/>
    </row>
    <row r="14" spans="1:133">
      <c r="A14" s="12"/>
      <c r="B14" s="42">
        <v>521</v>
      </c>
      <c r="C14" s="19" t="s">
        <v>27</v>
      </c>
      <c r="D14" s="43">
        <v>4279274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4279274</v>
      </c>
      <c r="O14" s="44">
        <f t="shared" si="1"/>
        <v>356.16096545984186</v>
      </c>
      <c r="P14" s="9"/>
    </row>
    <row r="15" spans="1:133">
      <c r="A15" s="12"/>
      <c r="B15" s="42">
        <v>522</v>
      </c>
      <c r="C15" s="19" t="s">
        <v>28</v>
      </c>
      <c r="D15" s="43">
        <v>2541563</v>
      </c>
      <c r="E15" s="43">
        <v>46680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2588243</v>
      </c>
      <c r="O15" s="44">
        <f t="shared" si="1"/>
        <v>215.41764461090304</v>
      </c>
      <c r="P15" s="9"/>
    </row>
    <row r="16" spans="1:133">
      <c r="A16" s="12"/>
      <c r="B16" s="42">
        <v>524</v>
      </c>
      <c r="C16" s="19" t="s">
        <v>29</v>
      </c>
      <c r="D16" s="43">
        <v>556322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556322</v>
      </c>
      <c r="O16" s="44">
        <f t="shared" si="1"/>
        <v>46.302288805659593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2711863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2711863</v>
      </c>
      <c r="O17" s="41">
        <f t="shared" si="1"/>
        <v>225.70645027049522</v>
      </c>
      <c r="P17" s="10"/>
    </row>
    <row r="18" spans="1:119">
      <c r="A18" s="12"/>
      <c r="B18" s="42">
        <v>534</v>
      </c>
      <c r="C18" s="19" t="s">
        <v>31</v>
      </c>
      <c r="D18" s="43">
        <v>1397688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1397688</v>
      </c>
      <c r="O18" s="44">
        <f t="shared" si="1"/>
        <v>116.32858926342072</v>
      </c>
      <c r="P18" s="9"/>
    </row>
    <row r="19" spans="1:119">
      <c r="A19" s="12"/>
      <c r="B19" s="42">
        <v>539</v>
      </c>
      <c r="C19" s="19" t="s">
        <v>32</v>
      </c>
      <c r="D19" s="43">
        <v>1314175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1314175</v>
      </c>
      <c r="O19" s="44">
        <f t="shared" si="1"/>
        <v>109.37786100707449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SUM(D21:D22)</f>
        <v>1545841</v>
      </c>
      <c r="E20" s="29">
        <f t="shared" si="6"/>
        <v>0</v>
      </c>
      <c r="F20" s="29">
        <f t="shared" si="6"/>
        <v>0</v>
      </c>
      <c r="G20" s="29">
        <f t="shared" si="6"/>
        <v>13034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1558875</v>
      </c>
      <c r="O20" s="41">
        <f t="shared" si="1"/>
        <v>129.74406991260923</v>
      </c>
      <c r="P20" s="10"/>
    </row>
    <row r="21" spans="1:119">
      <c r="A21" s="12"/>
      <c r="B21" s="42">
        <v>541</v>
      </c>
      <c r="C21" s="19" t="s">
        <v>34</v>
      </c>
      <c r="D21" s="43">
        <v>1545841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1545841</v>
      </c>
      <c r="O21" s="44">
        <f t="shared" si="1"/>
        <v>128.65925925925927</v>
      </c>
      <c r="P21" s="9"/>
    </row>
    <row r="22" spans="1:119">
      <c r="A22" s="12"/>
      <c r="B22" s="42">
        <v>543</v>
      </c>
      <c r="C22" s="19" t="s">
        <v>35</v>
      </c>
      <c r="D22" s="43">
        <v>0</v>
      </c>
      <c r="E22" s="43">
        <v>0</v>
      </c>
      <c r="F22" s="43">
        <v>0</v>
      </c>
      <c r="G22" s="43">
        <v>13034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13034</v>
      </c>
      <c r="O22" s="44">
        <f t="shared" si="1"/>
        <v>1.0848106533499793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SUM(D24:D27)</f>
        <v>2406425</v>
      </c>
      <c r="E23" s="29">
        <f t="shared" si="7"/>
        <v>859</v>
      </c>
      <c r="F23" s="29">
        <f t="shared" si="7"/>
        <v>0</v>
      </c>
      <c r="G23" s="29">
        <f t="shared" si="7"/>
        <v>17242</v>
      </c>
      <c r="H23" s="29">
        <f t="shared" si="7"/>
        <v>0</v>
      </c>
      <c r="I23" s="29">
        <f t="shared" si="7"/>
        <v>3398206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5822732</v>
      </c>
      <c r="O23" s="41">
        <f t="shared" si="1"/>
        <v>484.62188930503538</v>
      </c>
      <c r="P23" s="9"/>
    </row>
    <row r="24" spans="1:119">
      <c r="A24" s="12"/>
      <c r="B24" s="42">
        <v>571</v>
      </c>
      <c r="C24" s="19" t="s">
        <v>37</v>
      </c>
      <c r="D24" s="43">
        <v>685937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685937</v>
      </c>
      <c r="O24" s="44">
        <f t="shared" si="1"/>
        <v>57.09005409904286</v>
      </c>
      <c r="P24" s="9"/>
    </row>
    <row r="25" spans="1:119">
      <c r="A25" s="12"/>
      <c r="B25" s="42">
        <v>572</v>
      </c>
      <c r="C25" s="19" t="s">
        <v>38</v>
      </c>
      <c r="D25" s="43">
        <v>1642822</v>
      </c>
      <c r="E25" s="43">
        <v>859</v>
      </c>
      <c r="F25" s="43">
        <v>0</v>
      </c>
      <c r="G25" s="43">
        <v>17242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1660923</v>
      </c>
      <c r="O25" s="44">
        <f t="shared" si="1"/>
        <v>138.23745318352059</v>
      </c>
      <c r="P25" s="9"/>
    </row>
    <row r="26" spans="1:119">
      <c r="A26" s="12"/>
      <c r="B26" s="42">
        <v>574</v>
      </c>
      <c r="C26" s="19" t="s">
        <v>39</v>
      </c>
      <c r="D26" s="43">
        <v>77666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77666</v>
      </c>
      <c r="O26" s="44">
        <f t="shared" si="1"/>
        <v>6.4640865584685807</v>
      </c>
      <c r="P26" s="9"/>
    </row>
    <row r="27" spans="1:119">
      <c r="A27" s="12"/>
      <c r="B27" s="42">
        <v>579</v>
      </c>
      <c r="C27" s="19" t="s">
        <v>40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3398206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3398206</v>
      </c>
      <c r="O27" s="44">
        <f t="shared" si="1"/>
        <v>282.83029546400331</v>
      </c>
      <c r="P27" s="9"/>
    </row>
    <row r="28" spans="1:119" ht="15.75">
      <c r="A28" s="26" t="s">
        <v>43</v>
      </c>
      <c r="B28" s="27"/>
      <c r="C28" s="28"/>
      <c r="D28" s="29">
        <f t="shared" ref="D28:M28" si="8">SUM(D29:D29)</f>
        <v>163490</v>
      </c>
      <c r="E28" s="29">
        <f t="shared" si="8"/>
        <v>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163490</v>
      </c>
      <c r="O28" s="41">
        <f t="shared" si="1"/>
        <v>13.60715771951727</v>
      </c>
      <c r="P28" s="9"/>
    </row>
    <row r="29" spans="1:119" ht="15.75" thickBot="1">
      <c r="A29" s="12"/>
      <c r="B29" s="42">
        <v>581</v>
      </c>
      <c r="C29" s="19" t="s">
        <v>41</v>
      </c>
      <c r="D29" s="43">
        <v>163490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163490</v>
      </c>
      <c r="O29" s="44">
        <f t="shared" si="1"/>
        <v>13.60715771951727</v>
      </c>
      <c r="P29" s="9"/>
    </row>
    <row r="30" spans="1:119" ht="16.5" thickBot="1">
      <c r="A30" s="13" t="s">
        <v>10</v>
      </c>
      <c r="B30" s="21"/>
      <c r="C30" s="20"/>
      <c r="D30" s="14">
        <f>SUM(D5,D13,D17,D20,D23,D28)</f>
        <v>19178407</v>
      </c>
      <c r="E30" s="14">
        <f t="shared" ref="E30:M30" si="9">SUM(E5,E13,E17,E20,E23,E28)</f>
        <v>302129</v>
      </c>
      <c r="F30" s="14">
        <f t="shared" si="9"/>
        <v>0</v>
      </c>
      <c r="G30" s="14">
        <f t="shared" si="9"/>
        <v>141036</v>
      </c>
      <c r="H30" s="14">
        <f t="shared" si="9"/>
        <v>0</v>
      </c>
      <c r="I30" s="14">
        <f t="shared" si="9"/>
        <v>3398206</v>
      </c>
      <c r="J30" s="14">
        <f t="shared" si="9"/>
        <v>0</v>
      </c>
      <c r="K30" s="14">
        <f t="shared" si="9"/>
        <v>1604717</v>
      </c>
      <c r="L30" s="14">
        <f t="shared" si="9"/>
        <v>0</v>
      </c>
      <c r="M30" s="14">
        <f t="shared" si="9"/>
        <v>0</v>
      </c>
      <c r="N30" s="14">
        <f t="shared" si="4"/>
        <v>24624495</v>
      </c>
      <c r="O30" s="35">
        <f t="shared" si="1"/>
        <v>2049.4794007490636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47</v>
      </c>
      <c r="M32" s="90"/>
      <c r="N32" s="90"/>
      <c r="O32" s="39">
        <v>12015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thickBot="1">
      <c r="A34" s="94" t="s">
        <v>48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A34:O34"/>
    <mergeCell ref="L32:N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3635941</v>
      </c>
      <c r="E5" s="24">
        <f t="shared" ref="E5:M5" si="0">SUM(E6:E12)</f>
        <v>221372</v>
      </c>
      <c r="F5" s="24">
        <f t="shared" si="0"/>
        <v>0</v>
      </c>
      <c r="G5" s="24">
        <f t="shared" si="0"/>
        <v>76016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1804619</v>
      </c>
      <c r="L5" s="24">
        <f t="shared" si="0"/>
        <v>0</v>
      </c>
      <c r="M5" s="24">
        <f t="shared" si="0"/>
        <v>0</v>
      </c>
      <c r="N5" s="25">
        <f>SUM(D5:M5)</f>
        <v>5737948</v>
      </c>
      <c r="O5" s="30">
        <f t="shared" ref="O5:O31" si="1">(N5/O$33)</f>
        <v>461.50953108662429</v>
      </c>
      <c r="P5" s="6"/>
    </row>
    <row r="6" spans="1:133">
      <c r="A6" s="12"/>
      <c r="B6" s="42">
        <v>511</v>
      </c>
      <c r="C6" s="19" t="s">
        <v>19</v>
      </c>
      <c r="D6" s="43">
        <v>129575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129575</v>
      </c>
      <c r="O6" s="44">
        <f t="shared" si="1"/>
        <v>10.421861175902839</v>
      </c>
      <c r="P6" s="9"/>
    </row>
    <row r="7" spans="1:133">
      <c r="A7" s="12"/>
      <c r="B7" s="42">
        <v>512</v>
      </c>
      <c r="C7" s="19" t="s">
        <v>20</v>
      </c>
      <c r="D7" s="43">
        <v>520706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520706</v>
      </c>
      <c r="O7" s="44">
        <f t="shared" si="1"/>
        <v>41.880961956084612</v>
      </c>
      <c r="P7" s="9"/>
    </row>
    <row r="8" spans="1:133">
      <c r="A8" s="12"/>
      <c r="B8" s="42">
        <v>513</v>
      </c>
      <c r="C8" s="19" t="s">
        <v>21</v>
      </c>
      <c r="D8" s="43">
        <v>983397</v>
      </c>
      <c r="E8" s="43">
        <v>0</v>
      </c>
      <c r="F8" s="43">
        <v>0</v>
      </c>
      <c r="G8" s="43">
        <v>20747</v>
      </c>
      <c r="H8" s="43">
        <v>0</v>
      </c>
      <c r="I8" s="43">
        <v>0</v>
      </c>
      <c r="J8" s="43">
        <v>0</v>
      </c>
      <c r="K8" s="43">
        <v>79420</v>
      </c>
      <c r="L8" s="43">
        <v>0</v>
      </c>
      <c r="M8" s="43">
        <v>0</v>
      </c>
      <c r="N8" s="43">
        <f t="shared" si="2"/>
        <v>1083564</v>
      </c>
      <c r="O8" s="44">
        <f t="shared" si="1"/>
        <v>87.152256092656643</v>
      </c>
      <c r="P8" s="9"/>
    </row>
    <row r="9" spans="1:133">
      <c r="A9" s="12"/>
      <c r="B9" s="42">
        <v>514</v>
      </c>
      <c r="C9" s="19" t="s">
        <v>22</v>
      </c>
      <c r="D9" s="43">
        <v>134083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134083</v>
      </c>
      <c r="O9" s="44">
        <f t="shared" si="1"/>
        <v>10.784444623180246</v>
      </c>
      <c r="P9" s="9"/>
    </row>
    <row r="10" spans="1:133">
      <c r="A10" s="12"/>
      <c r="B10" s="42">
        <v>515</v>
      </c>
      <c r="C10" s="19" t="s">
        <v>23</v>
      </c>
      <c r="D10" s="43">
        <v>216708</v>
      </c>
      <c r="E10" s="43">
        <v>0</v>
      </c>
      <c r="F10" s="43">
        <v>0</v>
      </c>
      <c r="G10" s="43">
        <v>55269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271977</v>
      </c>
      <c r="O10" s="44">
        <f t="shared" si="1"/>
        <v>21.875412209442612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221372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1725199</v>
      </c>
      <c r="L11" s="43">
        <v>0</v>
      </c>
      <c r="M11" s="43">
        <v>0</v>
      </c>
      <c r="N11" s="43">
        <f t="shared" si="2"/>
        <v>1946571</v>
      </c>
      <c r="O11" s="44">
        <f t="shared" si="1"/>
        <v>156.56486769082281</v>
      </c>
      <c r="P11" s="9"/>
    </row>
    <row r="12" spans="1:133">
      <c r="A12" s="12"/>
      <c r="B12" s="42">
        <v>519</v>
      </c>
      <c r="C12" s="19" t="s">
        <v>25</v>
      </c>
      <c r="D12" s="43">
        <v>1651472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1651472</v>
      </c>
      <c r="O12" s="44">
        <f t="shared" si="1"/>
        <v>132.82972733853455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7389808</v>
      </c>
      <c r="E13" s="29">
        <f t="shared" si="3"/>
        <v>57511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7447319</v>
      </c>
      <c r="O13" s="41">
        <f t="shared" si="1"/>
        <v>598.99613930668386</v>
      </c>
      <c r="P13" s="10"/>
    </row>
    <row r="14" spans="1:133">
      <c r="A14" s="12"/>
      <c r="B14" s="42">
        <v>521</v>
      </c>
      <c r="C14" s="19" t="s">
        <v>27</v>
      </c>
      <c r="D14" s="43">
        <v>4112582</v>
      </c>
      <c r="E14" s="43">
        <v>57511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4170093</v>
      </c>
      <c r="O14" s="44">
        <f t="shared" si="1"/>
        <v>335.40521193597681</v>
      </c>
      <c r="P14" s="9"/>
    </row>
    <row r="15" spans="1:133">
      <c r="A15" s="12"/>
      <c r="B15" s="42">
        <v>522</v>
      </c>
      <c r="C15" s="19" t="s">
        <v>28</v>
      </c>
      <c r="D15" s="43">
        <v>2709447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2709447</v>
      </c>
      <c r="O15" s="44">
        <f t="shared" si="1"/>
        <v>217.92383173811629</v>
      </c>
      <c r="P15" s="9"/>
    </row>
    <row r="16" spans="1:133">
      <c r="A16" s="12"/>
      <c r="B16" s="42">
        <v>524</v>
      </c>
      <c r="C16" s="19" t="s">
        <v>29</v>
      </c>
      <c r="D16" s="43">
        <v>567779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567779</v>
      </c>
      <c r="O16" s="44">
        <f t="shared" si="1"/>
        <v>45.667095632590687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2756265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2756265</v>
      </c>
      <c r="O17" s="41">
        <f t="shared" si="1"/>
        <v>221.68945548138021</v>
      </c>
      <c r="P17" s="10"/>
    </row>
    <row r="18" spans="1:119">
      <c r="A18" s="12"/>
      <c r="B18" s="42">
        <v>534</v>
      </c>
      <c r="C18" s="19" t="s">
        <v>31</v>
      </c>
      <c r="D18" s="43">
        <v>1456877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1456877</v>
      </c>
      <c r="O18" s="44">
        <f t="shared" si="1"/>
        <v>117.17823534143007</v>
      </c>
      <c r="P18" s="9"/>
    </row>
    <row r="19" spans="1:119">
      <c r="A19" s="12"/>
      <c r="B19" s="42">
        <v>539</v>
      </c>
      <c r="C19" s="19" t="s">
        <v>32</v>
      </c>
      <c r="D19" s="43">
        <v>1299388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1299388</v>
      </c>
      <c r="O19" s="44">
        <f t="shared" si="1"/>
        <v>104.51122013995013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SUM(D21:D22)</f>
        <v>1262279</v>
      </c>
      <c r="E20" s="29">
        <f t="shared" si="6"/>
        <v>0</v>
      </c>
      <c r="F20" s="29">
        <f t="shared" si="6"/>
        <v>0</v>
      </c>
      <c r="G20" s="29">
        <f t="shared" si="6"/>
        <v>5898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1268177</v>
      </c>
      <c r="O20" s="41">
        <f t="shared" si="1"/>
        <v>102.00088474221829</v>
      </c>
      <c r="P20" s="10"/>
    </row>
    <row r="21" spans="1:119">
      <c r="A21" s="12"/>
      <c r="B21" s="42">
        <v>541</v>
      </c>
      <c r="C21" s="19" t="s">
        <v>34</v>
      </c>
      <c r="D21" s="43">
        <v>1262279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1262279</v>
      </c>
      <c r="O21" s="44">
        <f t="shared" si="1"/>
        <v>101.52650205099333</v>
      </c>
      <c r="P21" s="9"/>
    </row>
    <row r="22" spans="1:119">
      <c r="A22" s="12"/>
      <c r="B22" s="42">
        <v>543</v>
      </c>
      <c r="C22" s="19" t="s">
        <v>35</v>
      </c>
      <c r="D22" s="43">
        <v>0</v>
      </c>
      <c r="E22" s="43">
        <v>0</v>
      </c>
      <c r="F22" s="43">
        <v>0</v>
      </c>
      <c r="G22" s="43">
        <v>5898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5898</v>
      </c>
      <c r="O22" s="44">
        <f t="shared" si="1"/>
        <v>0.47438269122496579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SUM(D24:D27)</f>
        <v>3051052</v>
      </c>
      <c r="E23" s="29">
        <f t="shared" si="7"/>
        <v>2150182</v>
      </c>
      <c r="F23" s="29">
        <f t="shared" si="7"/>
        <v>0</v>
      </c>
      <c r="G23" s="29">
        <f t="shared" si="7"/>
        <v>693872</v>
      </c>
      <c r="H23" s="29">
        <f t="shared" si="7"/>
        <v>0</v>
      </c>
      <c r="I23" s="29">
        <f t="shared" si="7"/>
        <v>3279530</v>
      </c>
      <c r="J23" s="29">
        <f t="shared" si="7"/>
        <v>0</v>
      </c>
      <c r="K23" s="29">
        <f t="shared" si="7"/>
        <v>0</v>
      </c>
      <c r="L23" s="29">
        <f t="shared" si="7"/>
        <v>3130</v>
      </c>
      <c r="M23" s="29">
        <f t="shared" si="7"/>
        <v>0</v>
      </c>
      <c r="N23" s="29">
        <f t="shared" si="4"/>
        <v>9177766</v>
      </c>
      <c r="O23" s="41">
        <f t="shared" si="1"/>
        <v>738.1779136169871</v>
      </c>
      <c r="P23" s="9"/>
    </row>
    <row r="24" spans="1:119">
      <c r="A24" s="12"/>
      <c r="B24" s="42">
        <v>571</v>
      </c>
      <c r="C24" s="19" t="s">
        <v>37</v>
      </c>
      <c r="D24" s="43">
        <v>767272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767272</v>
      </c>
      <c r="O24" s="44">
        <f t="shared" si="1"/>
        <v>61.71253921016649</v>
      </c>
      <c r="P24" s="9"/>
    </row>
    <row r="25" spans="1:119">
      <c r="A25" s="12"/>
      <c r="B25" s="42">
        <v>572</v>
      </c>
      <c r="C25" s="19" t="s">
        <v>38</v>
      </c>
      <c r="D25" s="43">
        <v>2211752</v>
      </c>
      <c r="E25" s="43">
        <v>2150182</v>
      </c>
      <c r="F25" s="43">
        <v>0</v>
      </c>
      <c r="G25" s="43">
        <v>693872</v>
      </c>
      <c r="H25" s="43">
        <v>0</v>
      </c>
      <c r="I25" s="43">
        <v>0</v>
      </c>
      <c r="J25" s="43">
        <v>0</v>
      </c>
      <c r="K25" s="43">
        <v>0</v>
      </c>
      <c r="L25" s="43">
        <v>3130</v>
      </c>
      <c r="M25" s="43">
        <v>0</v>
      </c>
      <c r="N25" s="43">
        <f t="shared" si="4"/>
        <v>5058936</v>
      </c>
      <c r="O25" s="44">
        <f t="shared" si="1"/>
        <v>406.89584171157406</v>
      </c>
      <c r="P25" s="9"/>
    </row>
    <row r="26" spans="1:119">
      <c r="A26" s="12"/>
      <c r="B26" s="42">
        <v>574</v>
      </c>
      <c r="C26" s="19" t="s">
        <v>39</v>
      </c>
      <c r="D26" s="43">
        <v>72028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72028</v>
      </c>
      <c r="O26" s="44">
        <f t="shared" si="1"/>
        <v>5.7932920453631462</v>
      </c>
      <c r="P26" s="9"/>
    </row>
    <row r="27" spans="1:119">
      <c r="A27" s="12"/>
      <c r="B27" s="42">
        <v>579</v>
      </c>
      <c r="C27" s="19" t="s">
        <v>40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3279530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3279530</v>
      </c>
      <c r="O27" s="44">
        <f t="shared" si="1"/>
        <v>263.77624064988339</v>
      </c>
      <c r="P27" s="9"/>
    </row>
    <row r="28" spans="1:119" ht="15.75">
      <c r="A28" s="26" t="s">
        <v>43</v>
      </c>
      <c r="B28" s="27"/>
      <c r="C28" s="28"/>
      <c r="D28" s="29">
        <f t="shared" ref="D28:M28" si="8">SUM(D29:D30)</f>
        <v>318500</v>
      </c>
      <c r="E28" s="29">
        <f t="shared" si="8"/>
        <v>135611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454111</v>
      </c>
      <c r="O28" s="41">
        <f t="shared" si="1"/>
        <v>36.52465213544599</v>
      </c>
      <c r="P28" s="9"/>
    </row>
    <row r="29" spans="1:119">
      <c r="A29" s="12"/>
      <c r="B29" s="42">
        <v>581</v>
      </c>
      <c r="C29" s="19" t="s">
        <v>41</v>
      </c>
      <c r="D29" s="43">
        <v>318500</v>
      </c>
      <c r="E29" s="43">
        <v>135611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454111</v>
      </c>
      <c r="O29" s="44">
        <f t="shared" si="1"/>
        <v>36.52465213544599</v>
      </c>
      <c r="P29" s="9"/>
    </row>
    <row r="30" spans="1:119" ht="15.75" thickBot="1">
      <c r="A30" s="12"/>
      <c r="B30" s="42">
        <v>593</v>
      </c>
      <c r="C30" s="19" t="s">
        <v>42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0</v>
      </c>
      <c r="O30" s="44">
        <f t="shared" si="1"/>
        <v>0</v>
      </c>
      <c r="P30" s="9"/>
    </row>
    <row r="31" spans="1:119" ht="16.5" thickBot="1">
      <c r="A31" s="13" t="s">
        <v>10</v>
      </c>
      <c r="B31" s="21"/>
      <c r="C31" s="20"/>
      <c r="D31" s="14">
        <f>SUM(D5,D13,D17,D20,D23,D28)</f>
        <v>18413845</v>
      </c>
      <c r="E31" s="14">
        <f t="shared" ref="E31:M31" si="9">SUM(E5,E13,E17,E20,E23,E28)</f>
        <v>2564676</v>
      </c>
      <c r="F31" s="14">
        <f t="shared" si="9"/>
        <v>0</v>
      </c>
      <c r="G31" s="14">
        <f t="shared" si="9"/>
        <v>775786</v>
      </c>
      <c r="H31" s="14">
        <f t="shared" si="9"/>
        <v>0</v>
      </c>
      <c r="I31" s="14">
        <f t="shared" si="9"/>
        <v>3279530</v>
      </c>
      <c r="J31" s="14">
        <f t="shared" si="9"/>
        <v>0</v>
      </c>
      <c r="K31" s="14">
        <f t="shared" si="9"/>
        <v>1804619</v>
      </c>
      <c r="L31" s="14">
        <f t="shared" si="9"/>
        <v>3130</v>
      </c>
      <c r="M31" s="14">
        <f t="shared" si="9"/>
        <v>0</v>
      </c>
      <c r="N31" s="14">
        <f t="shared" si="4"/>
        <v>26841586</v>
      </c>
      <c r="O31" s="35">
        <f t="shared" si="1"/>
        <v>2158.8985763693395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44</v>
      </c>
      <c r="M33" s="90"/>
      <c r="N33" s="90"/>
      <c r="O33" s="39">
        <v>12433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thickBot="1">
      <c r="A35" s="94" t="s">
        <v>48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A35:O35"/>
    <mergeCell ref="A34:O34"/>
    <mergeCell ref="L33:N3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4254374</v>
      </c>
      <c r="E5" s="24">
        <f t="shared" si="0"/>
        <v>321142</v>
      </c>
      <c r="F5" s="24">
        <f t="shared" si="0"/>
        <v>0</v>
      </c>
      <c r="G5" s="24">
        <f t="shared" si="0"/>
        <v>47465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2787794</v>
      </c>
      <c r="L5" s="24">
        <f t="shared" si="0"/>
        <v>0</v>
      </c>
      <c r="M5" s="24">
        <f t="shared" si="0"/>
        <v>0</v>
      </c>
      <c r="N5" s="25">
        <f>SUM(D5:M5)</f>
        <v>7410775</v>
      </c>
      <c r="O5" s="30">
        <f t="shared" ref="O5:O30" si="1">(N5/O$32)</f>
        <v>591.44253790901837</v>
      </c>
      <c r="P5" s="6"/>
    </row>
    <row r="6" spans="1:133">
      <c r="A6" s="12"/>
      <c r="B6" s="42">
        <v>511</v>
      </c>
      <c r="C6" s="19" t="s">
        <v>19</v>
      </c>
      <c r="D6" s="43">
        <v>144096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144096</v>
      </c>
      <c r="O6" s="44">
        <f t="shared" si="1"/>
        <v>11.500079808459697</v>
      </c>
      <c r="P6" s="9"/>
    </row>
    <row r="7" spans="1:133">
      <c r="A7" s="12"/>
      <c r="B7" s="42">
        <v>512</v>
      </c>
      <c r="C7" s="19" t="s">
        <v>20</v>
      </c>
      <c r="D7" s="43">
        <v>529916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529916</v>
      </c>
      <c r="O7" s="44">
        <f t="shared" si="1"/>
        <v>42.291779728651235</v>
      </c>
      <c r="P7" s="9"/>
    </row>
    <row r="8" spans="1:133">
      <c r="A8" s="12"/>
      <c r="B8" s="42">
        <v>513</v>
      </c>
      <c r="C8" s="19" t="s">
        <v>21</v>
      </c>
      <c r="D8" s="43">
        <v>930364</v>
      </c>
      <c r="E8" s="43">
        <v>0</v>
      </c>
      <c r="F8" s="43">
        <v>0</v>
      </c>
      <c r="G8" s="43">
        <v>15465</v>
      </c>
      <c r="H8" s="43">
        <v>0</v>
      </c>
      <c r="I8" s="43">
        <v>0</v>
      </c>
      <c r="J8" s="43">
        <v>0</v>
      </c>
      <c r="K8" s="43">
        <v>2979</v>
      </c>
      <c r="L8" s="43">
        <v>0</v>
      </c>
      <c r="M8" s="43">
        <v>0</v>
      </c>
      <c r="N8" s="43">
        <f t="shared" si="2"/>
        <v>948808</v>
      </c>
      <c r="O8" s="44">
        <f t="shared" si="1"/>
        <v>75.722905027932967</v>
      </c>
      <c r="P8" s="9"/>
    </row>
    <row r="9" spans="1:133">
      <c r="A9" s="12"/>
      <c r="B9" s="42">
        <v>514</v>
      </c>
      <c r="C9" s="19" t="s">
        <v>22</v>
      </c>
      <c r="D9" s="43">
        <v>122646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122646</v>
      </c>
      <c r="O9" s="44">
        <f t="shared" si="1"/>
        <v>9.7881883479648835</v>
      </c>
      <c r="P9" s="9"/>
    </row>
    <row r="10" spans="1:133">
      <c r="A10" s="12"/>
      <c r="B10" s="42">
        <v>515</v>
      </c>
      <c r="C10" s="19" t="s">
        <v>23</v>
      </c>
      <c r="D10" s="43">
        <v>159315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159315</v>
      </c>
      <c r="O10" s="44">
        <f t="shared" si="1"/>
        <v>12.714684756584198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321142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2784815</v>
      </c>
      <c r="L11" s="43">
        <v>0</v>
      </c>
      <c r="M11" s="43">
        <v>0</v>
      </c>
      <c r="N11" s="43">
        <f t="shared" si="2"/>
        <v>3105957</v>
      </c>
      <c r="O11" s="44">
        <f t="shared" si="1"/>
        <v>247.88164405426974</v>
      </c>
      <c r="P11" s="9"/>
    </row>
    <row r="12" spans="1:133">
      <c r="A12" s="12"/>
      <c r="B12" s="42">
        <v>519</v>
      </c>
      <c r="C12" s="19" t="s">
        <v>25</v>
      </c>
      <c r="D12" s="43">
        <v>2368037</v>
      </c>
      <c r="E12" s="43">
        <v>0</v>
      </c>
      <c r="F12" s="43">
        <v>0</v>
      </c>
      <c r="G12" s="43">
        <v>32000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2400037</v>
      </c>
      <c r="O12" s="44">
        <f t="shared" si="1"/>
        <v>191.54325618515563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7778572</v>
      </c>
      <c r="E13" s="29">
        <f t="shared" si="3"/>
        <v>260716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8039288</v>
      </c>
      <c r="O13" s="41">
        <f t="shared" si="1"/>
        <v>641.60319233838788</v>
      </c>
      <c r="P13" s="10"/>
    </row>
    <row r="14" spans="1:133">
      <c r="A14" s="12"/>
      <c r="B14" s="42">
        <v>521</v>
      </c>
      <c r="C14" s="19" t="s">
        <v>27</v>
      </c>
      <c r="D14" s="43">
        <v>4219656</v>
      </c>
      <c r="E14" s="43">
        <v>247713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4467369</v>
      </c>
      <c r="O14" s="44">
        <f t="shared" si="1"/>
        <v>356.53383878691142</v>
      </c>
      <c r="P14" s="9"/>
    </row>
    <row r="15" spans="1:133">
      <c r="A15" s="12"/>
      <c r="B15" s="42">
        <v>522</v>
      </c>
      <c r="C15" s="19" t="s">
        <v>28</v>
      </c>
      <c r="D15" s="43">
        <v>2555925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2555925</v>
      </c>
      <c r="O15" s="44">
        <f t="shared" si="1"/>
        <v>203.98443735035914</v>
      </c>
      <c r="P15" s="9"/>
    </row>
    <row r="16" spans="1:133">
      <c r="A16" s="12"/>
      <c r="B16" s="42">
        <v>524</v>
      </c>
      <c r="C16" s="19" t="s">
        <v>29</v>
      </c>
      <c r="D16" s="43">
        <v>1002991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1002991</v>
      </c>
      <c r="O16" s="44">
        <f t="shared" si="1"/>
        <v>80.047166799680767</v>
      </c>
      <c r="P16" s="9"/>
    </row>
    <row r="17" spans="1:119">
      <c r="A17" s="12"/>
      <c r="B17" s="42">
        <v>526</v>
      </c>
      <c r="C17" s="19" t="s">
        <v>55</v>
      </c>
      <c r="D17" s="43">
        <v>0</v>
      </c>
      <c r="E17" s="43">
        <v>13003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13003</v>
      </c>
      <c r="O17" s="44">
        <f t="shared" si="1"/>
        <v>1.0377494014365523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1777522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1777522</v>
      </c>
      <c r="O18" s="41">
        <f t="shared" si="1"/>
        <v>141.86129289704709</v>
      </c>
      <c r="P18" s="10"/>
    </row>
    <row r="19" spans="1:119">
      <c r="A19" s="12"/>
      <c r="B19" s="42">
        <v>534</v>
      </c>
      <c r="C19" s="19" t="s">
        <v>31</v>
      </c>
      <c r="D19" s="43">
        <v>1777522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1777522</v>
      </c>
      <c r="O19" s="44">
        <f t="shared" si="1"/>
        <v>141.86129289704709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SUM(D21:D22)</f>
        <v>1550081</v>
      </c>
      <c r="E20" s="29">
        <f t="shared" si="6"/>
        <v>0</v>
      </c>
      <c r="F20" s="29">
        <f t="shared" si="6"/>
        <v>0</v>
      </c>
      <c r="G20" s="29">
        <f t="shared" si="6"/>
        <v>13280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1563361</v>
      </c>
      <c r="O20" s="41">
        <f t="shared" si="1"/>
        <v>124.76943335993616</v>
      </c>
      <c r="P20" s="10"/>
    </row>
    <row r="21" spans="1:119">
      <c r="A21" s="12"/>
      <c r="B21" s="42">
        <v>541</v>
      </c>
      <c r="C21" s="19" t="s">
        <v>34</v>
      </c>
      <c r="D21" s="43">
        <v>1550081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1550081</v>
      </c>
      <c r="O21" s="44">
        <f t="shared" si="1"/>
        <v>123.7095770151636</v>
      </c>
      <c r="P21" s="9"/>
    </row>
    <row r="22" spans="1:119">
      <c r="A22" s="12"/>
      <c r="B22" s="42">
        <v>543</v>
      </c>
      <c r="C22" s="19" t="s">
        <v>35</v>
      </c>
      <c r="D22" s="43">
        <v>0</v>
      </c>
      <c r="E22" s="43">
        <v>0</v>
      </c>
      <c r="F22" s="43">
        <v>0</v>
      </c>
      <c r="G22" s="43">
        <v>13280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13280</v>
      </c>
      <c r="O22" s="44">
        <f t="shared" si="1"/>
        <v>1.059856344772546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SUM(D24:D27)</f>
        <v>3215498</v>
      </c>
      <c r="E23" s="29">
        <f t="shared" si="7"/>
        <v>281504</v>
      </c>
      <c r="F23" s="29">
        <f t="shared" si="7"/>
        <v>0</v>
      </c>
      <c r="G23" s="29">
        <f t="shared" si="7"/>
        <v>702793</v>
      </c>
      <c r="H23" s="29">
        <f t="shared" si="7"/>
        <v>0</v>
      </c>
      <c r="I23" s="29">
        <f t="shared" si="7"/>
        <v>3267479</v>
      </c>
      <c r="J23" s="29">
        <f t="shared" si="7"/>
        <v>0</v>
      </c>
      <c r="K23" s="29">
        <f t="shared" si="7"/>
        <v>0</v>
      </c>
      <c r="L23" s="29">
        <f t="shared" si="7"/>
        <v>6490</v>
      </c>
      <c r="M23" s="29">
        <f t="shared" si="7"/>
        <v>0</v>
      </c>
      <c r="N23" s="29">
        <f t="shared" si="4"/>
        <v>7473764</v>
      </c>
      <c r="O23" s="41">
        <f t="shared" si="1"/>
        <v>596.46959297685555</v>
      </c>
      <c r="P23" s="9"/>
    </row>
    <row r="24" spans="1:119">
      <c r="A24" s="12"/>
      <c r="B24" s="42">
        <v>571</v>
      </c>
      <c r="C24" s="19" t="s">
        <v>37</v>
      </c>
      <c r="D24" s="43">
        <v>749875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749875</v>
      </c>
      <c r="O24" s="44">
        <f t="shared" si="1"/>
        <v>59.846368715083798</v>
      </c>
      <c r="P24" s="9"/>
    </row>
    <row r="25" spans="1:119">
      <c r="A25" s="12"/>
      <c r="B25" s="42">
        <v>572</v>
      </c>
      <c r="C25" s="19" t="s">
        <v>38</v>
      </c>
      <c r="D25" s="43">
        <v>2371550</v>
      </c>
      <c r="E25" s="43">
        <v>1270</v>
      </c>
      <c r="F25" s="43">
        <v>0</v>
      </c>
      <c r="G25" s="43">
        <v>702793</v>
      </c>
      <c r="H25" s="43">
        <v>0</v>
      </c>
      <c r="I25" s="43">
        <v>0</v>
      </c>
      <c r="J25" s="43">
        <v>0</v>
      </c>
      <c r="K25" s="43">
        <v>0</v>
      </c>
      <c r="L25" s="43">
        <v>6490</v>
      </c>
      <c r="M25" s="43">
        <v>0</v>
      </c>
      <c r="N25" s="43">
        <f t="shared" si="4"/>
        <v>3082103</v>
      </c>
      <c r="O25" s="44">
        <f t="shared" si="1"/>
        <v>245.97789305666402</v>
      </c>
      <c r="P25" s="9"/>
    </row>
    <row r="26" spans="1:119">
      <c r="A26" s="12"/>
      <c r="B26" s="42">
        <v>574</v>
      </c>
      <c r="C26" s="19" t="s">
        <v>39</v>
      </c>
      <c r="D26" s="43">
        <v>94073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94073</v>
      </c>
      <c r="O26" s="44">
        <f t="shared" si="1"/>
        <v>7.507821229050279</v>
      </c>
      <c r="P26" s="9"/>
    </row>
    <row r="27" spans="1:119">
      <c r="A27" s="12"/>
      <c r="B27" s="42">
        <v>579</v>
      </c>
      <c r="C27" s="19" t="s">
        <v>40</v>
      </c>
      <c r="D27" s="43">
        <v>0</v>
      </c>
      <c r="E27" s="43">
        <v>280234</v>
      </c>
      <c r="F27" s="43">
        <v>0</v>
      </c>
      <c r="G27" s="43">
        <v>0</v>
      </c>
      <c r="H27" s="43">
        <v>0</v>
      </c>
      <c r="I27" s="43">
        <v>3267479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3547713</v>
      </c>
      <c r="O27" s="44">
        <f t="shared" si="1"/>
        <v>283.13750997605746</v>
      </c>
      <c r="P27" s="9"/>
    </row>
    <row r="28" spans="1:119" ht="15.75">
      <c r="A28" s="26" t="s">
        <v>43</v>
      </c>
      <c r="B28" s="27"/>
      <c r="C28" s="28"/>
      <c r="D28" s="29">
        <f t="shared" ref="D28:M28" si="8">SUM(D29:D29)</f>
        <v>1254952</v>
      </c>
      <c r="E28" s="29">
        <f t="shared" si="8"/>
        <v>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49296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1304248</v>
      </c>
      <c r="O28" s="41">
        <f t="shared" si="1"/>
        <v>104.09002394253791</v>
      </c>
      <c r="P28" s="9"/>
    </row>
    <row r="29" spans="1:119" ht="15.75" thickBot="1">
      <c r="A29" s="12"/>
      <c r="B29" s="42">
        <v>581</v>
      </c>
      <c r="C29" s="19" t="s">
        <v>41</v>
      </c>
      <c r="D29" s="43">
        <v>1254952</v>
      </c>
      <c r="E29" s="43">
        <v>0</v>
      </c>
      <c r="F29" s="43">
        <v>0</v>
      </c>
      <c r="G29" s="43">
        <v>0</v>
      </c>
      <c r="H29" s="43">
        <v>0</v>
      </c>
      <c r="I29" s="43">
        <v>49296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1304248</v>
      </c>
      <c r="O29" s="44">
        <f t="shared" si="1"/>
        <v>104.09002394253791</v>
      </c>
      <c r="P29" s="9"/>
    </row>
    <row r="30" spans="1:119" ht="16.5" thickBot="1">
      <c r="A30" s="13" t="s">
        <v>10</v>
      </c>
      <c r="B30" s="21"/>
      <c r="C30" s="20"/>
      <c r="D30" s="14">
        <f>SUM(D5,D13,D18,D20,D23,D28)</f>
        <v>19830999</v>
      </c>
      <c r="E30" s="14">
        <f t="shared" ref="E30:M30" si="9">SUM(E5,E13,E18,E20,E23,E28)</f>
        <v>863362</v>
      </c>
      <c r="F30" s="14">
        <f t="shared" si="9"/>
        <v>0</v>
      </c>
      <c r="G30" s="14">
        <f t="shared" si="9"/>
        <v>763538</v>
      </c>
      <c r="H30" s="14">
        <f t="shared" si="9"/>
        <v>0</v>
      </c>
      <c r="I30" s="14">
        <f t="shared" si="9"/>
        <v>3316775</v>
      </c>
      <c r="J30" s="14">
        <f t="shared" si="9"/>
        <v>0</v>
      </c>
      <c r="K30" s="14">
        <f t="shared" si="9"/>
        <v>2787794</v>
      </c>
      <c r="L30" s="14">
        <f t="shared" si="9"/>
        <v>6490</v>
      </c>
      <c r="M30" s="14">
        <f t="shared" si="9"/>
        <v>0</v>
      </c>
      <c r="N30" s="14">
        <f t="shared" si="4"/>
        <v>27568958</v>
      </c>
      <c r="O30" s="35">
        <f t="shared" si="1"/>
        <v>2200.2360734237827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56</v>
      </c>
      <c r="M32" s="90"/>
      <c r="N32" s="90"/>
      <c r="O32" s="39">
        <v>12530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4331840</v>
      </c>
      <c r="E5" s="24">
        <f t="shared" si="0"/>
        <v>0</v>
      </c>
      <c r="F5" s="24">
        <f t="shared" si="0"/>
        <v>0</v>
      </c>
      <c r="G5" s="24">
        <f t="shared" si="0"/>
        <v>354987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821429</v>
      </c>
      <c r="L5" s="24">
        <f t="shared" si="0"/>
        <v>0</v>
      </c>
      <c r="M5" s="24">
        <f t="shared" si="0"/>
        <v>0</v>
      </c>
      <c r="N5" s="25">
        <f>SUM(D5:M5)</f>
        <v>5508256</v>
      </c>
      <c r="O5" s="30">
        <f t="shared" ref="O5:O29" si="1">(N5/O$31)</f>
        <v>441.50817569733891</v>
      </c>
      <c r="P5" s="6"/>
    </row>
    <row r="6" spans="1:133">
      <c r="A6" s="12"/>
      <c r="B6" s="42">
        <v>511</v>
      </c>
      <c r="C6" s="19" t="s">
        <v>19</v>
      </c>
      <c r="D6" s="43">
        <v>127718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127718</v>
      </c>
      <c r="O6" s="44">
        <f t="shared" si="1"/>
        <v>10.237095222827829</v>
      </c>
      <c r="P6" s="9"/>
    </row>
    <row r="7" spans="1:133">
      <c r="A7" s="12"/>
      <c r="B7" s="42">
        <v>512</v>
      </c>
      <c r="C7" s="19" t="s">
        <v>20</v>
      </c>
      <c r="D7" s="43">
        <v>582666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582666</v>
      </c>
      <c r="O7" s="44">
        <f t="shared" si="1"/>
        <v>46.702949663353643</v>
      </c>
      <c r="P7" s="9"/>
    </row>
    <row r="8" spans="1:133">
      <c r="A8" s="12"/>
      <c r="B8" s="42">
        <v>513</v>
      </c>
      <c r="C8" s="19" t="s">
        <v>21</v>
      </c>
      <c r="D8" s="43">
        <v>857596</v>
      </c>
      <c r="E8" s="43">
        <v>0</v>
      </c>
      <c r="F8" s="43">
        <v>0</v>
      </c>
      <c r="G8" s="43">
        <v>17403</v>
      </c>
      <c r="H8" s="43">
        <v>0</v>
      </c>
      <c r="I8" s="43">
        <v>0</v>
      </c>
      <c r="J8" s="43">
        <v>0</v>
      </c>
      <c r="K8" s="43">
        <v>195871</v>
      </c>
      <c r="L8" s="43">
        <v>0</v>
      </c>
      <c r="M8" s="43">
        <v>0</v>
      </c>
      <c r="N8" s="43">
        <f t="shared" si="2"/>
        <v>1070870</v>
      </c>
      <c r="O8" s="44">
        <f t="shared" si="1"/>
        <v>85.834402051939719</v>
      </c>
      <c r="P8" s="9"/>
    </row>
    <row r="9" spans="1:133">
      <c r="A9" s="12"/>
      <c r="B9" s="42">
        <v>514</v>
      </c>
      <c r="C9" s="19" t="s">
        <v>22</v>
      </c>
      <c r="D9" s="43">
        <v>151924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151924</v>
      </c>
      <c r="O9" s="44">
        <f t="shared" si="1"/>
        <v>12.177300416800257</v>
      </c>
      <c r="P9" s="9"/>
    </row>
    <row r="10" spans="1:133">
      <c r="A10" s="12"/>
      <c r="B10" s="42">
        <v>515</v>
      </c>
      <c r="C10" s="19" t="s">
        <v>23</v>
      </c>
      <c r="D10" s="43">
        <v>204744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204744</v>
      </c>
      <c r="O10" s="44">
        <f t="shared" si="1"/>
        <v>16.411029176017955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625558</v>
      </c>
      <c r="L11" s="43">
        <v>0</v>
      </c>
      <c r="M11" s="43">
        <v>0</v>
      </c>
      <c r="N11" s="43">
        <f t="shared" si="2"/>
        <v>625558</v>
      </c>
      <c r="O11" s="44">
        <f t="shared" si="1"/>
        <v>50.140910548252648</v>
      </c>
      <c r="P11" s="9"/>
    </row>
    <row r="12" spans="1:133">
      <c r="A12" s="12"/>
      <c r="B12" s="42">
        <v>519</v>
      </c>
      <c r="C12" s="19" t="s">
        <v>25</v>
      </c>
      <c r="D12" s="43">
        <v>2407192</v>
      </c>
      <c r="E12" s="43">
        <v>0</v>
      </c>
      <c r="F12" s="43">
        <v>0</v>
      </c>
      <c r="G12" s="43">
        <v>337584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2744776</v>
      </c>
      <c r="O12" s="44">
        <f t="shared" si="1"/>
        <v>220.00448861814684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SUM(D14:D17)</f>
        <v>7280405</v>
      </c>
      <c r="E13" s="29">
        <f t="shared" si="3"/>
        <v>374496</v>
      </c>
      <c r="F13" s="29">
        <f t="shared" si="3"/>
        <v>0</v>
      </c>
      <c r="G13" s="29">
        <f t="shared" si="3"/>
        <v>88808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7743709</v>
      </c>
      <c r="O13" s="41">
        <f t="shared" si="1"/>
        <v>620.68844180827193</v>
      </c>
      <c r="P13" s="10"/>
    </row>
    <row r="14" spans="1:133">
      <c r="A14" s="12"/>
      <c r="B14" s="42">
        <v>521</v>
      </c>
      <c r="C14" s="19" t="s">
        <v>27</v>
      </c>
      <c r="D14" s="43">
        <v>4127438</v>
      </c>
      <c r="E14" s="43">
        <v>328281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4455719</v>
      </c>
      <c r="O14" s="44">
        <f t="shared" si="1"/>
        <v>357.14323501122152</v>
      </c>
      <c r="P14" s="9"/>
    </row>
    <row r="15" spans="1:133">
      <c r="A15" s="12"/>
      <c r="B15" s="42">
        <v>522</v>
      </c>
      <c r="C15" s="19" t="s">
        <v>28</v>
      </c>
      <c r="D15" s="43">
        <v>2317468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2317468</v>
      </c>
      <c r="O15" s="44">
        <f t="shared" si="1"/>
        <v>185.75408784866946</v>
      </c>
      <c r="P15" s="9"/>
    </row>
    <row r="16" spans="1:133">
      <c r="A16" s="12"/>
      <c r="B16" s="42">
        <v>524</v>
      </c>
      <c r="C16" s="19" t="s">
        <v>29</v>
      </c>
      <c r="D16" s="43">
        <v>835499</v>
      </c>
      <c r="E16" s="43">
        <v>0</v>
      </c>
      <c r="F16" s="43">
        <v>0</v>
      </c>
      <c r="G16" s="43">
        <v>88808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924307</v>
      </c>
      <c r="O16" s="44">
        <f t="shared" si="1"/>
        <v>74.086806668804101</v>
      </c>
      <c r="P16" s="9"/>
    </row>
    <row r="17" spans="1:119">
      <c r="A17" s="12"/>
      <c r="B17" s="42">
        <v>526</v>
      </c>
      <c r="C17" s="19" t="s">
        <v>55</v>
      </c>
      <c r="D17" s="43">
        <v>0</v>
      </c>
      <c r="E17" s="43">
        <v>46215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46215</v>
      </c>
      <c r="O17" s="44">
        <f t="shared" si="1"/>
        <v>3.7043122795767873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SUM(D19:D19)</f>
        <v>1713290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1713290</v>
      </c>
      <c r="O18" s="41">
        <f t="shared" si="1"/>
        <v>137.32686758576466</v>
      </c>
      <c r="P18" s="10"/>
    </row>
    <row r="19" spans="1:119">
      <c r="A19" s="12"/>
      <c r="B19" s="42">
        <v>534</v>
      </c>
      <c r="C19" s="19" t="s">
        <v>31</v>
      </c>
      <c r="D19" s="43">
        <v>1713290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1713290</v>
      </c>
      <c r="O19" s="44">
        <f t="shared" si="1"/>
        <v>137.32686758576466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1527584</v>
      </c>
      <c r="E20" s="29">
        <f t="shared" si="6"/>
        <v>0</v>
      </c>
      <c r="F20" s="29">
        <f t="shared" si="6"/>
        <v>0</v>
      </c>
      <c r="G20" s="29">
        <f t="shared" si="6"/>
        <v>120618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1648202</v>
      </c>
      <c r="O20" s="41">
        <f t="shared" si="1"/>
        <v>132.10981083680667</v>
      </c>
      <c r="P20" s="10"/>
    </row>
    <row r="21" spans="1:119">
      <c r="A21" s="12"/>
      <c r="B21" s="42">
        <v>541</v>
      </c>
      <c r="C21" s="19" t="s">
        <v>34</v>
      </c>
      <c r="D21" s="43">
        <v>1527584</v>
      </c>
      <c r="E21" s="43">
        <v>0</v>
      </c>
      <c r="F21" s="43">
        <v>0</v>
      </c>
      <c r="G21" s="43">
        <v>120618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1648202</v>
      </c>
      <c r="O21" s="44">
        <f t="shared" si="1"/>
        <v>132.10981083680667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SUM(D23:D26)</f>
        <v>2741844</v>
      </c>
      <c r="E22" s="29">
        <f t="shared" si="7"/>
        <v>317669</v>
      </c>
      <c r="F22" s="29">
        <f t="shared" si="7"/>
        <v>0</v>
      </c>
      <c r="G22" s="29">
        <f t="shared" si="7"/>
        <v>520677</v>
      </c>
      <c r="H22" s="29">
        <f t="shared" si="7"/>
        <v>0</v>
      </c>
      <c r="I22" s="29">
        <f t="shared" si="7"/>
        <v>3570683</v>
      </c>
      <c r="J22" s="29">
        <f t="shared" si="7"/>
        <v>0</v>
      </c>
      <c r="K22" s="29">
        <f t="shared" si="7"/>
        <v>0</v>
      </c>
      <c r="L22" s="29">
        <f t="shared" si="7"/>
        <v>17100</v>
      </c>
      <c r="M22" s="29">
        <f t="shared" si="7"/>
        <v>0</v>
      </c>
      <c r="N22" s="29">
        <f t="shared" si="4"/>
        <v>7167973</v>
      </c>
      <c r="O22" s="41">
        <f t="shared" si="1"/>
        <v>574.54095864058991</v>
      </c>
      <c r="P22" s="9"/>
    </row>
    <row r="23" spans="1:119">
      <c r="A23" s="12"/>
      <c r="B23" s="42">
        <v>571</v>
      </c>
      <c r="C23" s="19" t="s">
        <v>37</v>
      </c>
      <c r="D23" s="43">
        <v>748248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748248</v>
      </c>
      <c r="O23" s="44">
        <f t="shared" si="1"/>
        <v>59.974991984610455</v>
      </c>
      <c r="P23" s="9"/>
    </row>
    <row r="24" spans="1:119">
      <c r="A24" s="12"/>
      <c r="B24" s="42">
        <v>572</v>
      </c>
      <c r="C24" s="19" t="s">
        <v>38</v>
      </c>
      <c r="D24" s="43">
        <v>1907393</v>
      </c>
      <c r="E24" s="43">
        <v>317669</v>
      </c>
      <c r="F24" s="43">
        <v>0</v>
      </c>
      <c r="G24" s="43">
        <v>520677</v>
      </c>
      <c r="H24" s="43">
        <v>0</v>
      </c>
      <c r="I24" s="43">
        <v>0</v>
      </c>
      <c r="J24" s="43">
        <v>0</v>
      </c>
      <c r="K24" s="43">
        <v>0</v>
      </c>
      <c r="L24" s="43">
        <v>17100</v>
      </c>
      <c r="M24" s="43">
        <v>0</v>
      </c>
      <c r="N24" s="43">
        <f t="shared" si="4"/>
        <v>2762839</v>
      </c>
      <c r="O24" s="44">
        <f t="shared" si="1"/>
        <v>221.4523084321898</v>
      </c>
      <c r="P24" s="9"/>
    </row>
    <row r="25" spans="1:119">
      <c r="A25" s="12"/>
      <c r="B25" s="42">
        <v>574</v>
      </c>
      <c r="C25" s="19" t="s">
        <v>39</v>
      </c>
      <c r="D25" s="43">
        <v>86203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86203</v>
      </c>
      <c r="O25" s="44">
        <f t="shared" si="1"/>
        <v>6.9095062520038475</v>
      </c>
      <c r="P25" s="9"/>
    </row>
    <row r="26" spans="1:119">
      <c r="A26" s="12"/>
      <c r="B26" s="42">
        <v>579</v>
      </c>
      <c r="C26" s="19" t="s">
        <v>40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3570683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3570683</v>
      </c>
      <c r="O26" s="44">
        <f t="shared" si="1"/>
        <v>286.20415197178585</v>
      </c>
      <c r="P26" s="9"/>
    </row>
    <row r="27" spans="1:119" ht="15.75">
      <c r="A27" s="26" t="s">
        <v>43</v>
      </c>
      <c r="B27" s="27"/>
      <c r="C27" s="28"/>
      <c r="D27" s="29">
        <f t="shared" ref="D27:M27" si="8">SUM(D28:D28)</f>
        <v>593884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5111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598995</v>
      </c>
      <c r="O27" s="41">
        <f t="shared" si="1"/>
        <v>48.011782622635458</v>
      </c>
      <c r="P27" s="9"/>
    </row>
    <row r="28" spans="1:119" ht="15.75" thickBot="1">
      <c r="A28" s="12"/>
      <c r="B28" s="42">
        <v>581</v>
      </c>
      <c r="C28" s="19" t="s">
        <v>41</v>
      </c>
      <c r="D28" s="43">
        <v>593884</v>
      </c>
      <c r="E28" s="43">
        <v>0</v>
      </c>
      <c r="F28" s="43">
        <v>0</v>
      </c>
      <c r="G28" s="43">
        <v>0</v>
      </c>
      <c r="H28" s="43">
        <v>0</v>
      </c>
      <c r="I28" s="43">
        <v>5111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598995</v>
      </c>
      <c r="O28" s="44">
        <f t="shared" si="1"/>
        <v>48.011782622635458</v>
      </c>
      <c r="P28" s="9"/>
    </row>
    <row r="29" spans="1:119" ht="16.5" thickBot="1">
      <c r="A29" s="13" t="s">
        <v>10</v>
      </c>
      <c r="B29" s="21"/>
      <c r="C29" s="20"/>
      <c r="D29" s="14">
        <f>SUM(D5,D13,D18,D20,D22,D27)</f>
        <v>18188847</v>
      </c>
      <c r="E29" s="14">
        <f t="shared" ref="E29:M29" si="9">SUM(E5,E13,E18,E20,E22,E27)</f>
        <v>692165</v>
      </c>
      <c r="F29" s="14">
        <f t="shared" si="9"/>
        <v>0</v>
      </c>
      <c r="G29" s="14">
        <f t="shared" si="9"/>
        <v>1085090</v>
      </c>
      <c r="H29" s="14">
        <f t="shared" si="9"/>
        <v>0</v>
      </c>
      <c r="I29" s="14">
        <f t="shared" si="9"/>
        <v>3575794</v>
      </c>
      <c r="J29" s="14">
        <f t="shared" si="9"/>
        <v>0</v>
      </c>
      <c r="K29" s="14">
        <f t="shared" si="9"/>
        <v>821429</v>
      </c>
      <c r="L29" s="14">
        <f t="shared" si="9"/>
        <v>17100</v>
      </c>
      <c r="M29" s="14">
        <f t="shared" si="9"/>
        <v>0</v>
      </c>
      <c r="N29" s="14">
        <f t="shared" si="4"/>
        <v>24380425</v>
      </c>
      <c r="O29" s="35">
        <f t="shared" si="1"/>
        <v>1954.1860371914074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69</v>
      </c>
      <c r="M31" s="90"/>
      <c r="N31" s="90"/>
      <c r="O31" s="39">
        <v>12476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84</v>
      </c>
      <c r="N4" s="32" t="s">
        <v>5</v>
      </c>
      <c r="O4" s="32" t="s">
        <v>85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7226471</v>
      </c>
      <c r="E5" s="24">
        <f t="shared" si="0"/>
        <v>350777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1999608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9576856</v>
      </c>
      <c r="P5" s="30">
        <f t="shared" ref="P5:P30" si="1">(O5/P$32)</f>
        <v>727.33773828510675</v>
      </c>
      <c r="Q5" s="6"/>
    </row>
    <row r="6" spans="1:134">
      <c r="A6" s="12"/>
      <c r="B6" s="42">
        <v>511</v>
      </c>
      <c r="C6" s="19" t="s">
        <v>19</v>
      </c>
      <c r="D6" s="43">
        <v>128600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128600</v>
      </c>
      <c r="P6" s="44">
        <f t="shared" si="1"/>
        <v>9.7668413457887144</v>
      </c>
      <c r="Q6" s="9"/>
    </row>
    <row r="7" spans="1:134">
      <c r="A7" s="12"/>
      <c r="B7" s="42">
        <v>512</v>
      </c>
      <c r="C7" s="19" t="s">
        <v>20</v>
      </c>
      <c r="D7" s="43">
        <v>1058082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1058082</v>
      </c>
      <c r="P7" s="44">
        <f t="shared" si="1"/>
        <v>80.358623832308041</v>
      </c>
      <c r="Q7" s="9"/>
    </row>
    <row r="8" spans="1:134">
      <c r="A8" s="12"/>
      <c r="B8" s="42">
        <v>513</v>
      </c>
      <c r="C8" s="19" t="s">
        <v>21</v>
      </c>
      <c r="D8" s="43">
        <v>1593473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373953</v>
      </c>
      <c r="L8" s="43">
        <v>0</v>
      </c>
      <c r="M8" s="43">
        <v>0</v>
      </c>
      <c r="N8" s="43">
        <v>0</v>
      </c>
      <c r="O8" s="43">
        <f t="shared" si="2"/>
        <v>1967426</v>
      </c>
      <c r="P8" s="44">
        <f t="shared" si="1"/>
        <v>149.42097668413459</v>
      </c>
      <c r="Q8" s="9"/>
    </row>
    <row r="9" spans="1:134">
      <c r="A9" s="12"/>
      <c r="B9" s="42">
        <v>514</v>
      </c>
      <c r="C9" s="19" t="s">
        <v>22</v>
      </c>
      <c r="D9" s="43">
        <v>185550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185550</v>
      </c>
      <c r="P9" s="44">
        <f t="shared" si="1"/>
        <v>14.092048302574618</v>
      </c>
      <c r="Q9" s="9"/>
    </row>
    <row r="10" spans="1:134">
      <c r="A10" s="12"/>
      <c r="B10" s="42">
        <v>515</v>
      </c>
      <c r="C10" s="19" t="s">
        <v>23</v>
      </c>
      <c r="D10" s="43">
        <v>371923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371923</v>
      </c>
      <c r="P10" s="44">
        <f t="shared" si="1"/>
        <v>28.246601351864509</v>
      </c>
      <c r="Q10" s="9"/>
    </row>
    <row r="11" spans="1:134">
      <c r="A11" s="12"/>
      <c r="B11" s="42">
        <v>518</v>
      </c>
      <c r="C11" s="19" t="s">
        <v>24</v>
      </c>
      <c r="D11" s="43">
        <v>0</v>
      </c>
      <c r="E11" s="43">
        <v>350777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1625655</v>
      </c>
      <c r="L11" s="43">
        <v>0</v>
      </c>
      <c r="M11" s="43">
        <v>0</v>
      </c>
      <c r="N11" s="43">
        <v>0</v>
      </c>
      <c r="O11" s="43">
        <f t="shared" si="2"/>
        <v>1976432</v>
      </c>
      <c r="P11" s="44">
        <f t="shared" si="1"/>
        <v>150.10495936811725</v>
      </c>
      <c r="Q11" s="9"/>
    </row>
    <row r="12" spans="1:134">
      <c r="A12" s="12"/>
      <c r="B12" s="42">
        <v>519</v>
      </c>
      <c r="C12" s="19" t="s">
        <v>25</v>
      </c>
      <c r="D12" s="43">
        <v>3888843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3888843</v>
      </c>
      <c r="P12" s="44">
        <f t="shared" si="1"/>
        <v>295.34768740031899</v>
      </c>
      <c r="Q12" s="9"/>
    </row>
    <row r="13" spans="1:134" ht="15.75">
      <c r="A13" s="26" t="s">
        <v>26</v>
      </c>
      <c r="B13" s="27"/>
      <c r="C13" s="28"/>
      <c r="D13" s="29">
        <f t="shared" ref="D13:N13" si="3">SUM(D14:D16)</f>
        <v>11470116</v>
      </c>
      <c r="E13" s="29">
        <f t="shared" si="3"/>
        <v>763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t="shared" ref="O13:O30" si="4">SUM(D13:N13)</f>
        <v>11470879</v>
      </c>
      <c r="P13" s="41">
        <f t="shared" si="1"/>
        <v>871.18394471026045</v>
      </c>
      <c r="Q13" s="10"/>
    </row>
    <row r="14" spans="1:134">
      <c r="A14" s="12"/>
      <c r="B14" s="42">
        <v>521</v>
      </c>
      <c r="C14" s="19" t="s">
        <v>27</v>
      </c>
      <c r="D14" s="43">
        <v>6756906</v>
      </c>
      <c r="E14" s="43">
        <v>763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4"/>
        <v>6757669</v>
      </c>
      <c r="P14" s="44">
        <f t="shared" si="1"/>
        <v>513.22769043821677</v>
      </c>
      <c r="Q14" s="9"/>
    </row>
    <row r="15" spans="1:134">
      <c r="A15" s="12"/>
      <c r="B15" s="42">
        <v>522</v>
      </c>
      <c r="C15" s="19" t="s">
        <v>28</v>
      </c>
      <c r="D15" s="43">
        <v>3793969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3793969</v>
      </c>
      <c r="P15" s="44">
        <f t="shared" si="1"/>
        <v>288.14224956330219</v>
      </c>
      <c r="Q15" s="9"/>
    </row>
    <row r="16" spans="1:134">
      <c r="A16" s="12"/>
      <c r="B16" s="42">
        <v>524</v>
      </c>
      <c r="C16" s="19" t="s">
        <v>29</v>
      </c>
      <c r="D16" s="43">
        <v>919241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919241</v>
      </c>
      <c r="P16" s="44">
        <f t="shared" si="1"/>
        <v>69.81400470874155</v>
      </c>
      <c r="Q16" s="9"/>
    </row>
    <row r="17" spans="1:120" ht="15.75">
      <c r="A17" s="26" t="s">
        <v>30</v>
      </c>
      <c r="B17" s="27"/>
      <c r="C17" s="28"/>
      <c r="D17" s="29">
        <f t="shared" ref="D17:N17" si="5">SUM(D18:D19)</f>
        <v>3420040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40">
        <f t="shared" si="4"/>
        <v>3420040</v>
      </c>
      <c r="P17" s="41">
        <f t="shared" si="1"/>
        <v>259.74329763803451</v>
      </c>
      <c r="Q17" s="10"/>
    </row>
    <row r="18" spans="1:120">
      <c r="A18" s="12"/>
      <c r="B18" s="42">
        <v>534</v>
      </c>
      <c r="C18" s="19" t="s">
        <v>31</v>
      </c>
      <c r="D18" s="43">
        <v>1635374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1635374</v>
      </c>
      <c r="P18" s="44">
        <f t="shared" si="1"/>
        <v>124.20247588668641</v>
      </c>
      <c r="Q18" s="9"/>
    </row>
    <row r="19" spans="1:120">
      <c r="A19" s="12"/>
      <c r="B19" s="42">
        <v>539</v>
      </c>
      <c r="C19" s="19" t="s">
        <v>32</v>
      </c>
      <c r="D19" s="43">
        <v>1784666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1784666</v>
      </c>
      <c r="P19" s="44">
        <f t="shared" si="1"/>
        <v>135.54082175134806</v>
      </c>
      <c r="Q19" s="9"/>
    </row>
    <row r="20" spans="1:120" ht="15.75">
      <c r="A20" s="26" t="s">
        <v>33</v>
      </c>
      <c r="B20" s="27"/>
      <c r="C20" s="28"/>
      <c r="D20" s="29">
        <f t="shared" ref="D20:N20" si="6">SUM(D21:D21)</f>
        <v>2040246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68767</v>
      </c>
      <c r="N20" s="29">
        <f t="shared" si="6"/>
        <v>0</v>
      </c>
      <c r="O20" s="29">
        <f t="shared" si="4"/>
        <v>2109013</v>
      </c>
      <c r="P20" s="41">
        <f t="shared" si="1"/>
        <v>160.17414748993696</v>
      </c>
      <c r="Q20" s="10"/>
    </row>
    <row r="21" spans="1:120">
      <c r="A21" s="12"/>
      <c r="B21" s="42">
        <v>541</v>
      </c>
      <c r="C21" s="19" t="s">
        <v>34</v>
      </c>
      <c r="D21" s="43">
        <v>2040246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68767</v>
      </c>
      <c r="N21" s="43">
        <v>0</v>
      </c>
      <c r="O21" s="43">
        <f t="shared" si="4"/>
        <v>2109013</v>
      </c>
      <c r="P21" s="44">
        <f t="shared" si="1"/>
        <v>160.17414748993696</v>
      </c>
      <c r="Q21" s="9"/>
    </row>
    <row r="22" spans="1:120" ht="15.75">
      <c r="A22" s="26" t="s">
        <v>36</v>
      </c>
      <c r="B22" s="27"/>
      <c r="C22" s="28"/>
      <c r="D22" s="29">
        <f t="shared" ref="D22:N22" si="7">SUM(D23:D26)</f>
        <v>1709539</v>
      </c>
      <c r="E22" s="29">
        <f t="shared" si="7"/>
        <v>723573</v>
      </c>
      <c r="F22" s="29">
        <f t="shared" si="7"/>
        <v>0</v>
      </c>
      <c r="G22" s="29">
        <f t="shared" si="7"/>
        <v>650330</v>
      </c>
      <c r="H22" s="29">
        <f t="shared" si="7"/>
        <v>0</v>
      </c>
      <c r="I22" s="29">
        <f t="shared" si="7"/>
        <v>5855895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7"/>
        <v>0</v>
      </c>
      <c r="O22" s="29">
        <f t="shared" si="4"/>
        <v>8939337</v>
      </c>
      <c r="P22" s="41">
        <f t="shared" si="1"/>
        <v>678.9197994987469</v>
      </c>
      <c r="Q22" s="9"/>
    </row>
    <row r="23" spans="1:120">
      <c r="A23" s="12"/>
      <c r="B23" s="42">
        <v>571</v>
      </c>
      <c r="C23" s="19" t="s">
        <v>37</v>
      </c>
      <c r="D23" s="43">
        <v>825937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825937</v>
      </c>
      <c r="P23" s="44">
        <f t="shared" si="1"/>
        <v>62.727804359383306</v>
      </c>
      <c r="Q23" s="9"/>
    </row>
    <row r="24" spans="1:120">
      <c r="A24" s="12"/>
      <c r="B24" s="42">
        <v>572</v>
      </c>
      <c r="C24" s="19" t="s">
        <v>38</v>
      </c>
      <c r="D24" s="43">
        <v>852134</v>
      </c>
      <c r="E24" s="43">
        <v>723573</v>
      </c>
      <c r="F24" s="43">
        <v>0</v>
      </c>
      <c r="G24" s="43">
        <v>650330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4"/>
        <v>2226037</v>
      </c>
      <c r="P24" s="44">
        <f t="shared" si="1"/>
        <v>169.06182121971597</v>
      </c>
      <c r="Q24" s="9"/>
    </row>
    <row r="25" spans="1:120">
      <c r="A25" s="12"/>
      <c r="B25" s="42">
        <v>574</v>
      </c>
      <c r="C25" s="19" t="s">
        <v>39</v>
      </c>
      <c r="D25" s="43">
        <v>31468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4"/>
        <v>31468</v>
      </c>
      <c r="P25" s="44">
        <f t="shared" si="1"/>
        <v>2.3899141793878638</v>
      </c>
      <c r="Q25" s="9"/>
    </row>
    <row r="26" spans="1:120">
      <c r="A26" s="12"/>
      <c r="B26" s="42">
        <v>579</v>
      </c>
      <c r="C26" s="19" t="s">
        <v>40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5855895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4"/>
        <v>5855895</v>
      </c>
      <c r="P26" s="44">
        <f t="shared" si="1"/>
        <v>444.74025974025972</v>
      </c>
      <c r="Q26" s="9"/>
    </row>
    <row r="27" spans="1:120" ht="15.75">
      <c r="A27" s="26" t="s">
        <v>43</v>
      </c>
      <c r="B27" s="27"/>
      <c r="C27" s="28"/>
      <c r="D27" s="29">
        <f t="shared" ref="D27:N27" si="8">SUM(D28:D29)</f>
        <v>4153977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85331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8"/>
        <v>0</v>
      </c>
      <c r="O27" s="29">
        <f t="shared" si="4"/>
        <v>4239308</v>
      </c>
      <c r="P27" s="41">
        <f t="shared" si="1"/>
        <v>321.96460849092426</v>
      </c>
      <c r="Q27" s="9"/>
    </row>
    <row r="28" spans="1:120">
      <c r="A28" s="12"/>
      <c r="B28" s="42">
        <v>581</v>
      </c>
      <c r="C28" s="19" t="s">
        <v>86</v>
      </c>
      <c r="D28" s="43">
        <v>4153977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4"/>
        <v>4153977</v>
      </c>
      <c r="P28" s="44">
        <f t="shared" si="1"/>
        <v>315.48393711551608</v>
      </c>
      <c r="Q28" s="9"/>
    </row>
    <row r="29" spans="1:120" ht="15.75" thickBot="1">
      <c r="A29" s="12"/>
      <c r="B29" s="42">
        <v>591</v>
      </c>
      <c r="C29" s="19" t="s">
        <v>52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85331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4"/>
        <v>85331</v>
      </c>
      <c r="P29" s="44">
        <f t="shared" si="1"/>
        <v>6.4806713754082175</v>
      </c>
      <c r="Q29" s="9"/>
    </row>
    <row r="30" spans="1:120" ht="16.5" thickBot="1">
      <c r="A30" s="13" t="s">
        <v>10</v>
      </c>
      <c r="B30" s="21"/>
      <c r="C30" s="20"/>
      <c r="D30" s="14">
        <f>SUM(D5,D13,D17,D20,D22,D27)</f>
        <v>30020389</v>
      </c>
      <c r="E30" s="14">
        <f t="shared" ref="E30:N30" si="9">SUM(E5,E13,E17,E20,E22,E27)</f>
        <v>1075113</v>
      </c>
      <c r="F30" s="14">
        <f t="shared" si="9"/>
        <v>0</v>
      </c>
      <c r="G30" s="14">
        <f t="shared" si="9"/>
        <v>650330</v>
      </c>
      <c r="H30" s="14">
        <f t="shared" si="9"/>
        <v>0</v>
      </c>
      <c r="I30" s="14">
        <f t="shared" si="9"/>
        <v>5941226</v>
      </c>
      <c r="J30" s="14">
        <f t="shared" si="9"/>
        <v>0</v>
      </c>
      <c r="K30" s="14">
        <f t="shared" si="9"/>
        <v>1999608</v>
      </c>
      <c r="L30" s="14">
        <f t="shared" si="9"/>
        <v>0</v>
      </c>
      <c r="M30" s="14">
        <f t="shared" si="9"/>
        <v>68767</v>
      </c>
      <c r="N30" s="14">
        <f t="shared" si="9"/>
        <v>0</v>
      </c>
      <c r="O30" s="14">
        <f t="shared" si="4"/>
        <v>39755433</v>
      </c>
      <c r="P30" s="35">
        <f t="shared" si="1"/>
        <v>3019.3235361130096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8"/>
    </row>
    <row r="32" spans="1:120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90" t="s">
        <v>87</v>
      </c>
      <c r="N32" s="90"/>
      <c r="O32" s="90"/>
      <c r="P32" s="39">
        <v>13167</v>
      </c>
    </row>
    <row r="33" spans="1:16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3"/>
    </row>
    <row r="34" spans="1:16" ht="15.75" customHeight="1" thickBot="1">
      <c r="A34" s="94" t="s">
        <v>48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6488703</v>
      </c>
      <c r="E5" s="24">
        <f t="shared" si="0"/>
        <v>339482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1894906</v>
      </c>
      <c r="L5" s="24">
        <f t="shared" si="0"/>
        <v>0</v>
      </c>
      <c r="M5" s="24">
        <f t="shared" si="0"/>
        <v>0</v>
      </c>
      <c r="N5" s="25">
        <f>SUM(D5:M5)</f>
        <v>8723091</v>
      </c>
      <c r="O5" s="30">
        <f t="shared" ref="O5:O30" si="1">(N5/O$32)</f>
        <v>680.80004682744084</v>
      </c>
      <c r="P5" s="6"/>
    </row>
    <row r="6" spans="1:133">
      <c r="A6" s="12"/>
      <c r="B6" s="42">
        <v>511</v>
      </c>
      <c r="C6" s="19" t="s">
        <v>19</v>
      </c>
      <c r="D6" s="43">
        <v>115736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115736</v>
      </c>
      <c r="O6" s="44">
        <f t="shared" si="1"/>
        <v>9.0327011628814482</v>
      </c>
      <c r="P6" s="9"/>
    </row>
    <row r="7" spans="1:133">
      <c r="A7" s="12"/>
      <c r="B7" s="42">
        <v>512</v>
      </c>
      <c r="C7" s="19" t="s">
        <v>20</v>
      </c>
      <c r="D7" s="43">
        <v>971135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971135</v>
      </c>
      <c r="O7" s="44">
        <f t="shared" si="1"/>
        <v>75.792944665574026</v>
      </c>
      <c r="P7" s="9"/>
    </row>
    <row r="8" spans="1:133">
      <c r="A8" s="12"/>
      <c r="B8" s="42">
        <v>513</v>
      </c>
      <c r="C8" s="19" t="s">
        <v>21</v>
      </c>
      <c r="D8" s="43">
        <v>1580939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358996</v>
      </c>
      <c r="L8" s="43">
        <v>0</v>
      </c>
      <c r="M8" s="43">
        <v>0</v>
      </c>
      <c r="N8" s="43">
        <f t="shared" si="2"/>
        <v>1939935</v>
      </c>
      <c r="O8" s="44">
        <f t="shared" si="1"/>
        <v>151.40365254038866</v>
      </c>
      <c r="P8" s="9"/>
    </row>
    <row r="9" spans="1:133">
      <c r="A9" s="12"/>
      <c r="B9" s="42">
        <v>514</v>
      </c>
      <c r="C9" s="19" t="s">
        <v>22</v>
      </c>
      <c r="D9" s="43">
        <v>197516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197516</v>
      </c>
      <c r="O9" s="44">
        <f t="shared" si="1"/>
        <v>15.415281354873956</v>
      </c>
      <c r="P9" s="9"/>
    </row>
    <row r="10" spans="1:133">
      <c r="A10" s="12"/>
      <c r="B10" s="42">
        <v>515</v>
      </c>
      <c r="C10" s="19" t="s">
        <v>23</v>
      </c>
      <c r="D10" s="43">
        <v>430735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430735</v>
      </c>
      <c r="O10" s="44">
        <f t="shared" si="1"/>
        <v>33.61702957933349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339482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1535910</v>
      </c>
      <c r="L11" s="43">
        <v>0</v>
      </c>
      <c r="M11" s="43">
        <v>0</v>
      </c>
      <c r="N11" s="43">
        <f t="shared" si="2"/>
        <v>1875392</v>
      </c>
      <c r="O11" s="44">
        <f t="shared" si="1"/>
        <v>146.36634667915399</v>
      </c>
      <c r="P11" s="9"/>
    </row>
    <row r="12" spans="1:133">
      <c r="A12" s="12"/>
      <c r="B12" s="42">
        <v>519</v>
      </c>
      <c r="C12" s="19" t="s">
        <v>60</v>
      </c>
      <c r="D12" s="43">
        <v>3192642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3192642</v>
      </c>
      <c r="O12" s="44">
        <f t="shared" si="1"/>
        <v>249.17209084523532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11051838</v>
      </c>
      <c r="E13" s="29">
        <f t="shared" si="3"/>
        <v>21605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11073443</v>
      </c>
      <c r="O13" s="41">
        <f t="shared" si="1"/>
        <v>864.23499570748459</v>
      </c>
      <c r="P13" s="10"/>
    </row>
    <row r="14" spans="1:133">
      <c r="A14" s="12"/>
      <c r="B14" s="42">
        <v>521</v>
      </c>
      <c r="C14" s="19" t="s">
        <v>27</v>
      </c>
      <c r="D14" s="43">
        <v>6627015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6627015</v>
      </c>
      <c r="O14" s="44">
        <f t="shared" si="1"/>
        <v>517.21025520955277</v>
      </c>
      <c r="P14" s="9"/>
    </row>
    <row r="15" spans="1:133">
      <c r="A15" s="12"/>
      <c r="B15" s="42">
        <v>522</v>
      </c>
      <c r="C15" s="19" t="s">
        <v>28</v>
      </c>
      <c r="D15" s="43">
        <v>3475232</v>
      </c>
      <c r="E15" s="43">
        <v>21605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3496837</v>
      </c>
      <c r="O15" s="44">
        <f t="shared" si="1"/>
        <v>272.91321314290172</v>
      </c>
      <c r="P15" s="9"/>
    </row>
    <row r="16" spans="1:133">
      <c r="A16" s="12"/>
      <c r="B16" s="42">
        <v>524</v>
      </c>
      <c r="C16" s="19" t="s">
        <v>29</v>
      </c>
      <c r="D16" s="43">
        <v>949591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949591</v>
      </c>
      <c r="O16" s="44">
        <f t="shared" si="1"/>
        <v>74.111527355030049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3692026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3692026</v>
      </c>
      <c r="O17" s="41">
        <f t="shared" si="1"/>
        <v>288.1468820728947</v>
      </c>
      <c r="P17" s="10"/>
    </row>
    <row r="18" spans="1:119">
      <c r="A18" s="12"/>
      <c r="B18" s="42">
        <v>534</v>
      </c>
      <c r="C18" s="19" t="s">
        <v>61</v>
      </c>
      <c r="D18" s="43">
        <v>1792188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1792188</v>
      </c>
      <c r="O18" s="44">
        <f t="shared" si="1"/>
        <v>139.87262936080543</v>
      </c>
      <c r="P18" s="9"/>
    </row>
    <row r="19" spans="1:119">
      <c r="A19" s="12"/>
      <c r="B19" s="42">
        <v>539</v>
      </c>
      <c r="C19" s="19" t="s">
        <v>32</v>
      </c>
      <c r="D19" s="43">
        <v>1899838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1899838</v>
      </c>
      <c r="O19" s="44">
        <f t="shared" si="1"/>
        <v>148.27425271208929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1756540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1756540</v>
      </c>
      <c r="O20" s="41">
        <f t="shared" si="1"/>
        <v>137.09045500663387</v>
      </c>
      <c r="P20" s="10"/>
    </row>
    <row r="21" spans="1:119">
      <c r="A21" s="12"/>
      <c r="B21" s="42">
        <v>541</v>
      </c>
      <c r="C21" s="19" t="s">
        <v>62</v>
      </c>
      <c r="D21" s="43">
        <v>1756540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1756540</v>
      </c>
      <c r="O21" s="44">
        <f t="shared" si="1"/>
        <v>137.09045500663387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SUM(D23:D26)</f>
        <v>2305311</v>
      </c>
      <c r="E22" s="29">
        <f t="shared" si="7"/>
        <v>447077</v>
      </c>
      <c r="F22" s="29">
        <f t="shared" si="7"/>
        <v>0</v>
      </c>
      <c r="G22" s="29">
        <f t="shared" si="7"/>
        <v>3100237</v>
      </c>
      <c r="H22" s="29">
        <f t="shared" si="7"/>
        <v>0</v>
      </c>
      <c r="I22" s="29">
        <f t="shared" si="7"/>
        <v>4144408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9997033</v>
      </c>
      <c r="O22" s="41">
        <f t="shared" si="1"/>
        <v>780.22578631077806</v>
      </c>
      <c r="P22" s="9"/>
    </row>
    <row r="23" spans="1:119">
      <c r="A23" s="12"/>
      <c r="B23" s="42">
        <v>571</v>
      </c>
      <c r="C23" s="19" t="s">
        <v>37</v>
      </c>
      <c r="D23" s="43">
        <v>754408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754408</v>
      </c>
      <c r="O23" s="44">
        <f t="shared" si="1"/>
        <v>58.878326699445878</v>
      </c>
      <c r="P23" s="9"/>
    </row>
    <row r="24" spans="1:119">
      <c r="A24" s="12"/>
      <c r="B24" s="42">
        <v>572</v>
      </c>
      <c r="C24" s="19" t="s">
        <v>63</v>
      </c>
      <c r="D24" s="43">
        <v>1533463</v>
      </c>
      <c r="E24" s="43">
        <v>447077</v>
      </c>
      <c r="F24" s="43">
        <v>0</v>
      </c>
      <c r="G24" s="43">
        <v>3100237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5080777</v>
      </c>
      <c r="O24" s="44">
        <f t="shared" si="1"/>
        <v>396.53297432295324</v>
      </c>
      <c r="P24" s="9"/>
    </row>
    <row r="25" spans="1:119">
      <c r="A25" s="12"/>
      <c r="B25" s="42">
        <v>574</v>
      </c>
      <c r="C25" s="19" t="s">
        <v>39</v>
      </c>
      <c r="D25" s="43">
        <v>17440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17440</v>
      </c>
      <c r="O25" s="44">
        <f t="shared" si="1"/>
        <v>1.3611176149223445</v>
      </c>
      <c r="P25" s="9"/>
    </row>
    <row r="26" spans="1:119">
      <c r="A26" s="12"/>
      <c r="B26" s="42">
        <v>579</v>
      </c>
      <c r="C26" s="19" t="s">
        <v>40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4144408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4144408</v>
      </c>
      <c r="O26" s="44">
        <f t="shared" si="1"/>
        <v>323.45336767345663</v>
      </c>
      <c r="P26" s="9"/>
    </row>
    <row r="27" spans="1:119" ht="15.75">
      <c r="A27" s="26" t="s">
        <v>64</v>
      </c>
      <c r="B27" s="27"/>
      <c r="C27" s="28"/>
      <c r="D27" s="29">
        <f t="shared" ref="D27:M27" si="8">SUM(D28:D29)</f>
        <v>644475</v>
      </c>
      <c r="E27" s="29">
        <f t="shared" si="8"/>
        <v>25000</v>
      </c>
      <c r="F27" s="29">
        <f t="shared" si="8"/>
        <v>0</v>
      </c>
      <c r="G27" s="29">
        <f t="shared" si="8"/>
        <v>175000</v>
      </c>
      <c r="H27" s="29">
        <f t="shared" si="8"/>
        <v>0</v>
      </c>
      <c r="I27" s="29">
        <f t="shared" si="8"/>
        <v>99724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944199</v>
      </c>
      <c r="O27" s="41">
        <f t="shared" si="1"/>
        <v>73.690704752985255</v>
      </c>
      <c r="P27" s="9"/>
    </row>
    <row r="28" spans="1:119">
      <c r="A28" s="12"/>
      <c r="B28" s="42">
        <v>581</v>
      </c>
      <c r="C28" s="19" t="s">
        <v>65</v>
      </c>
      <c r="D28" s="43">
        <v>644475</v>
      </c>
      <c r="E28" s="43">
        <v>25000</v>
      </c>
      <c r="F28" s="43">
        <v>0</v>
      </c>
      <c r="G28" s="43">
        <v>175000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844475</v>
      </c>
      <c r="O28" s="44">
        <f t="shared" si="1"/>
        <v>65.9076718957309</v>
      </c>
      <c r="P28" s="9"/>
    </row>
    <row r="29" spans="1:119" ht="15.75" thickBot="1">
      <c r="A29" s="12"/>
      <c r="B29" s="42">
        <v>591</v>
      </c>
      <c r="C29" s="19" t="s">
        <v>66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99724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99724</v>
      </c>
      <c r="O29" s="44">
        <f t="shared" si="1"/>
        <v>7.7830328572543515</v>
      </c>
      <c r="P29" s="9"/>
    </row>
    <row r="30" spans="1:119" ht="16.5" thickBot="1">
      <c r="A30" s="13" t="s">
        <v>10</v>
      </c>
      <c r="B30" s="21"/>
      <c r="C30" s="20"/>
      <c r="D30" s="14">
        <f>SUM(D5,D13,D17,D20,D22,D27)</f>
        <v>25938893</v>
      </c>
      <c r="E30" s="14">
        <f t="shared" ref="E30:M30" si="9">SUM(E5,E13,E17,E20,E22,E27)</f>
        <v>833164</v>
      </c>
      <c r="F30" s="14">
        <f t="shared" si="9"/>
        <v>0</v>
      </c>
      <c r="G30" s="14">
        <f t="shared" si="9"/>
        <v>3275237</v>
      </c>
      <c r="H30" s="14">
        <f t="shared" si="9"/>
        <v>0</v>
      </c>
      <c r="I30" s="14">
        <f t="shared" si="9"/>
        <v>4244132</v>
      </c>
      <c r="J30" s="14">
        <f t="shared" si="9"/>
        <v>0</v>
      </c>
      <c r="K30" s="14">
        <f t="shared" si="9"/>
        <v>1894906</v>
      </c>
      <c r="L30" s="14">
        <f t="shared" si="9"/>
        <v>0</v>
      </c>
      <c r="M30" s="14">
        <f t="shared" si="9"/>
        <v>0</v>
      </c>
      <c r="N30" s="14">
        <f t="shared" si="4"/>
        <v>36186332</v>
      </c>
      <c r="O30" s="35">
        <f t="shared" si="1"/>
        <v>2824.1888706782174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81</v>
      </c>
      <c r="M32" s="90"/>
      <c r="N32" s="90"/>
      <c r="O32" s="39">
        <v>12813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5763550</v>
      </c>
      <c r="E5" s="24">
        <f t="shared" si="0"/>
        <v>328826</v>
      </c>
      <c r="F5" s="24">
        <f t="shared" si="0"/>
        <v>0</v>
      </c>
      <c r="G5" s="24">
        <f t="shared" si="0"/>
        <v>50367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1713448</v>
      </c>
      <c r="L5" s="24">
        <f t="shared" si="0"/>
        <v>0</v>
      </c>
      <c r="M5" s="24">
        <f t="shared" si="0"/>
        <v>0</v>
      </c>
      <c r="N5" s="25">
        <f>SUM(D5:M5)</f>
        <v>7856191</v>
      </c>
      <c r="O5" s="30">
        <f t="shared" ref="O5:O30" si="1">(N5/O$32)</f>
        <v>622.42045634606245</v>
      </c>
      <c r="P5" s="6"/>
    </row>
    <row r="6" spans="1:133">
      <c r="A6" s="12"/>
      <c r="B6" s="42">
        <v>511</v>
      </c>
      <c r="C6" s="19" t="s">
        <v>19</v>
      </c>
      <c r="D6" s="43">
        <v>122415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122415</v>
      </c>
      <c r="O6" s="44">
        <f t="shared" si="1"/>
        <v>9.6985422278561249</v>
      </c>
      <c r="P6" s="9"/>
    </row>
    <row r="7" spans="1:133">
      <c r="A7" s="12"/>
      <c r="B7" s="42">
        <v>512</v>
      </c>
      <c r="C7" s="19" t="s">
        <v>20</v>
      </c>
      <c r="D7" s="43">
        <v>1029835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1029835</v>
      </c>
      <c r="O7" s="44">
        <f t="shared" si="1"/>
        <v>81.590476945016633</v>
      </c>
      <c r="P7" s="9"/>
    </row>
    <row r="8" spans="1:133">
      <c r="A8" s="12"/>
      <c r="B8" s="42">
        <v>513</v>
      </c>
      <c r="C8" s="19" t="s">
        <v>21</v>
      </c>
      <c r="D8" s="43">
        <v>1545526</v>
      </c>
      <c r="E8" s="43">
        <v>0</v>
      </c>
      <c r="F8" s="43">
        <v>0</v>
      </c>
      <c r="G8" s="43">
        <v>50367</v>
      </c>
      <c r="H8" s="43">
        <v>0</v>
      </c>
      <c r="I8" s="43">
        <v>0</v>
      </c>
      <c r="J8" s="43">
        <v>0</v>
      </c>
      <c r="K8" s="43">
        <v>352698</v>
      </c>
      <c r="L8" s="43">
        <v>0</v>
      </c>
      <c r="M8" s="43">
        <v>0</v>
      </c>
      <c r="N8" s="43">
        <f t="shared" si="2"/>
        <v>1948591</v>
      </c>
      <c r="O8" s="44">
        <f t="shared" si="1"/>
        <v>154.38052606559975</v>
      </c>
      <c r="P8" s="9"/>
    </row>
    <row r="9" spans="1:133">
      <c r="A9" s="12"/>
      <c r="B9" s="42">
        <v>514</v>
      </c>
      <c r="C9" s="19" t="s">
        <v>22</v>
      </c>
      <c r="D9" s="43">
        <v>216455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216455</v>
      </c>
      <c r="O9" s="44">
        <f t="shared" si="1"/>
        <v>17.149025511012518</v>
      </c>
      <c r="P9" s="9"/>
    </row>
    <row r="10" spans="1:133">
      <c r="A10" s="12"/>
      <c r="B10" s="42">
        <v>515</v>
      </c>
      <c r="C10" s="19" t="s">
        <v>23</v>
      </c>
      <c r="D10" s="43">
        <v>440891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440891</v>
      </c>
      <c r="O10" s="44">
        <f t="shared" si="1"/>
        <v>34.93035968943115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328826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1360750</v>
      </c>
      <c r="L11" s="43">
        <v>0</v>
      </c>
      <c r="M11" s="43">
        <v>0</v>
      </c>
      <c r="N11" s="43">
        <f t="shared" si="2"/>
        <v>1689576</v>
      </c>
      <c r="O11" s="44">
        <f t="shared" si="1"/>
        <v>133.85961020440502</v>
      </c>
      <c r="P11" s="9"/>
    </row>
    <row r="12" spans="1:133">
      <c r="A12" s="12"/>
      <c r="B12" s="42">
        <v>519</v>
      </c>
      <c r="C12" s="19" t="s">
        <v>60</v>
      </c>
      <c r="D12" s="43">
        <v>2408428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2408428</v>
      </c>
      <c r="O12" s="44">
        <f t="shared" si="1"/>
        <v>190.81191570274123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11154900</v>
      </c>
      <c r="E13" s="29">
        <f t="shared" si="3"/>
        <v>27268</v>
      </c>
      <c r="F13" s="29">
        <f t="shared" si="3"/>
        <v>0</v>
      </c>
      <c r="G13" s="29">
        <f t="shared" si="3"/>
        <v>537689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11719857</v>
      </c>
      <c r="O13" s="41">
        <f t="shared" si="1"/>
        <v>928.52614482649346</v>
      </c>
      <c r="P13" s="10"/>
    </row>
    <row r="14" spans="1:133">
      <c r="A14" s="12"/>
      <c r="B14" s="42">
        <v>521</v>
      </c>
      <c r="C14" s="19" t="s">
        <v>27</v>
      </c>
      <c r="D14" s="43">
        <v>6511421</v>
      </c>
      <c r="E14" s="43">
        <v>27268</v>
      </c>
      <c r="F14" s="43">
        <v>0</v>
      </c>
      <c r="G14" s="43">
        <v>537689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7076378</v>
      </c>
      <c r="O14" s="44">
        <f t="shared" si="1"/>
        <v>560.63840912692126</v>
      </c>
      <c r="P14" s="9"/>
    </row>
    <row r="15" spans="1:133">
      <c r="A15" s="12"/>
      <c r="B15" s="42">
        <v>522</v>
      </c>
      <c r="C15" s="19" t="s">
        <v>28</v>
      </c>
      <c r="D15" s="43">
        <v>3544156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3544156</v>
      </c>
      <c r="O15" s="44">
        <f t="shared" si="1"/>
        <v>280.7919505625099</v>
      </c>
      <c r="P15" s="9"/>
    </row>
    <row r="16" spans="1:133">
      <c r="A16" s="12"/>
      <c r="B16" s="42">
        <v>524</v>
      </c>
      <c r="C16" s="19" t="s">
        <v>29</v>
      </c>
      <c r="D16" s="43">
        <v>1099323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1099323</v>
      </c>
      <c r="O16" s="44">
        <f t="shared" si="1"/>
        <v>87.095785137062279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3426152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3426152</v>
      </c>
      <c r="O17" s="41">
        <f t="shared" si="1"/>
        <v>271.4428775154492</v>
      </c>
      <c r="P17" s="10"/>
    </row>
    <row r="18" spans="1:119">
      <c r="A18" s="12"/>
      <c r="B18" s="42">
        <v>534</v>
      </c>
      <c r="C18" s="19" t="s">
        <v>61</v>
      </c>
      <c r="D18" s="43">
        <v>1564739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1564739</v>
      </c>
      <c r="O18" s="44">
        <f t="shared" si="1"/>
        <v>123.96918079543654</v>
      </c>
      <c r="P18" s="9"/>
    </row>
    <row r="19" spans="1:119">
      <c r="A19" s="12"/>
      <c r="B19" s="42">
        <v>539</v>
      </c>
      <c r="C19" s="19" t="s">
        <v>32</v>
      </c>
      <c r="D19" s="43">
        <v>1861413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1861413</v>
      </c>
      <c r="O19" s="44">
        <f t="shared" si="1"/>
        <v>147.47369672001267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1617002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1617002</v>
      </c>
      <c r="O20" s="41">
        <f t="shared" si="1"/>
        <v>128.10980827127239</v>
      </c>
      <c r="P20" s="10"/>
    </row>
    <row r="21" spans="1:119">
      <c r="A21" s="12"/>
      <c r="B21" s="42">
        <v>541</v>
      </c>
      <c r="C21" s="19" t="s">
        <v>62</v>
      </c>
      <c r="D21" s="43">
        <v>1617002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1617002</v>
      </c>
      <c r="O21" s="44">
        <f t="shared" si="1"/>
        <v>128.10980827127239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SUM(D23:D26)</f>
        <v>2664689</v>
      </c>
      <c r="E22" s="29">
        <f t="shared" si="7"/>
        <v>987722</v>
      </c>
      <c r="F22" s="29">
        <f t="shared" si="7"/>
        <v>0</v>
      </c>
      <c r="G22" s="29">
        <f t="shared" si="7"/>
        <v>13379618</v>
      </c>
      <c r="H22" s="29">
        <f t="shared" si="7"/>
        <v>0</v>
      </c>
      <c r="I22" s="29">
        <f t="shared" si="7"/>
        <v>2769260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19801289</v>
      </c>
      <c r="O22" s="41">
        <f t="shared" si="1"/>
        <v>1568.7917128822692</v>
      </c>
      <c r="P22" s="9"/>
    </row>
    <row r="23" spans="1:119">
      <c r="A23" s="12"/>
      <c r="B23" s="42">
        <v>571</v>
      </c>
      <c r="C23" s="19" t="s">
        <v>37</v>
      </c>
      <c r="D23" s="43">
        <v>815951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815951</v>
      </c>
      <c r="O23" s="44">
        <f t="shared" si="1"/>
        <v>64.645143400411982</v>
      </c>
      <c r="P23" s="9"/>
    </row>
    <row r="24" spans="1:119">
      <c r="A24" s="12"/>
      <c r="B24" s="42">
        <v>572</v>
      </c>
      <c r="C24" s="19" t="s">
        <v>63</v>
      </c>
      <c r="D24" s="43">
        <v>1762117</v>
      </c>
      <c r="E24" s="43">
        <v>987722</v>
      </c>
      <c r="F24" s="43">
        <v>0</v>
      </c>
      <c r="G24" s="43">
        <v>13379618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16129457</v>
      </c>
      <c r="O24" s="44">
        <f t="shared" si="1"/>
        <v>1277.8844081762004</v>
      </c>
      <c r="P24" s="9"/>
    </row>
    <row r="25" spans="1:119">
      <c r="A25" s="12"/>
      <c r="B25" s="42">
        <v>574</v>
      </c>
      <c r="C25" s="19" t="s">
        <v>39</v>
      </c>
      <c r="D25" s="43">
        <v>86621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86621</v>
      </c>
      <c r="O25" s="44">
        <f t="shared" si="1"/>
        <v>6.8627000475360482</v>
      </c>
      <c r="P25" s="9"/>
    </row>
    <row r="26" spans="1:119">
      <c r="A26" s="12"/>
      <c r="B26" s="42">
        <v>579</v>
      </c>
      <c r="C26" s="19" t="s">
        <v>40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2769260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2769260</v>
      </c>
      <c r="O26" s="44">
        <f t="shared" si="1"/>
        <v>219.39946125812074</v>
      </c>
      <c r="P26" s="9"/>
    </row>
    <row r="27" spans="1:119" ht="15.75">
      <c r="A27" s="26" t="s">
        <v>64</v>
      </c>
      <c r="B27" s="27"/>
      <c r="C27" s="28"/>
      <c r="D27" s="29">
        <f t="shared" ref="D27:M27" si="8">SUM(D28:D29)</f>
        <v>405000</v>
      </c>
      <c r="E27" s="29">
        <f t="shared" si="8"/>
        <v>0</v>
      </c>
      <c r="F27" s="29">
        <f t="shared" si="8"/>
        <v>0</v>
      </c>
      <c r="G27" s="29">
        <f t="shared" si="8"/>
        <v>2000</v>
      </c>
      <c r="H27" s="29">
        <f t="shared" si="8"/>
        <v>0</v>
      </c>
      <c r="I27" s="29">
        <f t="shared" si="8"/>
        <v>110116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517116</v>
      </c>
      <c r="O27" s="41">
        <f t="shared" si="1"/>
        <v>40.969418475677386</v>
      </c>
      <c r="P27" s="9"/>
    </row>
    <row r="28" spans="1:119">
      <c r="A28" s="12"/>
      <c r="B28" s="42">
        <v>581</v>
      </c>
      <c r="C28" s="19" t="s">
        <v>65</v>
      </c>
      <c r="D28" s="43">
        <v>405000</v>
      </c>
      <c r="E28" s="43">
        <v>0</v>
      </c>
      <c r="F28" s="43">
        <v>0</v>
      </c>
      <c r="G28" s="43">
        <v>2000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407000</v>
      </c>
      <c r="O28" s="44">
        <f t="shared" si="1"/>
        <v>32.245286008556491</v>
      </c>
      <c r="P28" s="9"/>
    </row>
    <row r="29" spans="1:119" ht="15.75" thickBot="1">
      <c r="A29" s="12"/>
      <c r="B29" s="42">
        <v>591</v>
      </c>
      <c r="C29" s="19" t="s">
        <v>66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110116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110116</v>
      </c>
      <c r="O29" s="44">
        <f t="shared" si="1"/>
        <v>8.7241324671208993</v>
      </c>
      <c r="P29" s="9"/>
    </row>
    <row r="30" spans="1:119" ht="16.5" thickBot="1">
      <c r="A30" s="13" t="s">
        <v>10</v>
      </c>
      <c r="B30" s="21"/>
      <c r="C30" s="20"/>
      <c r="D30" s="14">
        <f>SUM(D5,D13,D17,D20,D22,D27)</f>
        <v>25031293</v>
      </c>
      <c r="E30" s="14">
        <f t="shared" ref="E30:M30" si="9">SUM(E5,E13,E17,E20,E22,E27)</f>
        <v>1343816</v>
      </c>
      <c r="F30" s="14">
        <f t="shared" si="9"/>
        <v>0</v>
      </c>
      <c r="G30" s="14">
        <f t="shared" si="9"/>
        <v>13969674</v>
      </c>
      <c r="H30" s="14">
        <f t="shared" si="9"/>
        <v>0</v>
      </c>
      <c r="I30" s="14">
        <f t="shared" si="9"/>
        <v>2879376</v>
      </c>
      <c r="J30" s="14">
        <f t="shared" si="9"/>
        <v>0</v>
      </c>
      <c r="K30" s="14">
        <f t="shared" si="9"/>
        <v>1713448</v>
      </c>
      <c r="L30" s="14">
        <f t="shared" si="9"/>
        <v>0</v>
      </c>
      <c r="M30" s="14">
        <f t="shared" si="9"/>
        <v>0</v>
      </c>
      <c r="N30" s="14">
        <f t="shared" si="4"/>
        <v>44937607</v>
      </c>
      <c r="O30" s="35">
        <f t="shared" si="1"/>
        <v>3560.2604183172239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79</v>
      </c>
      <c r="M32" s="90"/>
      <c r="N32" s="90"/>
      <c r="O32" s="39">
        <v>12622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5446598</v>
      </c>
      <c r="E5" s="24">
        <f t="shared" si="0"/>
        <v>308600</v>
      </c>
      <c r="F5" s="24">
        <f t="shared" si="0"/>
        <v>0</v>
      </c>
      <c r="G5" s="24">
        <f t="shared" si="0"/>
        <v>84779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1547870</v>
      </c>
      <c r="L5" s="24">
        <f t="shared" si="0"/>
        <v>0</v>
      </c>
      <c r="M5" s="24">
        <f t="shared" si="0"/>
        <v>0</v>
      </c>
      <c r="N5" s="25">
        <f>SUM(D5:M5)</f>
        <v>7387847</v>
      </c>
      <c r="O5" s="30">
        <f t="shared" ref="O5:O30" si="1">(N5/O$32)</f>
        <v>586.52326135281044</v>
      </c>
      <c r="P5" s="6"/>
    </row>
    <row r="6" spans="1:133">
      <c r="A6" s="12"/>
      <c r="B6" s="42">
        <v>511</v>
      </c>
      <c r="C6" s="19" t="s">
        <v>19</v>
      </c>
      <c r="D6" s="43">
        <v>123669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123669</v>
      </c>
      <c r="O6" s="44">
        <f t="shared" si="1"/>
        <v>9.81811686249603</v>
      </c>
      <c r="P6" s="9"/>
    </row>
    <row r="7" spans="1:133">
      <c r="A7" s="12"/>
      <c r="B7" s="42">
        <v>512</v>
      </c>
      <c r="C7" s="19" t="s">
        <v>20</v>
      </c>
      <c r="D7" s="43">
        <v>949861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949861</v>
      </c>
      <c r="O7" s="44">
        <f t="shared" si="1"/>
        <v>75.409733248650369</v>
      </c>
      <c r="P7" s="9"/>
    </row>
    <row r="8" spans="1:133">
      <c r="A8" s="12"/>
      <c r="B8" s="42">
        <v>513</v>
      </c>
      <c r="C8" s="19" t="s">
        <v>21</v>
      </c>
      <c r="D8" s="43">
        <v>1485498</v>
      </c>
      <c r="E8" s="43">
        <v>0</v>
      </c>
      <c r="F8" s="43">
        <v>0</v>
      </c>
      <c r="G8" s="43">
        <v>42578</v>
      </c>
      <c r="H8" s="43">
        <v>0</v>
      </c>
      <c r="I8" s="43">
        <v>0</v>
      </c>
      <c r="J8" s="43">
        <v>0</v>
      </c>
      <c r="K8" s="43">
        <v>324526</v>
      </c>
      <c r="L8" s="43">
        <v>0</v>
      </c>
      <c r="M8" s="43">
        <v>0</v>
      </c>
      <c r="N8" s="43">
        <f t="shared" si="2"/>
        <v>1852602</v>
      </c>
      <c r="O8" s="44">
        <f t="shared" si="1"/>
        <v>147.07859637980312</v>
      </c>
      <c r="P8" s="9"/>
    </row>
    <row r="9" spans="1:133">
      <c r="A9" s="12"/>
      <c r="B9" s="42">
        <v>514</v>
      </c>
      <c r="C9" s="19" t="s">
        <v>22</v>
      </c>
      <c r="D9" s="43">
        <v>185704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185704</v>
      </c>
      <c r="O9" s="44">
        <f t="shared" si="1"/>
        <v>14.743093045411241</v>
      </c>
      <c r="P9" s="9"/>
    </row>
    <row r="10" spans="1:133">
      <c r="A10" s="12"/>
      <c r="B10" s="42">
        <v>515</v>
      </c>
      <c r="C10" s="19" t="s">
        <v>23</v>
      </c>
      <c r="D10" s="43">
        <v>464030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464030</v>
      </c>
      <c r="O10" s="44">
        <f t="shared" si="1"/>
        <v>36.839472848523343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308600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1223344</v>
      </c>
      <c r="L11" s="43">
        <v>0</v>
      </c>
      <c r="M11" s="43">
        <v>0</v>
      </c>
      <c r="N11" s="43">
        <f t="shared" si="2"/>
        <v>1531944</v>
      </c>
      <c r="O11" s="44">
        <f t="shared" si="1"/>
        <v>121.62146713242299</v>
      </c>
      <c r="P11" s="9"/>
    </row>
    <row r="12" spans="1:133">
      <c r="A12" s="12"/>
      <c r="B12" s="42">
        <v>519</v>
      </c>
      <c r="C12" s="19" t="s">
        <v>60</v>
      </c>
      <c r="D12" s="43">
        <v>2237836</v>
      </c>
      <c r="E12" s="43">
        <v>0</v>
      </c>
      <c r="F12" s="43">
        <v>0</v>
      </c>
      <c r="G12" s="43">
        <v>42201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2280037</v>
      </c>
      <c r="O12" s="44">
        <f t="shared" si="1"/>
        <v>181.01278183550335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10403074</v>
      </c>
      <c r="E13" s="29">
        <f t="shared" si="3"/>
        <v>9111</v>
      </c>
      <c r="F13" s="29">
        <f t="shared" si="3"/>
        <v>0</v>
      </c>
      <c r="G13" s="29">
        <f t="shared" si="3"/>
        <v>336046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10748231</v>
      </c>
      <c r="O13" s="41">
        <f t="shared" si="1"/>
        <v>853.30509685614481</v>
      </c>
      <c r="P13" s="10"/>
    </row>
    <row r="14" spans="1:133">
      <c r="A14" s="12"/>
      <c r="B14" s="42">
        <v>521</v>
      </c>
      <c r="C14" s="19" t="s">
        <v>27</v>
      </c>
      <c r="D14" s="43">
        <v>6067238</v>
      </c>
      <c r="E14" s="43">
        <v>9111</v>
      </c>
      <c r="F14" s="43">
        <v>0</v>
      </c>
      <c r="G14" s="43">
        <v>216684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6293033</v>
      </c>
      <c r="O14" s="44">
        <f t="shared" si="1"/>
        <v>499.60566846617974</v>
      </c>
      <c r="P14" s="9"/>
    </row>
    <row r="15" spans="1:133">
      <c r="A15" s="12"/>
      <c r="B15" s="42">
        <v>522</v>
      </c>
      <c r="C15" s="19" t="s">
        <v>28</v>
      </c>
      <c r="D15" s="43">
        <v>3364367</v>
      </c>
      <c r="E15" s="43">
        <v>0</v>
      </c>
      <c r="F15" s="43">
        <v>0</v>
      </c>
      <c r="G15" s="43">
        <v>119362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3483729</v>
      </c>
      <c r="O15" s="44">
        <f t="shared" si="1"/>
        <v>276.57422991425847</v>
      </c>
      <c r="P15" s="9"/>
    </row>
    <row r="16" spans="1:133">
      <c r="A16" s="12"/>
      <c r="B16" s="42">
        <v>524</v>
      </c>
      <c r="C16" s="19" t="s">
        <v>29</v>
      </c>
      <c r="D16" s="43">
        <v>971469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971469</v>
      </c>
      <c r="O16" s="44">
        <f t="shared" si="1"/>
        <v>77.125198475706569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3353445</v>
      </c>
      <c r="E17" s="29">
        <f t="shared" si="5"/>
        <v>0</v>
      </c>
      <c r="F17" s="29">
        <f t="shared" si="5"/>
        <v>0</v>
      </c>
      <c r="G17" s="29">
        <f t="shared" si="5"/>
        <v>397700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3751145</v>
      </c>
      <c r="O17" s="41">
        <f t="shared" si="1"/>
        <v>297.80446173388378</v>
      </c>
      <c r="P17" s="10"/>
    </row>
    <row r="18" spans="1:119">
      <c r="A18" s="12"/>
      <c r="B18" s="42">
        <v>534</v>
      </c>
      <c r="C18" s="19" t="s">
        <v>61</v>
      </c>
      <c r="D18" s="43">
        <v>1594095</v>
      </c>
      <c r="E18" s="43">
        <v>0</v>
      </c>
      <c r="F18" s="43">
        <v>0</v>
      </c>
      <c r="G18" s="43">
        <v>397700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1991795</v>
      </c>
      <c r="O18" s="44">
        <f t="shared" si="1"/>
        <v>158.12916798983804</v>
      </c>
      <c r="P18" s="9"/>
    </row>
    <row r="19" spans="1:119">
      <c r="A19" s="12"/>
      <c r="B19" s="42">
        <v>539</v>
      </c>
      <c r="C19" s="19" t="s">
        <v>32</v>
      </c>
      <c r="D19" s="43">
        <v>1759350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1759350</v>
      </c>
      <c r="O19" s="44">
        <f t="shared" si="1"/>
        <v>139.67529374404572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1711749</v>
      </c>
      <c r="E20" s="29">
        <f t="shared" si="6"/>
        <v>1011335</v>
      </c>
      <c r="F20" s="29">
        <f t="shared" si="6"/>
        <v>0</v>
      </c>
      <c r="G20" s="29">
        <f t="shared" si="6"/>
        <v>74000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2797084</v>
      </c>
      <c r="O20" s="41">
        <f t="shared" si="1"/>
        <v>222.06128929818991</v>
      </c>
      <c r="P20" s="10"/>
    </row>
    <row r="21" spans="1:119">
      <c r="A21" s="12"/>
      <c r="B21" s="42">
        <v>541</v>
      </c>
      <c r="C21" s="19" t="s">
        <v>62</v>
      </c>
      <c r="D21" s="43">
        <v>1711749</v>
      </c>
      <c r="E21" s="43">
        <v>1011335</v>
      </c>
      <c r="F21" s="43">
        <v>0</v>
      </c>
      <c r="G21" s="43">
        <v>74000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2797084</v>
      </c>
      <c r="O21" s="44">
        <f t="shared" si="1"/>
        <v>222.06128929818991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SUM(D23:D26)</f>
        <v>2613664</v>
      </c>
      <c r="E22" s="29">
        <f t="shared" si="7"/>
        <v>825404</v>
      </c>
      <c r="F22" s="29">
        <f t="shared" si="7"/>
        <v>0</v>
      </c>
      <c r="G22" s="29">
        <f t="shared" si="7"/>
        <v>2311459</v>
      </c>
      <c r="H22" s="29">
        <f t="shared" si="7"/>
        <v>0</v>
      </c>
      <c r="I22" s="29">
        <f t="shared" si="7"/>
        <v>2551877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8302404</v>
      </c>
      <c r="O22" s="41">
        <f t="shared" si="1"/>
        <v>659.13020006351223</v>
      </c>
      <c r="P22" s="9"/>
    </row>
    <row r="23" spans="1:119">
      <c r="A23" s="12"/>
      <c r="B23" s="42">
        <v>571</v>
      </c>
      <c r="C23" s="19" t="s">
        <v>37</v>
      </c>
      <c r="D23" s="43">
        <v>835985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835985</v>
      </c>
      <c r="O23" s="44">
        <f t="shared" si="1"/>
        <v>66.369085423944114</v>
      </c>
      <c r="P23" s="9"/>
    </row>
    <row r="24" spans="1:119">
      <c r="A24" s="12"/>
      <c r="B24" s="42">
        <v>572</v>
      </c>
      <c r="C24" s="19" t="s">
        <v>63</v>
      </c>
      <c r="D24" s="43">
        <v>1714114</v>
      </c>
      <c r="E24" s="43">
        <v>825404</v>
      </c>
      <c r="F24" s="43">
        <v>0</v>
      </c>
      <c r="G24" s="43">
        <v>2311459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4850977</v>
      </c>
      <c r="O24" s="44">
        <f t="shared" si="1"/>
        <v>385.1204350587488</v>
      </c>
      <c r="P24" s="9"/>
    </row>
    <row r="25" spans="1:119">
      <c r="A25" s="12"/>
      <c r="B25" s="42">
        <v>574</v>
      </c>
      <c r="C25" s="19" t="s">
        <v>39</v>
      </c>
      <c r="D25" s="43">
        <v>63565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63565</v>
      </c>
      <c r="O25" s="44">
        <f t="shared" si="1"/>
        <v>5.0464433153382027</v>
      </c>
      <c r="P25" s="9"/>
    </row>
    <row r="26" spans="1:119">
      <c r="A26" s="12"/>
      <c r="B26" s="42">
        <v>579</v>
      </c>
      <c r="C26" s="19" t="s">
        <v>40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2551877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2551877</v>
      </c>
      <c r="O26" s="44">
        <f t="shared" si="1"/>
        <v>202.5942362654811</v>
      </c>
      <c r="P26" s="9"/>
    </row>
    <row r="27" spans="1:119" ht="15.75">
      <c r="A27" s="26" t="s">
        <v>64</v>
      </c>
      <c r="B27" s="27"/>
      <c r="C27" s="28"/>
      <c r="D27" s="29">
        <f t="shared" ref="D27:M27" si="8">SUM(D28:D29)</f>
        <v>4963307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98220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5061527</v>
      </c>
      <c r="O27" s="41">
        <f t="shared" si="1"/>
        <v>401.8360590663703</v>
      </c>
      <c r="P27" s="9"/>
    </row>
    <row r="28" spans="1:119">
      <c r="A28" s="12"/>
      <c r="B28" s="42">
        <v>581</v>
      </c>
      <c r="C28" s="19" t="s">
        <v>65</v>
      </c>
      <c r="D28" s="43">
        <v>4963307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4963307</v>
      </c>
      <c r="O28" s="44">
        <f t="shared" si="1"/>
        <v>394.03834550650998</v>
      </c>
      <c r="P28" s="9"/>
    </row>
    <row r="29" spans="1:119" ht="15.75" thickBot="1">
      <c r="A29" s="12"/>
      <c r="B29" s="42">
        <v>591</v>
      </c>
      <c r="C29" s="19" t="s">
        <v>66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98220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98220</v>
      </c>
      <c r="O29" s="44">
        <f t="shared" si="1"/>
        <v>7.7977135598602727</v>
      </c>
      <c r="P29" s="9"/>
    </row>
    <row r="30" spans="1:119" ht="16.5" thickBot="1">
      <c r="A30" s="13" t="s">
        <v>10</v>
      </c>
      <c r="B30" s="21"/>
      <c r="C30" s="20"/>
      <c r="D30" s="14">
        <f>SUM(D5,D13,D17,D20,D22,D27)</f>
        <v>28491837</v>
      </c>
      <c r="E30" s="14">
        <f t="shared" ref="E30:M30" si="9">SUM(E5,E13,E17,E20,E22,E27)</f>
        <v>2154450</v>
      </c>
      <c r="F30" s="14">
        <f t="shared" si="9"/>
        <v>0</v>
      </c>
      <c r="G30" s="14">
        <f t="shared" si="9"/>
        <v>3203984</v>
      </c>
      <c r="H30" s="14">
        <f t="shared" si="9"/>
        <v>0</v>
      </c>
      <c r="I30" s="14">
        <f t="shared" si="9"/>
        <v>2650097</v>
      </c>
      <c r="J30" s="14">
        <f t="shared" si="9"/>
        <v>0</v>
      </c>
      <c r="K30" s="14">
        <f t="shared" si="9"/>
        <v>1547870</v>
      </c>
      <c r="L30" s="14">
        <f t="shared" si="9"/>
        <v>0</v>
      </c>
      <c r="M30" s="14">
        <f t="shared" si="9"/>
        <v>0</v>
      </c>
      <c r="N30" s="14">
        <f t="shared" si="4"/>
        <v>38048238</v>
      </c>
      <c r="O30" s="35">
        <f t="shared" si="1"/>
        <v>3020.6603683709113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77</v>
      </c>
      <c r="M32" s="90"/>
      <c r="N32" s="90"/>
      <c r="O32" s="39">
        <v>12596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4728568</v>
      </c>
      <c r="E5" s="24">
        <f t="shared" si="0"/>
        <v>309138</v>
      </c>
      <c r="F5" s="24">
        <f t="shared" si="0"/>
        <v>0</v>
      </c>
      <c r="G5" s="24">
        <f t="shared" si="0"/>
        <v>39966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1443148</v>
      </c>
      <c r="L5" s="24">
        <f t="shared" si="0"/>
        <v>0</v>
      </c>
      <c r="M5" s="24">
        <f t="shared" si="0"/>
        <v>0</v>
      </c>
      <c r="N5" s="25">
        <f>SUM(D5:M5)</f>
        <v>6520820</v>
      </c>
      <c r="O5" s="30">
        <f t="shared" ref="O5:O30" si="1">(N5/O$32)</f>
        <v>518.59551455384121</v>
      </c>
      <c r="P5" s="6"/>
    </row>
    <row r="6" spans="1:133">
      <c r="A6" s="12"/>
      <c r="B6" s="42">
        <v>511</v>
      </c>
      <c r="C6" s="19" t="s">
        <v>19</v>
      </c>
      <c r="D6" s="43">
        <v>115356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115356</v>
      </c>
      <c r="O6" s="44">
        <f t="shared" si="1"/>
        <v>9.1741689199936385</v>
      </c>
      <c r="P6" s="9"/>
    </row>
    <row r="7" spans="1:133">
      <c r="A7" s="12"/>
      <c r="B7" s="42">
        <v>512</v>
      </c>
      <c r="C7" s="19" t="s">
        <v>20</v>
      </c>
      <c r="D7" s="43">
        <v>847356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847356</v>
      </c>
      <c r="O7" s="44">
        <f t="shared" si="1"/>
        <v>67.389533958962943</v>
      </c>
      <c r="P7" s="9"/>
    </row>
    <row r="8" spans="1:133">
      <c r="A8" s="12"/>
      <c r="B8" s="42">
        <v>513</v>
      </c>
      <c r="C8" s="19" t="s">
        <v>21</v>
      </c>
      <c r="D8" s="43">
        <v>1473454</v>
      </c>
      <c r="E8" s="43">
        <v>0</v>
      </c>
      <c r="F8" s="43">
        <v>0</v>
      </c>
      <c r="G8" s="43">
        <v>23862</v>
      </c>
      <c r="H8" s="43">
        <v>0</v>
      </c>
      <c r="I8" s="43">
        <v>0</v>
      </c>
      <c r="J8" s="43">
        <v>0</v>
      </c>
      <c r="K8" s="43">
        <v>307904</v>
      </c>
      <c r="L8" s="43">
        <v>0</v>
      </c>
      <c r="M8" s="43">
        <v>0</v>
      </c>
      <c r="N8" s="43">
        <f t="shared" si="2"/>
        <v>1805220</v>
      </c>
      <c r="O8" s="44">
        <f t="shared" si="1"/>
        <v>143.56767933831716</v>
      </c>
      <c r="P8" s="9"/>
    </row>
    <row r="9" spans="1:133">
      <c r="A9" s="12"/>
      <c r="B9" s="42">
        <v>514</v>
      </c>
      <c r="C9" s="19" t="s">
        <v>22</v>
      </c>
      <c r="D9" s="43">
        <v>179915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179915</v>
      </c>
      <c r="O9" s="44">
        <f t="shared" si="1"/>
        <v>14.30849371719421</v>
      </c>
      <c r="P9" s="9"/>
    </row>
    <row r="10" spans="1:133">
      <c r="A10" s="12"/>
      <c r="B10" s="42">
        <v>515</v>
      </c>
      <c r="C10" s="19" t="s">
        <v>23</v>
      </c>
      <c r="D10" s="43">
        <v>332126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332126</v>
      </c>
      <c r="O10" s="44">
        <f t="shared" si="1"/>
        <v>26.413710831875299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309138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1135244</v>
      </c>
      <c r="L11" s="43">
        <v>0</v>
      </c>
      <c r="M11" s="43">
        <v>0</v>
      </c>
      <c r="N11" s="43">
        <f t="shared" si="2"/>
        <v>1444382</v>
      </c>
      <c r="O11" s="44">
        <f t="shared" si="1"/>
        <v>114.87052648321934</v>
      </c>
      <c r="P11" s="9"/>
    </row>
    <row r="12" spans="1:133">
      <c r="A12" s="12"/>
      <c r="B12" s="42">
        <v>519</v>
      </c>
      <c r="C12" s="19" t="s">
        <v>60</v>
      </c>
      <c r="D12" s="43">
        <v>1780361</v>
      </c>
      <c r="E12" s="43">
        <v>0</v>
      </c>
      <c r="F12" s="43">
        <v>0</v>
      </c>
      <c r="G12" s="43">
        <v>16104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1796465</v>
      </c>
      <c r="O12" s="44">
        <f t="shared" si="1"/>
        <v>142.87140130427866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9750716</v>
      </c>
      <c r="E13" s="29">
        <f t="shared" si="3"/>
        <v>18992</v>
      </c>
      <c r="F13" s="29">
        <f t="shared" si="3"/>
        <v>0</v>
      </c>
      <c r="G13" s="29">
        <f t="shared" si="3"/>
        <v>318034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10087742</v>
      </c>
      <c r="O13" s="41">
        <f t="shared" si="1"/>
        <v>802.26992206139653</v>
      </c>
      <c r="P13" s="10"/>
    </row>
    <row r="14" spans="1:133">
      <c r="A14" s="12"/>
      <c r="B14" s="42">
        <v>521</v>
      </c>
      <c r="C14" s="19" t="s">
        <v>27</v>
      </c>
      <c r="D14" s="43">
        <v>5465561</v>
      </c>
      <c r="E14" s="43">
        <v>18992</v>
      </c>
      <c r="F14" s="43">
        <v>0</v>
      </c>
      <c r="G14" s="43">
        <v>68496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5553049</v>
      </c>
      <c r="O14" s="44">
        <f t="shared" si="1"/>
        <v>441.62947351678065</v>
      </c>
      <c r="P14" s="9"/>
    </row>
    <row r="15" spans="1:133">
      <c r="A15" s="12"/>
      <c r="B15" s="42">
        <v>522</v>
      </c>
      <c r="C15" s="19" t="s">
        <v>28</v>
      </c>
      <c r="D15" s="43">
        <v>3421044</v>
      </c>
      <c r="E15" s="43">
        <v>0</v>
      </c>
      <c r="F15" s="43">
        <v>0</v>
      </c>
      <c r="G15" s="43">
        <v>249538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3670582</v>
      </c>
      <c r="O15" s="44">
        <f t="shared" si="1"/>
        <v>291.91840305392077</v>
      </c>
      <c r="P15" s="9"/>
    </row>
    <row r="16" spans="1:133">
      <c r="A16" s="12"/>
      <c r="B16" s="42">
        <v>524</v>
      </c>
      <c r="C16" s="19" t="s">
        <v>29</v>
      </c>
      <c r="D16" s="43">
        <v>864111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864111</v>
      </c>
      <c r="O16" s="44">
        <f t="shared" si="1"/>
        <v>68.722045490695081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2969190</v>
      </c>
      <c r="E17" s="29">
        <f t="shared" si="5"/>
        <v>0</v>
      </c>
      <c r="F17" s="29">
        <f t="shared" si="5"/>
        <v>0</v>
      </c>
      <c r="G17" s="29">
        <f t="shared" si="5"/>
        <v>469770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3438960</v>
      </c>
      <c r="O17" s="41">
        <f t="shared" si="1"/>
        <v>273.49769365357088</v>
      </c>
      <c r="P17" s="10"/>
    </row>
    <row r="18" spans="1:119">
      <c r="A18" s="12"/>
      <c r="B18" s="42">
        <v>534</v>
      </c>
      <c r="C18" s="19" t="s">
        <v>61</v>
      </c>
      <c r="D18" s="43">
        <v>1679279</v>
      </c>
      <c r="E18" s="43">
        <v>0</v>
      </c>
      <c r="F18" s="43">
        <v>0</v>
      </c>
      <c r="G18" s="43">
        <v>469770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2149049</v>
      </c>
      <c r="O18" s="44">
        <f t="shared" si="1"/>
        <v>170.91212024813106</v>
      </c>
      <c r="P18" s="9"/>
    </row>
    <row r="19" spans="1:119">
      <c r="A19" s="12"/>
      <c r="B19" s="42">
        <v>539</v>
      </c>
      <c r="C19" s="19" t="s">
        <v>32</v>
      </c>
      <c r="D19" s="43">
        <v>1289911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1289911</v>
      </c>
      <c r="O19" s="44">
        <f t="shared" si="1"/>
        <v>102.5855734054398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1437503</v>
      </c>
      <c r="E20" s="29">
        <f t="shared" si="6"/>
        <v>0</v>
      </c>
      <c r="F20" s="29">
        <f t="shared" si="6"/>
        <v>0</v>
      </c>
      <c r="G20" s="29">
        <f t="shared" si="6"/>
        <v>25000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1462503</v>
      </c>
      <c r="O20" s="41">
        <f t="shared" si="1"/>
        <v>116.31167488468267</v>
      </c>
      <c r="P20" s="10"/>
    </row>
    <row r="21" spans="1:119">
      <c r="A21" s="12"/>
      <c r="B21" s="42">
        <v>541</v>
      </c>
      <c r="C21" s="19" t="s">
        <v>62</v>
      </c>
      <c r="D21" s="43">
        <v>1437503</v>
      </c>
      <c r="E21" s="43">
        <v>0</v>
      </c>
      <c r="F21" s="43">
        <v>0</v>
      </c>
      <c r="G21" s="43">
        <v>25000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1462503</v>
      </c>
      <c r="O21" s="44">
        <f t="shared" si="1"/>
        <v>116.31167488468267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SUM(D23:D26)</f>
        <v>2591837</v>
      </c>
      <c r="E22" s="29">
        <f t="shared" si="7"/>
        <v>197000</v>
      </c>
      <c r="F22" s="29">
        <f t="shared" si="7"/>
        <v>0</v>
      </c>
      <c r="G22" s="29">
        <f t="shared" si="7"/>
        <v>69095</v>
      </c>
      <c r="H22" s="29">
        <f t="shared" si="7"/>
        <v>0</v>
      </c>
      <c r="I22" s="29">
        <f t="shared" si="7"/>
        <v>2799890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5657822</v>
      </c>
      <c r="O22" s="41">
        <f t="shared" si="1"/>
        <v>449.96198504851282</v>
      </c>
      <c r="P22" s="9"/>
    </row>
    <row r="23" spans="1:119">
      <c r="A23" s="12"/>
      <c r="B23" s="42">
        <v>571</v>
      </c>
      <c r="C23" s="19" t="s">
        <v>37</v>
      </c>
      <c r="D23" s="43">
        <v>781224</v>
      </c>
      <c r="E23" s="43">
        <v>0</v>
      </c>
      <c r="F23" s="43">
        <v>0</v>
      </c>
      <c r="G23" s="43">
        <v>11745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792969</v>
      </c>
      <c r="O23" s="44">
        <f t="shared" si="1"/>
        <v>63.064180054079849</v>
      </c>
      <c r="P23" s="9"/>
    </row>
    <row r="24" spans="1:119">
      <c r="A24" s="12"/>
      <c r="B24" s="42">
        <v>572</v>
      </c>
      <c r="C24" s="19" t="s">
        <v>63</v>
      </c>
      <c r="D24" s="43">
        <v>1720548</v>
      </c>
      <c r="E24" s="43">
        <v>197000</v>
      </c>
      <c r="F24" s="43">
        <v>0</v>
      </c>
      <c r="G24" s="43">
        <v>57350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1974898</v>
      </c>
      <c r="O24" s="44">
        <f t="shared" si="1"/>
        <v>157.06203276602514</v>
      </c>
      <c r="P24" s="9"/>
    </row>
    <row r="25" spans="1:119">
      <c r="A25" s="12"/>
      <c r="B25" s="42">
        <v>574</v>
      </c>
      <c r="C25" s="19" t="s">
        <v>39</v>
      </c>
      <c r="D25" s="43">
        <v>90065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90065</v>
      </c>
      <c r="O25" s="44">
        <f t="shared" si="1"/>
        <v>7.1627962462223635</v>
      </c>
      <c r="P25" s="9"/>
    </row>
    <row r="26" spans="1:119">
      <c r="A26" s="12"/>
      <c r="B26" s="42">
        <v>579</v>
      </c>
      <c r="C26" s="19" t="s">
        <v>40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2799890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2799890</v>
      </c>
      <c r="O26" s="44">
        <f t="shared" si="1"/>
        <v>222.67297598218545</v>
      </c>
      <c r="P26" s="9"/>
    </row>
    <row r="27" spans="1:119" ht="15.75">
      <c r="A27" s="26" t="s">
        <v>64</v>
      </c>
      <c r="B27" s="27"/>
      <c r="C27" s="28"/>
      <c r="D27" s="29">
        <f t="shared" ref="D27:M27" si="8">SUM(D28:D29)</f>
        <v>14363587</v>
      </c>
      <c r="E27" s="29">
        <f t="shared" si="8"/>
        <v>0</v>
      </c>
      <c r="F27" s="29">
        <f t="shared" si="8"/>
        <v>0</v>
      </c>
      <c r="G27" s="29">
        <f t="shared" si="8"/>
        <v>53082</v>
      </c>
      <c r="H27" s="29">
        <f t="shared" si="8"/>
        <v>0</v>
      </c>
      <c r="I27" s="29">
        <f t="shared" si="8"/>
        <v>103334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14520003</v>
      </c>
      <c r="O27" s="41">
        <f t="shared" si="1"/>
        <v>1154.7640369015428</v>
      </c>
      <c r="P27" s="9"/>
    </row>
    <row r="28" spans="1:119">
      <c r="A28" s="12"/>
      <c r="B28" s="42">
        <v>581</v>
      </c>
      <c r="C28" s="19" t="s">
        <v>65</v>
      </c>
      <c r="D28" s="43">
        <v>14363587</v>
      </c>
      <c r="E28" s="43">
        <v>0</v>
      </c>
      <c r="F28" s="43">
        <v>0</v>
      </c>
      <c r="G28" s="43">
        <v>53082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14416669</v>
      </c>
      <c r="O28" s="44">
        <f t="shared" si="1"/>
        <v>1146.5459678702084</v>
      </c>
      <c r="P28" s="9"/>
    </row>
    <row r="29" spans="1:119" ht="15.75" thickBot="1">
      <c r="A29" s="12"/>
      <c r="B29" s="42">
        <v>591</v>
      </c>
      <c r="C29" s="19" t="s">
        <v>66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103334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103334</v>
      </c>
      <c r="O29" s="44">
        <f t="shared" si="1"/>
        <v>8.2180690313344993</v>
      </c>
      <c r="P29" s="9"/>
    </row>
    <row r="30" spans="1:119" ht="16.5" thickBot="1">
      <c r="A30" s="13" t="s">
        <v>10</v>
      </c>
      <c r="B30" s="21"/>
      <c r="C30" s="20"/>
      <c r="D30" s="14">
        <f>SUM(D5,D13,D17,D20,D22,D27)</f>
        <v>35841401</v>
      </c>
      <c r="E30" s="14">
        <f t="shared" ref="E30:M30" si="9">SUM(E5,E13,E17,E20,E22,E27)</f>
        <v>525130</v>
      </c>
      <c r="F30" s="14">
        <f t="shared" si="9"/>
        <v>0</v>
      </c>
      <c r="G30" s="14">
        <f t="shared" si="9"/>
        <v>974947</v>
      </c>
      <c r="H30" s="14">
        <f t="shared" si="9"/>
        <v>0</v>
      </c>
      <c r="I30" s="14">
        <f t="shared" si="9"/>
        <v>2903224</v>
      </c>
      <c r="J30" s="14">
        <f t="shared" si="9"/>
        <v>0</v>
      </c>
      <c r="K30" s="14">
        <f t="shared" si="9"/>
        <v>1443148</v>
      </c>
      <c r="L30" s="14">
        <f t="shared" si="9"/>
        <v>0</v>
      </c>
      <c r="M30" s="14">
        <f t="shared" si="9"/>
        <v>0</v>
      </c>
      <c r="N30" s="14">
        <f t="shared" si="4"/>
        <v>41687850</v>
      </c>
      <c r="O30" s="35">
        <f t="shared" si="1"/>
        <v>3315.4008271035468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75</v>
      </c>
      <c r="M32" s="90"/>
      <c r="N32" s="90"/>
      <c r="O32" s="39">
        <v>12574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3359620</v>
      </c>
      <c r="E5" s="24">
        <f t="shared" si="0"/>
        <v>310200</v>
      </c>
      <c r="F5" s="24">
        <f t="shared" si="0"/>
        <v>0</v>
      </c>
      <c r="G5" s="24">
        <f t="shared" si="0"/>
        <v>131903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1280372</v>
      </c>
      <c r="L5" s="24">
        <f t="shared" si="0"/>
        <v>0</v>
      </c>
      <c r="M5" s="24">
        <f t="shared" si="0"/>
        <v>0</v>
      </c>
      <c r="N5" s="25">
        <f>SUM(D5:M5)</f>
        <v>5082095</v>
      </c>
      <c r="O5" s="30">
        <f t="shared" ref="O5:O30" si="1">(N5/O$32)</f>
        <v>415.5433360588716</v>
      </c>
      <c r="P5" s="6"/>
    </row>
    <row r="6" spans="1:133">
      <c r="A6" s="12"/>
      <c r="B6" s="42">
        <v>511</v>
      </c>
      <c r="C6" s="19" t="s">
        <v>19</v>
      </c>
      <c r="D6" s="43">
        <v>114430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114430</v>
      </c>
      <c r="O6" s="44">
        <f t="shared" si="1"/>
        <v>9.356500408830744</v>
      </c>
      <c r="P6" s="9"/>
    </row>
    <row r="7" spans="1:133">
      <c r="A7" s="12"/>
      <c r="B7" s="42">
        <v>512</v>
      </c>
      <c r="C7" s="19" t="s">
        <v>20</v>
      </c>
      <c r="D7" s="43">
        <v>706858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706858</v>
      </c>
      <c r="O7" s="44">
        <f t="shared" si="1"/>
        <v>57.797056418642683</v>
      </c>
      <c r="P7" s="9"/>
    </row>
    <row r="8" spans="1:133">
      <c r="A8" s="12"/>
      <c r="B8" s="42">
        <v>513</v>
      </c>
      <c r="C8" s="19" t="s">
        <v>21</v>
      </c>
      <c r="D8" s="43">
        <v>1544970</v>
      </c>
      <c r="E8" s="43">
        <v>0</v>
      </c>
      <c r="F8" s="43">
        <v>0</v>
      </c>
      <c r="G8" s="43">
        <v>106983</v>
      </c>
      <c r="H8" s="43">
        <v>0</v>
      </c>
      <c r="I8" s="43">
        <v>0</v>
      </c>
      <c r="J8" s="43">
        <v>0</v>
      </c>
      <c r="K8" s="43">
        <v>295205</v>
      </c>
      <c r="L8" s="43">
        <v>0</v>
      </c>
      <c r="M8" s="43">
        <v>0</v>
      </c>
      <c r="N8" s="43">
        <f t="shared" si="2"/>
        <v>1947158</v>
      </c>
      <c r="O8" s="44">
        <f t="shared" si="1"/>
        <v>159.21161079313165</v>
      </c>
      <c r="P8" s="9"/>
    </row>
    <row r="9" spans="1:133">
      <c r="A9" s="12"/>
      <c r="B9" s="42">
        <v>514</v>
      </c>
      <c r="C9" s="19" t="s">
        <v>22</v>
      </c>
      <c r="D9" s="43">
        <v>113433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113433</v>
      </c>
      <c r="O9" s="44">
        <f t="shared" si="1"/>
        <v>9.2749795584627961</v>
      </c>
      <c r="P9" s="9"/>
    </row>
    <row r="10" spans="1:133">
      <c r="A10" s="12"/>
      <c r="B10" s="42">
        <v>515</v>
      </c>
      <c r="C10" s="19" t="s">
        <v>23</v>
      </c>
      <c r="D10" s="43">
        <v>470341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470341</v>
      </c>
      <c r="O10" s="44">
        <f t="shared" si="1"/>
        <v>38.457972199509406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310200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985167</v>
      </c>
      <c r="L11" s="43">
        <v>0</v>
      </c>
      <c r="M11" s="43">
        <v>0</v>
      </c>
      <c r="N11" s="43">
        <f t="shared" si="2"/>
        <v>1295367</v>
      </c>
      <c r="O11" s="44">
        <f t="shared" si="1"/>
        <v>105.91717089125102</v>
      </c>
      <c r="P11" s="9"/>
    </row>
    <row r="12" spans="1:133">
      <c r="A12" s="12"/>
      <c r="B12" s="42">
        <v>519</v>
      </c>
      <c r="C12" s="19" t="s">
        <v>60</v>
      </c>
      <c r="D12" s="43">
        <v>409588</v>
      </c>
      <c r="E12" s="43">
        <v>0</v>
      </c>
      <c r="F12" s="43">
        <v>0</v>
      </c>
      <c r="G12" s="43">
        <v>24920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434508</v>
      </c>
      <c r="O12" s="44">
        <f t="shared" si="1"/>
        <v>35.528045789043333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9731305</v>
      </c>
      <c r="E13" s="29">
        <f t="shared" si="3"/>
        <v>29885</v>
      </c>
      <c r="F13" s="29">
        <f t="shared" si="3"/>
        <v>0</v>
      </c>
      <c r="G13" s="29">
        <f t="shared" si="3"/>
        <v>204869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9966059</v>
      </c>
      <c r="O13" s="41">
        <f t="shared" si="1"/>
        <v>814.88626328699922</v>
      </c>
      <c r="P13" s="10"/>
    </row>
    <row r="14" spans="1:133">
      <c r="A14" s="12"/>
      <c r="B14" s="42">
        <v>521</v>
      </c>
      <c r="C14" s="19" t="s">
        <v>27</v>
      </c>
      <c r="D14" s="43">
        <v>5450334</v>
      </c>
      <c r="E14" s="43">
        <v>29885</v>
      </c>
      <c r="F14" s="43">
        <v>0</v>
      </c>
      <c r="G14" s="43">
        <v>204869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5685088</v>
      </c>
      <c r="O14" s="44">
        <f t="shared" si="1"/>
        <v>464.84775143090758</v>
      </c>
      <c r="P14" s="9"/>
    </row>
    <row r="15" spans="1:133">
      <c r="A15" s="12"/>
      <c r="B15" s="42">
        <v>522</v>
      </c>
      <c r="C15" s="19" t="s">
        <v>28</v>
      </c>
      <c r="D15" s="43">
        <v>3396818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3396818</v>
      </c>
      <c r="O15" s="44">
        <f t="shared" si="1"/>
        <v>277.74472608340147</v>
      </c>
      <c r="P15" s="9"/>
    </row>
    <row r="16" spans="1:133">
      <c r="A16" s="12"/>
      <c r="B16" s="42">
        <v>524</v>
      </c>
      <c r="C16" s="19" t="s">
        <v>29</v>
      </c>
      <c r="D16" s="43">
        <v>884153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884153</v>
      </c>
      <c r="O16" s="44">
        <f t="shared" si="1"/>
        <v>72.2937857726901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2949444</v>
      </c>
      <c r="E17" s="29">
        <f t="shared" si="5"/>
        <v>0</v>
      </c>
      <c r="F17" s="29">
        <f t="shared" si="5"/>
        <v>0</v>
      </c>
      <c r="G17" s="29">
        <f t="shared" si="5"/>
        <v>391986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3341430</v>
      </c>
      <c r="O17" s="41">
        <f t="shared" si="1"/>
        <v>273.21586263286997</v>
      </c>
      <c r="P17" s="10"/>
    </row>
    <row r="18" spans="1:119">
      <c r="A18" s="12"/>
      <c r="B18" s="42">
        <v>534</v>
      </c>
      <c r="C18" s="19" t="s">
        <v>61</v>
      </c>
      <c r="D18" s="43">
        <v>1606152</v>
      </c>
      <c r="E18" s="43">
        <v>0</v>
      </c>
      <c r="F18" s="43">
        <v>0</v>
      </c>
      <c r="G18" s="43">
        <v>391986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1998138</v>
      </c>
      <c r="O18" s="44">
        <f t="shared" si="1"/>
        <v>163.3800490596893</v>
      </c>
      <c r="P18" s="9"/>
    </row>
    <row r="19" spans="1:119">
      <c r="A19" s="12"/>
      <c r="B19" s="42">
        <v>539</v>
      </c>
      <c r="C19" s="19" t="s">
        <v>32</v>
      </c>
      <c r="D19" s="43">
        <v>1343292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1343292</v>
      </c>
      <c r="O19" s="44">
        <f t="shared" si="1"/>
        <v>109.8358135731807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1304803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1304803</v>
      </c>
      <c r="O20" s="41">
        <f t="shared" si="1"/>
        <v>106.68871627146362</v>
      </c>
      <c r="P20" s="10"/>
    </row>
    <row r="21" spans="1:119">
      <c r="A21" s="12"/>
      <c r="B21" s="42">
        <v>541</v>
      </c>
      <c r="C21" s="19" t="s">
        <v>62</v>
      </c>
      <c r="D21" s="43">
        <v>1304803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1304803</v>
      </c>
      <c r="O21" s="44">
        <f t="shared" si="1"/>
        <v>106.68871627146362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SUM(D23:D26)</f>
        <v>2448137</v>
      </c>
      <c r="E22" s="29">
        <f t="shared" si="7"/>
        <v>0</v>
      </c>
      <c r="F22" s="29">
        <f t="shared" si="7"/>
        <v>0</v>
      </c>
      <c r="G22" s="29">
        <f t="shared" si="7"/>
        <v>419539</v>
      </c>
      <c r="H22" s="29">
        <f t="shared" si="7"/>
        <v>0</v>
      </c>
      <c r="I22" s="29">
        <f t="shared" si="7"/>
        <v>3728664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6596340</v>
      </c>
      <c r="O22" s="41">
        <f t="shared" si="1"/>
        <v>539.35731807031891</v>
      </c>
      <c r="P22" s="9"/>
    </row>
    <row r="23" spans="1:119">
      <c r="A23" s="12"/>
      <c r="B23" s="42">
        <v>571</v>
      </c>
      <c r="C23" s="19" t="s">
        <v>37</v>
      </c>
      <c r="D23" s="43">
        <v>777974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777974</v>
      </c>
      <c r="O23" s="44">
        <f t="shared" si="1"/>
        <v>63.6119378577269</v>
      </c>
      <c r="P23" s="9"/>
    </row>
    <row r="24" spans="1:119">
      <c r="A24" s="12"/>
      <c r="B24" s="42">
        <v>572</v>
      </c>
      <c r="C24" s="19" t="s">
        <v>63</v>
      </c>
      <c r="D24" s="43">
        <v>1579494</v>
      </c>
      <c r="E24" s="43">
        <v>0</v>
      </c>
      <c r="F24" s="43">
        <v>0</v>
      </c>
      <c r="G24" s="43">
        <v>419539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1999033</v>
      </c>
      <c r="O24" s="44">
        <f t="shared" si="1"/>
        <v>163.45322976287818</v>
      </c>
      <c r="P24" s="9"/>
    </row>
    <row r="25" spans="1:119">
      <c r="A25" s="12"/>
      <c r="B25" s="42">
        <v>574</v>
      </c>
      <c r="C25" s="19" t="s">
        <v>39</v>
      </c>
      <c r="D25" s="43">
        <v>90669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90669</v>
      </c>
      <c r="O25" s="44">
        <f t="shared" si="1"/>
        <v>7.4136549468520032</v>
      </c>
      <c r="P25" s="9"/>
    </row>
    <row r="26" spans="1:119">
      <c r="A26" s="12"/>
      <c r="B26" s="42">
        <v>579</v>
      </c>
      <c r="C26" s="19" t="s">
        <v>40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3728664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3728664</v>
      </c>
      <c r="O26" s="44">
        <f t="shared" si="1"/>
        <v>304.87849550286182</v>
      </c>
      <c r="P26" s="9"/>
    </row>
    <row r="27" spans="1:119" ht="15.75">
      <c r="A27" s="26" t="s">
        <v>64</v>
      </c>
      <c r="B27" s="27"/>
      <c r="C27" s="28"/>
      <c r="D27" s="29">
        <f t="shared" ref="D27:M27" si="8">SUM(D28:D29)</f>
        <v>1503750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116883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1620633</v>
      </c>
      <c r="O27" s="41">
        <f t="shared" si="1"/>
        <v>132.51291905151268</v>
      </c>
      <c r="P27" s="9"/>
    </row>
    <row r="28" spans="1:119">
      <c r="A28" s="12"/>
      <c r="B28" s="42">
        <v>581</v>
      </c>
      <c r="C28" s="19" t="s">
        <v>65</v>
      </c>
      <c r="D28" s="43">
        <v>1503750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1503750</v>
      </c>
      <c r="O28" s="44">
        <f t="shared" si="1"/>
        <v>122.95584627964023</v>
      </c>
      <c r="P28" s="9"/>
    </row>
    <row r="29" spans="1:119" ht="15.75" thickBot="1">
      <c r="A29" s="12"/>
      <c r="B29" s="42">
        <v>591</v>
      </c>
      <c r="C29" s="19" t="s">
        <v>66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116883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116883</v>
      </c>
      <c r="O29" s="44">
        <f t="shared" si="1"/>
        <v>9.5570727718724449</v>
      </c>
      <c r="P29" s="9"/>
    </row>
    <row r="30" spans="1:119" ht="16.5" thickBot="1">
      <c r="A30" s="13" t="s">
        <v>10</v>
      </c>
      <c r="B30" s="21"/>
      <c r="C30" s="20"/>
      <c r="D30" s="14">
        <f>SUM(D5,D13,D17,D20,D22,D27)</f>
        <v>21297059</v>
      </c>
      <c r="E30" s="14">
        <f t="shared" ref="E30:M30" si="9">SUM(E5,E13,E17,E20,E22,E27)</f>
        <v>340085</v>
      </c>
      <c r="F30" s="14">
        <f t="shared" si="9"/>
        <v>0</v>
      </c>
      <c r="G30" s="14">
        <f t="shared" si="9"/>
        <v>1148297</v>
      </c>
      <c r="H30" s="14">
        <f t="shared" si="9"/>
        <v>0</v>
      </c>
      <c r="I30" s="14">
        <f t="shared" si="9"/>
        <v>3845547</v>
      </c>
      <c r="J30" s="14">
        <f t="shared" si="9"/>
        <v>0</v>
      </c>
      <c r="K30" s="14">
        <f t="shared" si="9"/>
        <v>1280372</v>
      </c>
      <c r="L30" s="14">
        <f t="shared" si="9"/>
        <v>0</v>
      </c>
      <c r="M30" s="14">
        <f t="shared" si="9"/>
        <v>0</v>
      </c>
      <c r="N30" s="14">
        <f t="shared" si="4"/>
        <v>27911360</v>
      </c>
      <c r="O30" s="35">
        <f t="shared" si="1"/>
        <v>2282.2044153720358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73</v>
      </c>
      <c r="M32" s="90"/>
      <c r="N32" s="90"/>
      <c r="O32" s="39">
        <v>12230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3294692</v>
      </c>
      <c r="E5" s="24">
        <f t="shared" si="0"/>
        <v>298340</v>
      </c>
      <c r="F5" s="24">
        <f t="shared" si="0"/>
        <v>0</v>
      </c>
      <c r="G5" s="24">
        <f t="shared" si="0"/>
        <v>173164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1161769</v>
      </c>
      <c r="L5" s="24">
        <f t="shared" si="0"/>
        <v>0</v>
      </c>
      <c r="M5" s="24">
        <f t="shared" si="0"/>
        <v>0</v>
      </c>
      <c r="N5" s="25">
        <f>SUM(D5:M5)</f>
        <v>4927965</v>
      </c>
      <c r="O5" s="30">
        <f t="shared" ref="O5:O30" si="1">(N5/O$32)</f>
        <v>403.73300016385383</v>
      </c>
      <c r="P5" s="6"/>
    </row>
    <row r="6" spans="1:133">
      <c r="A6" s="12"/>
      <c r="B6" s="42">
        <v>511</v>
      </c>
      <c r="C6" s="19" t="s">
        <v>19</v>
      </c>
      <c r="D6" s="43">
        <v>120934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120934</v>
      </c>
      <c r="O6" s="44">
        <f t="shared" si="1"/>
        <v>9.9077502867442249</v>
      </c>
      <c r="P6" s="9"/>
    </row>
    <row r="7" spans="1:133">
      <c r="A7" s="12"/>
      <c r="B7" s="42">
        <v>512</v>
      </c>
      <c r="C7" s="19" t="s">
        <v>20</v>
      </c>
      <c r="D7" s="43">
        <v>656553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656553</v>
      </c>
      <c r="O7" s="44">
        <f t="shared" si="1"/>
        <v>53.789365885630019</v>
      </c>
      <c r="P7" s="9"/>
    </row>
    <row r="8" spans="1:133">
      <c r="A8" s="12"/>
      <c r="B8" s="42">
        <v>513</v>
      </c>
      <c r="C8" s="19" t="s">
        <v>21</v>
      </c>
      <c r="D8" s="43">
        <v>1485181</v>
      </c>
      <c r="E8" s="43">
        <v>0</v>
      </c>
      <c r="F8" s="43">
        <v>0</v>
      </c>
      <c r="G8" s="43">
        <v>49452</v>
      </c>
      <c r="H8" s="43">
        <v>0</v>
      </c>
      <c r="I8" s="43">
        <v>0</v>
      </c>
      <c r="J8" s="43">
        <v>0</v>
      </c>
      <c r="K8" s="43">
        <v>256199</v>
      </c>
      <c r="L8" s="43">
        <v>0</v>
      </c>
      <c r="M8" s="43">
        <v>0</v>
      </c>
      <c r="N8" s="43">
        <f t="shared" si="2"/>
        <v>1790832</v>
      </c>
      <c r="O8" s="44">
        <f t="shared" si="1"/>
        <v>146.71735212190725</v>
      </c>
      <c r="P8" s="9"/>
    </row>
    <row r="9" spans="1:133">
      <c r="A9" s="12"/>
      <c r="B9" s="42">
        <v>514</v>
      </c>
      <c r="C9" s="19" t="s">
        <v>22</v>
      </c>
      <c r="D9" s="43">
        <v>138923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138923</v>
      </c>
      <c r="O9" s="44">
        <f t="shared" si="1"/>
        <v>11.381533671964608</v>
      </c>
      <c r="P9" s="9"/>
    </row>
    <row r="10" spans="1:133">
      <c r="A10" s="12"/>
      <c r="B10" s="42">
        <v>515</v>
      </c>
      <c r="C10" s="19" t="s">
        <v>23</v>
      </c>
      <c r="D10" s="43">
        <v>389654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389654</v>
      </c>
      <c r="O10" s="44">
        <f t="shared" si="1"/>
        <v>31.923152547927248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298340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905570</v>
      </c>
      <c r="L11" s="43">
        <v>0</v>
      </c>
      <c r="M11" s="43">
        <v>0</v>
      </c>
      <c r="N11" s="43">
        <f t="shared" si="2"/>
        <v>1203910</v>
      </c>
      <c r="O11" s="44">
        <f t="shared" si="1"/>
        <v>98.632639685400619</v>
      </c>
      <c r="P11" s="9"/>
    </row>
    <row r="12" spans="1:133">
      <c r="A12" s="12"/>
      <c r="B12" s="42">
        <v>519</v>
      </c>
      <c r="C12" s="19" t="s">
        <v>60</v>
      </c>
      <c r="D12" s="43">
        <v>503447</v>
      </c>
      <c r="E12" s="43">
        <v>0</v>
      </c>
      <c r="F12" s="43">
        <v>0</v>
      </c>
      <c r="G12" s="43">
        <v>123712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627159</v>
      </c>
      <c r="O12" s="44">
        <f t="shared" si="1"/>
        <v>51.381205964279864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9562995</v>
      </c>
      <c r="E13" s="29">
        <f t="shared" si="3"/>
        <v>29314</v>
      </c>
      <c r="F13" s="29">
        <f t="shared" si="3"/>
        <v>0</v>
      </c>
      <c r="G13" s="29">
        <f t="shared" si="3"/>
        <v>345833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9938142</v>
      </c>
      <c r="O13" s="41">
        <f t="shared" si="1"/>
        <v>814.20137637227594</v>
      </c>
      <c r="P13" s="10"/>
    </row>
    <row r="14" spans="1:133">
      <c r="A14" s="12"/>
      <c r="B14" s="42">
        <v>521</v>
      </c>
      <c r="C14" s="19" t="s">
        <v>27</v>
      </c>
      <c r="D14" s="43">
        <v>5456255</v>
      </c>
      <c r="E14" s="43">
        <v>29314</v>
      </c>
      <c r="F14" s="43">
        <v>0</v>
      </c>
      <c r="G14" s="43">
        <v>345833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5831402</v>
      </c>
      <c r="O14" s="44">
        <f t="shared" si="1"/>
        <v>477.74881205964277</v>
      </c>
      <c r="P14" s="9"/>
    </row>
    <row r="15" spans="1:133">
      <c r="A15" s="12"/>
      <c r="B15" s="42">
        <v>522</v>
      </c>
      <c r="C15" s="19" t="s">
        <v>28</v>
      </c>
      <c r="D15" s="43">
        <v>3228122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3228122</v>
      </c>
      <c r="O15" s="44">
        <f t="shared" si="1"/>
        <v>264.47009667376699</v>
      </c>
      <c r="P15" s="9"/>
    </row>
    <row r="16" spans="1:133">
      <c r="A16" s="12"/>
      <c r="B16" s="42">
        <v>524</v>
      </c>
      <c r="C16" s="19" t="s">
        <v>29</v>
      </c>
      <c r="D16" s="43">
        <v>878618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878618</v>
      </c>
      <c r="O16" s="44">
        <f t="shared" si="1"/>
        <v>71.982467638866126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2936057</v>
      </c>
      <c r="E17" s="29">
        <f t="shared" si="5"/>
        <v>0</v>
      </c>
      <c r="F17" s="29">
        <f t="shared" si="5"/>
        <v>0</v>
      </c>
      <c r="G17" s="29">
        <f t="shared" si="5"/>
        <v>650000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3586057</v>
      </c>
      <c r="O17" s="41">
        <f t="shared" si="1"/>
        <v>293.79460920858594</v>
      </c>
      <c r="P17" s="10"/>
    </row>
    <row r="18" spans="1:119">
      <c r="A18" s="12"/>
      <c r="B18" s="42">
        <v>534</v>
      </c>
      <c r="C18" s="19" t="s">
        <v>61</v>
      </c>
      <c r="D18" s="43">
        <v>1641827</v>
      </c>
      <c r="E18" s="43">
        <v>0</v>
      </c>
      <c r="F18" s="43">
        <v>0</v>
      </c>
      <c r="G18" s="43">
        <v>650000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2291827</v>
      </c>
      <c r="O18" s="44">
        <f t="shared" si="1"/>
        <v>187.76233000163853</v>
      </c>
      <c r="P18" s="9"/>
    </row>
    <row r="19" spans="1:119">
      <c r="A19" s="12"/>
      <c r="B19" s="42">
        <v>539</v>
      </c>
      <c r="C19" s="19" t="s">
        <v>32</v>
      </c>
      <c r="D19" s="43">
        <v>1294230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1294230</v>
      </c>
      <c r="O19" s="44">
        <f t="shared" si="1"/>
        <v>106.03227920694741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1321221</v>
      </c>
      <c r="E20" s="29">
        <f t="shared" si="6"/>
        <v>0</v>
      </c>
      <c r="F20" s="29">
        <f t="shared" si="6"/>
        <v>0</v>
      </c>
      <c r="G20" s="29">
        <f t="shared" si="6"/>
        <v>63638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1384859</v>
      </c>
      <c r="O20" s="41">
        <f t="shared" si="1"/>
        <v>113.45723414714075</v>
      </c>
      <c r="P20" s="10"/>
    </row>
    <row r="21" spans="1:119">
      <c r="A21" s="12"/>
      <c r="B21" s="42">
        <v>541</v>
      </c>
      <c r="C21" s="19" t="s">
        <v>62</v>
      </c>
      <c r="D21" s="43">
        <v>1321221</v>
      </c>
      <c r="E21" s="43">
        <v>0</v>
      </c>
      <c r="F21" s="43">
        <v>0</v>
      </c>
      <c r="G21" s="43">
        <v>63638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1384859</v>
      </c>
      <c r="O21" s="44">
        <f t="shared" si="1"/>
        <v>113.45723414714075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SUM(D23:D26)</f>
        <v>2514495</v>
      </c>
      <c r="E22" s="29">
        <f t="shared" si="7"/>
        <v>0</v>
      </c>
      <c r="F22" s="29">
        <f t="shared" si="7"/>
        <v>0</v>
      </c>
      <c r="G22" s="29">
        <f t="shared" si="7"/>
        <v>251841</v>
      </c>
      <c r="H22" s="29">
        <f t="shared" si="7"/>
        <v>0</v>
      </c>
      <c r="I22" s="29">
        <f t="shared" si="7"/>
        <v>3707481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6473817</v>
      </c>
      <c r="O22" s="41">
        <f t="shared" si="1"/>
        <v>530.37989513354091</v>
      </c>
      <c r="P22" s="9"/>
    </row>
    <row r="23" spans="1:119">
      <c r="A23" s="12"/>
      <c r="B23" s="42">
        <v>571</v>
      </c>
      <c r="C23" s="19" t="s">
        <v>37</v>
      </c>
      <c r="D23" s="43">
        <v>765921</v>
      </c>
      <c r="E23" s="43">
        <v>0</v>
      </c>
      <c r="F23" s="43">
        <v>0</v>
      </c>
      <c r="G23" s="43">
        <v>157793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923714</v>
      </c>
      <c r="O23" s="44">
        <f t="shared" si="1"/>
        <v>75.6770440766836</v>
      </c>
      <c r="P23" s="9"/>
    </row>
    <row r="24" spans="1:119">
      <c r="A24" s="12"/>
      <c r="B24" s="42">
        <v>572</v>
      </c>
      <c r="C24" s="19" t="s">
        <v>63</v>
      </c>
      <c r="D24" s="43">
        <v>1660274</v>
      </c>
      <c r="E24" s="43">
        <v>0</v>
      </c>
      <c r="F24" s="43">
        <v>0</v>
      </c>
      <c r="G24" s="43">
        <v>94048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1754322</v>
      </c>
      <c r="O24" s="44">
        <f t="shared" si="1"/>
        <v>143.72620022939537</v>
      </c>
      <c r="P24" s="9"/>
    </row>
    <row r="25" spans="1:119">
      <c r="A25" s="12"/>
      <c r="B25" s="42">
        <v>574</v>
      </c>
      <c r="C25" s="19" t="s">
        <v>39</v>
      </c>
      <c r="D25" s="43">
        <v>88300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88300</v>
      </c>
      <c r="O25" s="44">
        <f t="shared" si="1"/>
        <v>7.2341471407504505</v>
      </c>
      <c r="P25" s="9"/>
    </row>
    <row r="26" spans="1:119">
      <c r="A26" s="12"/>
      <c r="B26" s="42">
        <v>579</v>
      </c>
      <c r="C26" s="19" t="s">
        <v>40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3707481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3707481</v>
      </c>
      <c r="O26" s="44">
        <f t="shared" si="1"/>
        <v>303.74250368671147</v>
      </c>
      <c r="P26" s="9"/>
    </row>
    <row r="27" spans="1:119" ht="15.75">
      <c r="A27" s="26" t="s">
        <v>64</v>
      </c>
      <c r="B27" s="27"/>
      <c r="C27" s="28"/>
      <c r="D27" s="29">
        <f t="shared" ref="D27:M27" si="8">SUM(D28:D29)</f>
        <v>2091246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135179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2226425</v>
      </c>
      <c r="O27" s="41">
        <f t="shared" si="1"/>
        <v>182.40414550221203</v>
      </c>
      <c r="P27" s="9"/>
    </row>
    <row r="28" spans="1:119">
      <c r="A28" s="12"/>
      <c r="B28" s="42">
        <v>581</v>
      </c>
      <c r="C28" s="19" t="s">
        <v>65</v>
      </c>
      <c r="D28" s="43">
        <v>2091246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2091246</v>
      </c>
      <c r="O28" s="44">
        <f t="shared" si="1"/>
        <v>171.32934622316893</v>
      </c>
      <c r="P28" s="9"/>
    </row>
    <row r="29" spans="1:119" ht="15.75" thickBot="1">
      <c r="A29" s="12"/>
      <c r="B29" s="42">
        <v>591</v>
      </c>
      <c r="C29" s="19" t="s">
        <v>66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135179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135179</v>
      </c>
      <c r="O29" s="44">
        <f t="shared" si="1"/>
        <v>11.074799279043093</v>
      </c>
      <c r="P29" s="9"/>
    </row>
    <row r="30" spans="1:119" ht="16.5" thickBot="1">
      <c r="A30" s="13" t="s">
        <v>10</v>
      </c>
      <c r="B30" s="21"/>
      <c r="C30" s="20"/>
      <c r="D30" s="14">
        <f>SUM(D5,D13,D17,D20,D22,D27)</f>
        <v>21720706</v>
      </c>
      <c r="E30" s="14">
        <f t="shared" ref="E30:M30" si="9">SUM(E5,E13,E17,E20,E22,E27)</f>
        <v>327654</v>
      </c>
      <c r="F30" s="14">
        <f t="shared" si="9"/>
        <v>0</v>
      </c>
      <c r="G30" s="14">
        <f t="shared" si="9"/>
        <v>1484476</v>
      </c>
      <c r="H30" s="14">
        <f t="shared" si="9"/>
        <v>0</v>
      </c>
      <c r="I30" s="14">
        <f t="shared" si="9"/>
        <v>3842660</v>
      </c>
      <c r="J30" s="14">
        <f t="shared" si="9"/>
        <v>0</v>
      </c>
      <c r="K30" s="14">
        <f t="shared" si="9"/>
        <v>1161769</v>
      </c>
      <c r="L30" s="14">
        <f t="shared" si="9"/>
        <v>0</v>
      </c>
      <c r="M30" s="14">
        <f t="shared" si="9"/>
        <v>0</v>
      </c>
      <c r="N30" s="14">
        <f t="shared" si="4"/>
        <v>28537265</v>
      </c>
      <c r="O30" s="35">
        <f t="shared" si="1"/>
        <v>2337.9702605276093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71</v>
      </c>
      <c r="M32" s="90"/>
      <c r="N32" s="90"/>
      <c r="O32" s="39">
        <v>12206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SUM(D6:D12)</f>
        <v>2830993</v>
      </c>
      <c r="E5" s="56">
        <f t="shared" si="0"/>
        <v>321230</v>
      </c>
      <c r="F5" s="56">
        <f t="shared" si="0"/>
        <v>0</v>
      </c>
      <c r="G5" s="56">
        <f t="shared" si="0"/>
        <v>51468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952533</v>
      </c>
      <c r="L5" s="56">
        <f t="shared" si="0"/>
        <v>0</v>
      </c>
      <c r="M5" s="56">
        <f t="shared" si="0"/>
        <v>0</v>
      </c>
      <c r="N5" s="57">
        <f>SUM(D5:M5)</f>
        <v>4156224</v>
      </c>
      <c r="O5" s="58">
        <f t="shared" ref="O5:O30" si="1">(N5/O$32)</f>
        <v>341.17747496306026</v>
      </c>
      <c r="P5" s="59"/>
    </row>
    <row r="6" spans="1:133">
      <c r="A6" s="61"/>
      <c r="B6" s="62">
        <v>511</v>
      </c>
      <c r="C6" s="63" t="s">
        <v>19</v>
      </c>
      <c r="D6" s="64">
        <v>117167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117167</v>
      </c>
      <c r="O6" s="65">
        <f t="shared" si="1"/>
        <v>9.6180430142833693</v>
      </c>
      <c r="P6" s="66"/>
    </row>
    <row r="7" spans="1:133">
      <c r="A7" s="61"/>
      <c r="B7" s="62">
        <v>512</v>
      </c>
      <c r="C7" s="63" t="s">
        <v>20</v>
      </c>
      <c r="D7" s="64">
        <v>614661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ref="N7:N12" si="2">SUM(D7:M7)</f>
        <v>614661</v>
      </c>
      <c r="O7" s="65">
        <f t="shared" si="1"/>
        <v>50.456493186668858</v>
      </c>
      <c r="P7" s="66"/>
    </row>
    <row r="8" spans="1:133">
      <c r="A8" s="61"/>
      <c r="B8" s="62">
        <v>513</v>
      </c>
      <c r="C8" s="63" t="s">
        <v>21</v>
      </c>
      <c r="D8" s="64">
        <v>1249504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237285</v>
      </c>
      <c r="L8" s="64">
        <v>0</v>
      </c>
      <c r="M8" s="64">
        <v>0</v>
      </c>
      <c r="N8" s="64">
        <f t="shared" si="2"/>
        <v>1486789</v>
      </c>
      <c r="O8" s="65">
        <f t="shared" si="1"/>
        <v>122.04802167131834</v>
      </c>
      <c r="P8" s="66"/>
    </row>
    <row r="9" spans="1:133">
      <c r="A9" s="61"/>
      <c r="B9" s="62">
        <v>514</v>
      </c>
      <c r="C9" s="63" t="s">
        <v>22</v>
      </c>
      <c r="D9" s="64">
        <v>132779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132779</v>
      </c>
      <c r="O9" s="65">
        <f t="shared" si="1"/>
        <v>10.899605976030209</v>
      </c>
      <c r="P9" s="66"/>
    </row>
    <row r="10" spans="1:133">
      <c r="A10" s="61"/>
      <c r="B10" s="62">
        <v>515</v>
      </c>
      <c r="C10" s="63" t="s">
        <v>23</v>
      </c>
      <c r="D10" s="64">
        <v>289212</v>
      </c>
      <c r="E10" s="64">
        <v>0</v>
      </c>
      <c r="F10" s="64">
        <v>0</v>
      </c>
      <c r="G10" s="64">
        <v>22048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311260</v>
      </c>
      <c r="O10" s="65">
        <f t="shared" si="1"/>
        <v>25.550812674437694</v>
      </c>
      <c r="P10" s="66"/>
    </row>
    <row r="11" spans="1:133">
      <c r="A11" s="61"/>
      <c r="B11" s="62">
        <v>518</v>
      </c>
      <c r="C11" s="63" t="s">
        <v>24</v>
      </c>
      <c r="D11" s="64">
        <v>0</v>
      </c>
      <c r="E11" s="64">
        <v>321230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715248</v>
      </c>
      <c r="L11" s="64">
        <v>0</v>
      </c>
      <c r="M11" s="64">
        <v>0</v>
      </c>
      <c r="N11" s="64">
        <f t="shared" si="2"/>
        <v>1036478</v>
      </c>
      <c r="O11" s="65">
        <f t="shared" si="1"/>
        <v>85.082745033656209</v>
      </c>
      <c r="P11" s="66"/>
    </row>
    <row r="12" spans="1:133">
      <c r="A12" s="61"/>
      <c r="B12" s="62">
        <v>519</v>
      </c>
      <c r="C12" s="63" t="s">
        <v>60</v>
      </c>
      <c r="D12" s="64">
        <v>427670</v>
      </c>
      <c r="E12" s="64">
        <v>0</v>
      </c>
      <c r="F12" s="64">
        <v>0</v>
      </c>
      <c r="G12" s="64">
        <v>29420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2"/>
        <v>457090</v>
      </c>
      <c r="O12" s="65">
        <f t="shared" si="1"/>
        <v>37.521753406665574</v>
      </c>
      <c r="P12" s="66"/>
    </row>
    <row r="13" spans="1:133" ht="15.75">
      <c r="A13" s="67" t="s">
        <v>26</v>
      </c>
      <c r="B13" s="68"/>
      <c r="C13" s="69"/>
      <c r="D13" s="70">
        <f t="shared" ref="D13:M13" si="3">SUM(D14:D16)</f>
        <v>9351974</v>
      </c>
      <c r="E13" s="70">
        <f t="shared" si="3"/>
        <v>0</v>
      </c>
      <c r="F13" s="70">
        <f t="shared" si="3"/>
        <v>0</v>
      </c>
      <c r="G13" s="70">
        <f t="shared" si="3"/>
        <v>728025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0</v>
      </c>
      <c r="L13" s="70">
        <f t="shared" si="3"/>
        <v>0</v>
      </c>
      <c r="M13" s="70">
        <f t="shared" si="3"/>
        <v>0</v>
      </c>
      <c r="N13" s="71">
        <f t="shared" ref="N13:N30" si="4">SUM(D13:M13)</f>
        <v>10079999</v>
      </c>
      <c r="O13" s="72">
        <f t="shared" si="1"/>
        <v>827.45025447381386</v>
      </c>
      <c r="P13" s="73"/>
    </row>
    <row r="14" spans="1:133">
      <c r="A14" s="61"/>
      <c r="B14" s="62">
        <v>521</v>
      </c>
      <c r="C14" s="63" t="s">
        <v>27</v>
      </c>
      <c r="D14" s="64">
        <v>5684615</v>
      </c>
      <c r="E14" s="64">
        <v>0</v>
      </c>
      <c r="F14" s="64">
        <v>0</v>
      </c>
      <c r="G14" s="64">
        <v>609904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4"/>
        <v>6294519</v>
      </c>
      <c r="O14" s="65">
        <f t="shared" si="1"/>
        <v>516.7065342308324</v>
      </c>
      <c r="P14" s="66"/>
    </row>
    <row r="15" spans="1:133">
      <c r="A15" s="61"/>
      <c r="B15" s="62">
        <v>522</v>
      </c>
      <c r="C15" s="63" t="s">
        <v>28</v>
      </c>
      <c r="D15" s="64">
        <v>2941782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2941782</v>
      </c>
      <c r="O15" s="65">
        <f t="shared" si="1"/>
        <v>241.48596289607619</v>
      </c>
      <c r="P15" s="66"/>
    </row>
    <row r="16" spans="1:133">
      <c r="A16" s="61"/>
      <c r="B16" s="62">
        <v>524</v>
      </c>
      <c r="C16" s="63" t="s">
        <v>29</v>
      </c>
      <c r="D16" s="64">
        <v>725577</v>
      </c>
      <c r="E16" s="64">
        <v>0</v>
      </c>
      <c r="F16" s="64">
        <v>0</v>
      </c>
      <c r="G16" s="64">
        <v>118121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843698</v>
      </c>
      <c r="O16" s="65">
        <f t="shared" si="1"/>
        <v>69.257757346905265</v>
      </c>
      <c r="P16" s="66"/>
    </row>
    <row r="17" spans="1:119" ht="15.75">
      <c r="A17" s="67" t="s">
        <v>30</v>
      </c>
      <c r="B17" s="68"/>
      <c r="C17" s="69"/>
      <c r="D17" s="70">
        <f t="shared" ref="D17:M17" si="5">SUM(D18:D19)</f>
        <v>2618854</v>
      </c>
      <c r="E17" s="70">
        <f t="shared" si="5"/>
        <v>0</v>
      </c>
      <c r="F17" s="70">
        <f t="shared" si="5"/>
        <v>0</v>
      </c>
      <c r="G17" s="70">
        <f t="shared" si="5"/>
        <v>16837</v>
      </c>
      <c r="H17" s="70">
        <f t="shared" si="5"/>
        <v>0</v>
      </c>
      <c r="I17" s="70">
        <f t="shared" si="5"/>
        <v>0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1">
        <f t="shared" si="4"/>
        <v>2635691</v>
      </c>
      <c r="O17" s="72">
        <f t="shared" si="1"/>
        <v>216.3594647841077</v>
      </c>
      <c r="P17" s="73"/>
    </row>
    <row r="18" spans="1:119">
      <c r="A18" s="61"/>
      <c r="B18" s="62">
        <v>534</v>
      </c>
      <c r="C18" s="63" t="s">
        <v>61</v>
      </c>
      <c r="D18" s="64">
        <v>1526877</v>
      </c>
      <c r="E18" s="64">
        <v>0</v>
      </c>
      <c r="F18" s="64">
        <v>0</v>
      </c>
      <c r="G18" s="64">
        <v>16837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1543714</v>
      </c>
      <c r="O18" s="65">
        <f t="shared" si="1"/>
        <v>126.72089968806436</v>
      </c>
      <c r="P18" s="66"/>
    </row>
    <row r="19" spans="1:119">
      <c r="A19" s="61"/>
      <c r="B19" s="62">
        <v>539</v>
      </c>
      <c r="C19" s="63" t="s">
        <v>32</v>
      </c>
      <c r="D19" s="64">
        <v>1091977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1091977</v>
      </c>
      <c r="O19" s="65">
        <f t="shared" si="1"/>
        <v>89.638565096043337</v>
      </c>
      <c r="P19" s="66"/>
    </row>
    <row r="20" spans="1:119" ht="15.75">
      <c r="A20" s="67" t="s">
        <v>33</v>
      </c>
      <c r="B20" s="68"/>
      <c r="C20" s="69"/>
      <c r="D20" s="70">
        <f t="shared" ref="D20:M20" si="6">SUM(D21:D21)</f>
        <v>1158440</v>
      </c>
      <c r="E20" s="70">
        <f t="shared" si="6"/>
        <v>0</v>
      </c>
      <c r="F20" s="70">
        <f t="shared" si="6"/>
        <v>0</v>
      </c>
      <c r="G20" s="70">
        <f t="shared" si="6"/>
        <v>93437</v>
      </c>
      <c r="H20" s="70">
        <f t="shared" si="6"/>
        <v>0</v>
      </c>
      <c r="I20" s="70">
        <f t="shared" si="6"/>
        <v>0</v>
      </c>
      <c r="J20" s="70">
        <f t="shared" si="6"/>
        <v>0</v>
      </c>
      <c r="K20" s="70">
        <f t="shared" si="6"/>
        <v>0</v>
      </c>
      <c r="L20" s="70">
        <f t="shared" si="6"/>
        <v>0</v>
      </c>
      <c r="M20" s="70">
        <f t="shared" si="6"/>
        <v>0</v>
      </c>
      <c r="N20" s="70">
        <f t="shared" si="4"/>
        <v>1251877</v>
      </c>
      <c r="O20" s="72">
        <f t="shared" si="1"/>
        <v>102.76448858972255</v>
      </c>
      <c r="P20" s="73"/>
    </row>
    <row r="21" spans="1:119">
      <c r="A21" s="61"/>
      <c r="B21" s="62">
        <v>541</v>
      </c>
      <c r="C21" s="63" t="s">
        <v>62</v>
      </c>
      <c r="D21" s="64">
        <v>1158440</v>
      </c>
      <c r="E21" s="64">
        <v>0</v>
      </c>
      <c r="F21" s="64">
        <v>0</v>
      </c>
      <c r="G21" s="64">
        <v>93437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4"/>
        <v>1251877</v>
      </c>
      <c r="O21" s="65">
        <f t="shared" si="1"/>
        <v>102.76448858972255</v>
      </c>
      <c r="P21" s="66"/>
    </row>
    <row r="22" spans="1:119" ht="15.75">
      <c r="A22" s="67" t="s">
        <v>36</v>
      </c>
      <c r="B22" s="68"/>
      <c r="C22" s="69"/>
      <c r="D22" s="70">
        <f t="shared" ref="D22:M22" si="7">SUM(D23:D26)</f>
        <v>2790078</v>
      </c>
      <c r="E22" s="70">
        <f t="shared" si="7"/>
        <v>0</v>
      </c>
      <c r="F22" s="70">
        <f t="shared" si="7"/>
        <v>0</v>
      </c>
      <c r="G22" s="70">
        <f t="shared" si="7"/>
        <v>68000</v>
      </c>
      <c r="H22" s="70">
        <f t="shared" si="7"/>
        <v>0</v>
      </c>
      <c r="I22" s="70">
        <f t="shared" si="7"/>
        <v>3750844</v>
      </c>
      <c r="J22" s="70">
        <f t="shared" si="7"/>
        <v>0</v>
      </c>
      <c r="K22" s="70">
        <f t="shared" si="7"/>
        <v>0</v>
      </c>
      <c r="L22" s="70">
        <f t="shared" si="7"/>
        <v>0</v>
      </c>
      <c r="M22" s="70">
        <f t="shared" si="7"/>
        <v>0</v>
      </c>
      <c r="N22" s="70">
        <f t="shared" si="4"/>
        <v>6608922</v>
      </c>
      <c r="O22" s="72">
        <f t="shared" si="1"/>
        <v>542.51535051715643</v>
      </c>
      <c r="P22" s="66"/>
    </row>
    <row r="23" spans="1:119">
      <c r="A23" s="61"/>
      <c r="B23" s="62">
        <v>571</v>
      </c>
      <c r="C23" s="63" t="s">
        <v>37</v>
      </c>
      <c r="D23" s="64">
        <v>746498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4"/>
        <v>746498</v>
      </c>
      <c r="O23" s="65">
        <f t="shared" si="1"/>
        <v>61.27877195862748</v>
      </c>
      <c r="P23" s="66"/>
    </row>
    <row r="24" spans="1:119">
      <c r="A24" s="61"/>
      <c r="B24" s="62">
        <v>572</v>
      </c>
      <c r="C24" s="63" t="s">
        <v>63</v>
      </c>
      <c r="D24" s="64">
        <v>1958138</v>
      </c>
      <c r="E24" s="64">
        <v>0</v>
      </c>
      <c r="F24" s="64">
        <v>0</v>
      </c>
      <c r="G24" s="64">
        <v>68000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4"/>
        <v>2026138</v>
      </c>
      <c r="O24" s="65">
        <f t="shared" si="1"/>
        <v>166.32227877195862</v>
      </c>
      <c r="P24" s="66"/>
    </row>
    <row r="25" spans="1:119">
      <c r="A25" s="61"/>
      <c r="B25" s="62">
        <v>574</v>
      </c>
      <c r="C25" s="63" t="s">
        <v>39</v>
      </c>
      <c r="D25" s="64">
        <v>85442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4"/>
        <v>85442</v>
      </c>
      <c r="O25" s="65">
        <f t="shared" si="1"/>
        <v>7.0137908389427022</v>
      </c>
      <c r="P25" s="66"/>
    </row>
    <row r="26" spans="1:119">
      <c r="A26" s="61"/>
      <c r="B26" s="62">
        <v>579</v>
      </c>
      <c r="C26" s="63" t="s">
        <v>40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3750844</v>
      </c>
      <c r="J26" s="64">
        <v>0</v>
      </c>
      <c r="K26" s="64">
        <v>0</v>
      </c>
      <c r="L26" s="64">
        <v>0</v>
      </c>
      <c r="M26" s="64">
        <v>0</v>
      </c>
      <c r="N26" s="64">
        <f t="shared" si="4"/>
        <v>3750844</v>
      </c>
      <c r="O26" s="65">
        <f t="shared" si="1"/>
        <v>307.90050894762766</v>
      </c>
      <c r="P26" s="66"/>
    </row>
    <row r="27" spans="1:119" ht="15.75">
      <c r="A27" s="67" t="s">
        <v>64</v>
      </c>
      <c r="B27" s="68"/>
      <c r="C27" s="69"/>
      <c r="D27" s="70">
        <f t="shared" ref="D27:M27" si="8">SUM(D28:D29)</f>
        <v>323000</v>
      </c>
      <c r="E27" s="70">
        <f t="shared" si="8"/>
        <v>0</v>
      </c>
      <c r="F27" s="70">
        <f t="shared" si="8"/>
        <v>0</v>
      </c>
      <c r="G27" s="70">
        <f t="shared" si="8"/>
        <v>0</v>
      </c>
      <c r="H27" s="70">
        <f t="shared" si="8"/>
        <v>0</v>
      </c>
      <c r="I27" s="70">
        <f t="shared" si="8"/>
        <v>151287</v>
      </c>
      <c r="J27" s="70">
        <f t="shared" si="8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0">
        <f t="shared" si="4"/>
        <v>474287</v>
      </c>
      <c r="O27" s="72">
        <f t="shared" si="1"/>
        <v>38.933426366770647</v>
      </c>
      <c r="P27" s="66"/>
    </row>
    <row r="28" spans="1:119">
      <c r="A28" s="61"/>
      <c r="B28" s="62">
        <v>581</v>
      </c>
      <c r="C28" s="63" t="s">
        <v>65</v>
      </c>
      <c r="D28" s="64">
        <v>323000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f t="shared" si="4"/>
        <v>323000</v>
      </c>
      <c r="O28" s="65">
        <f t="shared" si="1"/>
        <v>26.51452963388606</v>
      </c>
      <c r="P28" s="66"/>
    </row>
    <row r="29" spans="1:119" ht="15.75" thickBot="1">
      <c r="A29" s="61"/>
      <c r="B29" s="62">
        <v>591</v>
      </c>
      <c r="C29" s="63" t="s">
        <v>66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151287</v>
      </c>
      <c r="J29" s="64">
        <v>0</v>
      </c>
      <c r="K29" s="64">
        <v>0</v>
      </c>
      <c r="L29" s="64">
        <v>0</v>
      </c>
      <c r="M29" s="64">
        <v>0</v>
      </c>
      <c r="N29" s="64">
        <f t="shared" si="4"/>
        <v>151287</v>
      </c>
      <c r="O29" s="65">
        <f t="shared" si="1"/>
        <v>12.418896732884583</v>
      </c>
      <c r="P29" s="66"/>
    </row>
    <row r="30" spans="1:119" ht="16.5" thickBot="1">
      <c r="A30" s="74" t="s">
        <v>10</v>
      </c>
      <c r="B30" s="75"/>
      <c r="C30" s="76"/>
      <c r="D30" s="77">
        <f>SUM(D5,D13,D17,D20,D22,D27)</f>
        <v>19073339</v>
      </c>
      <c r="E30" s="77">
        <f t="shared" ref="E30:M30" si="9">SUM(E5,E13,E17,E20,E22,E27)</f>
        <v>321230</v>
      </c>
      <c r="F30" s="77">
        <f t="shared" si="9"/>
        <v>0</v>
      </c>
      <c r="G30" s="77">
        <f t="shared" si="9"/>
        <v>957767</v>
      </c>
      <c r="H30" s="77">
        <f t="shared" si="9"/>
        <v>0</v>
      </c>
      <c r="I30" s="77">
        <f t="shared" si="9"/>
        <v>3902131</v>
      </c>
      <c r="J30" s="77">
        <f t="shared" si="9"/>
        <v>0</v>
      </c>
      <c r="K30" s="77">
        <f t="shared" si="9"/>
        <v>952533</v>
      </c>
      <c r="L30" s="77">
        <f t="shared" si="9"/>
        <v>0</v>
      </c>
      <c r="M30" s="77">
        <f t="shared" si="9"/>
        <v>0</v>
      </c>
      <c r="N30" s="77">
        <f t="shared" si="4"/>
        <v>25207000</v>
      </c>
      <c r="O30" s="78">
        <f t="shared" si="1"/>
        <v>2069.2004596946313</v>
      </c>
      <c r="P30" s="59"/>
      <c r="Q30" s="79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</row>
    <row r="31" spans="1:119">
      <c r="A31" s="81"/>
      <c r="B31" s="82"/>
      <c r="C31" s="82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4"/>
    </row>
    <row r="32" spans="1:119">
      <c r="A32" s="85"/>
      <c r="B32" s="86"/>
      <c r="C32" s="86"/>
      <c r="D32" s="87"/>
      <c r="E32" s="87"/>
      <c r="F32" s="87"/>
      <c r="G32" s="87"/>
      <c r="H32" s="87"/>
      <c r="I32" s="87"/>
      <c r="J32" s="87"/>
      <c r="K32" s="87"/>
      <c r="L32" s="114" t="s">
        <v>67</v>
      </c>
      <c r="M32" s="114"/>
      <c r="N32" s="114"/>
      <c r="O32" s="88">
        <v>12182</v>
      </c>
    </row>
    <row r="33" spans="1:15">
      <c r="A33" s="115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7"/>
    </row>
    <row r="34" spans="1:15" ht="15.75" customHeight="1" thickBot="1">
      <c r="A34" s="118" t="s">
        <v>48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2023-04-24T20:54:35Z</cp:lastPrinted>
  <dcterms:created xsi:type="dcterms:W3CDTF">2000-08-31T21:26:31Z</dcterms:created>
  <dcterms:modified xsi:type="dcterms:W3CDTF">2023-05-15T14:45:51Z</dcterms:modified>
</cp:coreProperties>
</file>