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'2009'!$A$1:$O$56</definedName>
    <definedName name="_xlnm.Print_Area" localSheetId="11">'2010'!$A$1:$O$60</definedName>
    <definedName name="_xlnm.Print_Area" localSheetId="10">'2011'!$A$1:$O$59</definedName>
    <definedName name="_xlnm.Print_Area" localSheetId="9">'2012'!$A$1:$O$60</definedName>
    <definedName name="_xlnm.Print_Area" localSheetId="8">'2013'!$A$1:$O$57</definedName>
    <definedName name="_xlnm.Print_Area" localSheetId="7">'2014'!$A$1:$O$55</definedName>
    <definedName name="_xlnm.Print_Area" localSheetId="6">'2015'!$A$1:$O$58</definedName>
    <definedName name="_xlnm.Print_Area" localSheetId="5">'2016'!$A$1:$O$58</definedName>
    <definedName name="_xlnm.Print_Area" localSheetId="4">'2017'!$A$1:$O$57</definedName>
    <definedName name="_xlnm.Print_Area" localSheetId="3">'2018'!$A$1:$O$56</definedName>
    <definedName name="_xlnm.Print_Area" localSheetId="2">'2019'!$A$1:$O$55</definedName>
    <definedName name="_xlnm.Print_Area" localSheetId="1">'2020'!$A$1:$O$55</definedName>
    <definedName name="_xlnm.Print_Area" localSheetId="0">'2021'!$A$1:$P$58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<sst xmlns="http://schemas.openxmlformats.org/spreadsheetml/2006/main" count="974" uniqueCount="142">
  <si>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</si>
  <si>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</si>
  <si>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</si>
  <si>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</si>
  <si>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</si>
  <si>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</si>
  <si>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</si>
  <si>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</si>
  <si>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</si>
  <si>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</si>
  <si>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</si>
  <si>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</si>
  <si>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</si>
  <si>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</si>
  <si>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</si>
  <si>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</si>
  <si>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</si>
  <si>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</si>
  <si>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</si>
  <si>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</si>
  <si>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</si>
  <si>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</si>
  <si>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</si>
  <si>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</si>
  <si>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</si>
  <si>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</si>
  <si>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</si>
  <si>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</si>
  <si>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</si>
  <si>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</si>
  <si>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</si>
  <si>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</si>
  <si>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</si>
  <si>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</si>
  <si>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</si>
  <si>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</si>
  <si>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</si>
  <si>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</si>
  <si>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</si>
  <si>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</si>
  <si>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</si>
  <si>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</si>
  <si>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</si>
  <si>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</si>
  <si>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Sewer / Wastewater Utility</t>
  </si>
  <si>
    <t>Physical Environment - Other Physical Environment Charges</t>
  </si>
  <si>
    <t>Transportation (User Fees) - Mass Transit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</si>
  <si>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</si>
  <si>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</si>
  <si>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</si>
  <si>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</si>
  <si>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</si>
  <si>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</si>
  <si>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</si>
  <si>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</si>
  <si>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</si>
  <si>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</si>
  <si>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</si>
  <si>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</si>
  <si>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</si>
  <si>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</si>
  <si>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</si>
  <si>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</si>
  <si>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</si>
  <si>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</si>
  <si>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</si>
  <si>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North Lauderdale Revenues Reported by Account Code and Fund Type</t>
  </si>
  <si>
    <t>Local Fiscal Year Ended September 30, 2010</t>
  </si>
  <si>
    <t>Federal Grant - Culture / Recreation</t>
  </si>
  <si>
    <t>State Grant - Public Safety</t>
  </si>
  <si>
    <t>State Shared Revenues - Public Safety - Emergency Management Assistance</t>
  </si>
  <si>
    <t>Grants from Other Local Units - Culture / Recreation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</si>
  <si>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</si>
  <si>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</si>
  <si>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</si>
  <si>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</si>
  <si>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</si>
  <si>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</si>
  <si>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</si>
  <si>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Federal Grant - Other Federal Grants</t>
  </si>
  <si>
    <t>State Grant - Economic Environment</t>
  </si>
  <si>
    <t>Grants from Other Local Units - Other</t>
  </si>
  <si>
    <t>Forfeits - Assets Seized by Law Enforcement</t>
  </si>
  <si>
    <t>2012 Municipal Population:</t>
  </si>
  <si>
    <t>Local Fiscal Year Ended September 30, 2008</t>
  </si>
  <si>
    <t>Permits and Franchise Fees</t>
  </si>
  <si>
    <t>Other Permits and Fees</t>
  </si>
  <si>
    <t>State Grant - Culture / Recreation</t>
  </si>
  <si>
    <t>State Shared Revenues - Public Safety - Firefighter Supplemental Compensation</t>
  </si>
  <si>
    <t>Public Safety - Law Enforcement Services</t>
  </si>
  <si>
    <t>Public Safety - Other Public Safety Charges and Fees</t>
  </si>
  <si>
    <t>Impact Fees - Other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</si>
  <si>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</si>
  <si>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</si>
  <si>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</si>
  <si>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</si>
  <si>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</si>
  <si>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</si>
  <si>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</si>
  <si>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</si>
  <si>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</si>
  <si>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</si>
  <si>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</si>
  <si>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</si>
  <si>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 of Contraband Property Seized by Law Enforcement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</si>
  <si>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</si>
  <si>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</si>
  <si>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</si>
  <si>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</si>
  <si>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</si>
  <si>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First Local Option Fuel Tax (1 to 6 Cents)</t>
  </si>
  <si>
    <t>Second Local Option Fuel Tax (1 to 5 Cents)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</si>
  <si>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</si>
  <si>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</si>
  <si>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</si>
  <si>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</si>
  <si>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</si>
  <si>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</si>
  <si>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</si>
  <si>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</si>
  <si>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</si>
  <si>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</si>
  <si>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</si>
  <si>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</si>
  <si>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</si>
  <si>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</si>
  <si>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</si>
  <si>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</si>
  <si>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</si>
  <si>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</si>
  <si>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</si>
  <si>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</si>
  <si>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</si>
  <si>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State Communications Services Taxes</t>
  </si>
  <si>
    <t>Building Permits (Buildling Permit Fees)</t>
  </si>
  <si>
    <t>Impact Fees - Residential - Physical Environment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</si>
  <si>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</si>
  <si>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</si>
  <si>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</si>
  <si>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</si>
  <si>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Proceeds - Installment Purchases and Capital Lease Proceeds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</si>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</sst>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127</v>
      </c>
      <c r="N4" s="35" t="s">
        <v>9</v>
      </c>
      <c r="O4" s="35" t="s">
        <v>128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129</v>
      </c>
      <c r="B5" s="26"/>
      <c r="C5" s="26"/>
      <c r="D5" s="27">
        <f>SUM(D6:D14)</f>
        <v>16805756</v>
      </c>
      <c r="E5" s="27">
        <f>SUM(E6:E14)</f>
        <v>744972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17550728</v>
      </c>
      <c r="P5" s="33">
        <f>(O5/P$56)</f>
        <v>391.2769590904024</v>
      </c>
      <c r="Q5" s="6"/>
    </row>
    <row r="6" spans="1:17" ht="15">
      <c r="A6" s="12"/>
      <c r="B6" s="25">
        <v>311</v>
      </c>
      <c r="C6" s="20" t="s">
        <v>2</v>
      </c>
      <c r="D6" s="46">
        <v>12347101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12347101</v>
      </c>
      <c r="P6" s="47">
        <f>(O6/P$56)</f>
        <v>275.26699364619327</v>
      </c>
      <c r="Q6" s="9"/>
    </row>
    <row r="7" spans="1:17" ht="15">
      <c r="A7" s="12"/>
      <c r="B7" s="25">
        <v>312.41</v>
      </c>
      <c r="C7" s="20" t="s">
        <v>130</v>
      </c>
      <c r="D7" s="46">
        <v>0</v>
      </c>
      <c r="E7" s="46">
        <v>428622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428622</v>
      </c>
      <c r="P7" s="47">
        <f>(O7/P$56)</f>
        <v>9.555723999554118</v>
      </c>
      <c r="Q7" s="9"/>
    </row>
    <row r="8" spans="1:17" ht="15">
      <c r="A8" s="12"/>
      <c r="B8" s="25">
        <v>312.43</v>
      </c>
      <c r="C8" s="20" t="s">
        <v>131</v>
      </c>
      <c r="D8" s="46">
        <v>0</v>
      </c>
      <c r="E8" s="46">
        <v>300527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300527</v>
      </c>
      <c r="P8" s="47">
        <f>(O8/P$56)</f>
        <v>6.69996655891205</v>
      </c>
      <c r="Q8" s="9"/>
    </row>
    <row r="9" spans="1:17" ht="15">
      <c r="A9" s="12"/>
      <c r="B9" s="25">
        <v>312.62</v>
      </c>
      <c r="C9" s="20" t="s">
        <v>132</v>
      </c>
      <c r="D9" s="46">
        <v>0</v>
      </c>
      <c r="E9" s="46">
        <v>15823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15823</v>
      </c>
      <c r="P9" s="47">
        <f>(O9/P$56)</f>
        <v>0.35275888975588005</v>
      </c>
      <c r="Q9" s="9"/>
    </row>
    <row r="10" spans="1:17" ht="15">
      <c r="A10" s="12"/>
      <c r="B10" s="25">
        <v>314.1</v>
      </c>
      <c r="C10" s="20" t="s">
        <v>10</v>
      </c>
      <c r="D10" s="46">
        <v>2440746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2440746</v>
      </c>
      <c r="P10" s="47">
        <f>(O10/P$56)</f>
        <v>54.41413443317356</v>
      </c>
      <c r="Q10" s="9"/>
    </row>
    <row r="11" spans="1:17" ht="15">
      <c r="A11" s="12"/>
      <c r="B11" s="25">
        <v>314.3</v>
      </c>
      <c r="C11" s="20" t="s">
        <v>11</v>
      </c>
      <c r="D11" s="46">
        <v>644051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644051</v>
      </c>
      <c r="P11" s="47">
        <f>(O11/P$56)</f>
        <v>14.358510756883291</v>
      </c>
      <c r="Q11" s="9"/>
    </row>
    <row r="12" spans="1:17" ht="15">
      <c r="A12" s="12"/>
      <c r="B12" s="25">
        <v>314.4</v>
      </c>
      <c r="C12" s="20" t="s">
        <v>12</v>
      </c>
      <c r="D12" s="46">
        <v>36852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36852</v>
      </c>
      <c r="P12" s="47">
        <f>(O12/P$56)</f>
        <v>0.8215806487571062</v>
      </c>
      <c r="Q12" s="9"/>
    </row>
    <row r="13" spans="1:17" ht="15">
      <c r="A13" s="12"/>
      <c r="B13" s="25">
        <v>315.1</v>
      </c>
      <c r="C13" s="20" t="s">
        <v>133</v>
      </c>
      <c r="D13" s="46">
        <v>753612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753612</v>
      </c>
      <c r="P13" s="47">
        <f>(O13/P$56)</f>
        <v>16.8010701148144</v>
      </c>
      <c r="Q13" s="9"/>
    </row>
    <row r="14" spans="1:17" ht="15">
      <c r="A14" s="12"/>
      <c r="B14" s="25">
        <v>316</v>
      </c>
      <c r="C14" s="20" t="s">
        <v>96</v>
      </c>
      <c r="D14" s="46">
        <v>583394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583394</v>
      </c>
      <c r="P14" s="47">
        <f>(O14/P$56)</f>
        <v>13.006220042358711</v>
      </c>
      <c r="Q14" s="9"/>
    </row>
    <row r="15" spans="1:17" ht="15.75">
      <c r="A15" s="29" t="s">
        <v>15</v>
      </c>
      <c r="B15" s="30"/>
      <c r="C15" s="31"/>
      <c r="D15" s="32">
        <f>SUM(D16:D22)</f>
        <v>5493059</v>
      </c>
      <c r="E15" s="32">
        <f>SUM(E16:E22)</f>
        <v>5940230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1216476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12649765</v>
      </c>
      <c r="P15" s="45">
        <f>(O15/P$56)</f>
        <v>282.01460260840486</v>
      </c>
      <c r="Q15" s="10"/>
    </row>
    <row r="16" spans="1:17" ht="15">
      <c r="A16" s="12"/>
      <c r="B16" s="25">
        <v>322</v>
      </c>
      <c r="C16" s="20" t="s">
        <v>134</v>
      </c>
      <c r="D16" s="46">
        <v>1116698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1116698</v>
      </c>
      <c r="P16" s="47">
        <f>(O16/P$56)</f>
        <v>24.89573068777171</v>
      </c>
      <c r="Q16" s="9"/>
    </row>
    <row r="17" spans="1:17" ht="15">
      <c r="A17" s="12"/>
      <c r="B17" s="25">
        <v>323.1</v>
      </c>
      <c r="C17" s="20" t="s">
        <v>16</v>
      </c>
      <c r="D17" s="46">
        <v>1679942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2">SUM(D17:N17)</f>
        <v>1679942</v>
      </c>
      <c r="P17" s="47">
        <f>(O17/P$56)</f>
        <v>37.45272544866793</v>
      </c>
      <c r="Q17" s="9"/>
    </row>
    <row r="18" spans="1:17" ht="15">
      <c r="A18" s="12"/>
      <c r="B18" s="25">
        <v>323.7</v>
      </c>
      <c r="C18" s="20" t="s">
        <v>17</v>
      </c>
      <c r="D18" s="46">
        <v>1129939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1129939</v>
      </c>
      <c r="P18" s="47">
        <f>(O18/P$56)</f>
        <v>25.190926318136217</v>
      </c>
      <c r="Q18" s="9"/>
    </row>
    <row r="19" spans="1:17" ht="15">
      <c r="A19" s="12"/>
      <c r="B19" s="25">
        <v>323.9</v>
      </c>
      <c r="C19" s="20" t="s">
        <v>18</v>
      </c>
      <c r="D19" s="46">
        <v>40128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40128</v>
      </c>
      <c r="P19" s="47">
        <f>(O19/P$56)</f>
        <v>0.8946159848400401</v>
      </c>
      <c r="Q19" s="9"/>
    </row>
    <row r="20" spans="1:17" ht="15">
      <c r="A20" s="12"/>
      <c r="B20" s="25">
        <v>324.21</v>
      </c>
      <c r="C20" s="20" t="s">
        <v>135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105800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105800</v>
      </c>
      <c r="P20" s="47">
        <f>(O20/P$56)</f>
        <v>2.358711403410991</v>
      </c>
      <c r="Q20" s="9"/>
    </row>
    <row r="21" spans="1:17" ht="15">
      <c r="A21" s="12"/>
      <c r="B21" s="25">
        <v>325.2</v>
      </c>
      <c r="C21" s="20" t="s">
        <v>19</v>
      </c>
      <c r="D21" s="46">
        <v>1448610</v>
      </c>
      <c r="E21" s="46">
        <v>5932010</v>
      </c>
      <c r="F21" s="46">
        <v>0</v>
      </c>
      <c r="G21" s="46">
        <v>0</v>
      </c>
      <c r="H21" s="46">
        <v>0</v>
      </c>
      <c r="I21" s="46">
        <v>1110676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8491296</v>
      </c>
      <c r="P21" s="47">
        <f>(O21/P$56)</f>
        <v>189.30545089733587</v>
      </c>
      <c r="Q21" s="9"/>
    </row>
    <row r="22" spans="1:17" ht="15">
      <c r="A22" s="12"/>
      <c r="B22" s="25">
        <v>329.5</v>
      </c>
      <c r="C22" s="20" t="s">
        <v>136</v>
      </c>
      <c r="D22" s="46">
        <v>77742</v>
      </c>
      <c r="E22" s="46">
        <v>8220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85962</v>
      </c>
      <c r="P22" s="47">
        <f>(O22/P$56)</f>
        <v>1.9164418682421134</v>
      </c>
      <c r="Q22" s="9"/>
    </row>
    <row r="23" spans="1:17" ht="15.75">
      <c r="A23" s="29" t="s">
        <v>137</v>
      </c>
      <c r="B23" s="30"/>
      <c r="C23" s="31"/>
      <c r="D23" s="32">
        <f>SUM(D24:D31)</f>
        <v>5693044</v>
      </c>
      <c r="E23" s="32">
        <f>SUM(E24:E31)</f>
        <v>1409468</v>
      </c>
      <c r="F23" s="32">
        <f>SUM(F24:F31)</f>
        <v>0</v>
      </c>
      <c r="G23" s="32">
        <f>SUM(G24:G31)</f>
        <v>114966</v>
      </c>
      <c r="H23" s="32">
        <f>SUM(H24:H31)</f>
        <v>0</v>
      </c>
      <c r="I23" s="32">
        <f>SUM(I24:I31)</f>
        <v>0</v>
      </c>
      <c r="J23" s="32">
        <f>SUM(J24:J31)</f>
        <v>80489</v>
      </c>
      <c r="K23" s="32">
        <f>SUM(K24:K31)</f>
        <v>0</v>
      </c>
      <c r="L23" s="32">
        <f>SUM(L24:L31)</f>
        <v>0</v>
      </c>
      <c r="M23" s="32">
        <f>SUM(M24:M31)</f>
        <v>0</v>
      </c>
      <c r="N23" s="32">
        <f>SUM(N24:N31)</f>
        <v>0</v>
      </c>
      <c r="O23" s="44">
        <f>SUM(D23:N23)</f>
        <v>7297967</v>
      </c>
      <c r="P23" s="45">
        <f>(O23/P$56)</f>
        <v>162.70130420243007</v>
      </c>
      <c r="Q23" s="10"/>
    </row>
    <row r="24" spans="1:17" ht="15">
      <c r="A24" s="12"/>
      <c r="B24" s="25">
        <v>331.5</v>
      </c>
      <c r="C24" s="20" t="s">
        <v>23</v>
      </c>
      <c r="D24" s="46">
        <v>0</v>
      </c>
      <c r="E24" s="46">
        <v>718863</v>
      </c>
      <c r="F24" s="46">
        <v>0</v>
      </c>
      <c r="G24" s="46">
        <v>114966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2" ref="O24:O30">SUM(D24:N24)</f>
        <v>833829</v>
      </c>
      <c r="P24" s="47">
        <f>(O24/P$56)</f>
        <v>18.58943261620778</v>
      </c>
      <c r="Q24" s="9"/>
    </row>
    <row r="25" spans="1:17" ht="15">
      <c r="A25" s="12"/>
      <c r="B25" s="25">
        <v>332</v>
      </c>
      <c r="C25" s="20" t="s">
        <v>123</v>
      </c>
      <c r="D25" s="46">
        <v>565678</v>
      </c>
      <c r="E25" s="46">
        <v>98949</v>
      </c>
      <c r="F25" s="46">
        <v>0</v>
      </c>
      <c r="G25" s="46">
        <v>0</v>
      </c>
      <c r="H25" s="46">
        <v>0</v>
      </c>
      <c r="I25" s="46">
        <v>0</v>
      </c>
      <c r="J25" s="46">
        <v>80489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745116</v>
      </c>
      <c r="P25" s="47">
        <f>(O25/P$56)</f>
        <v>16.611659792665254</v>
      </c>
      <c r="Q25" s="9"/>
    </row>
    <row r="26" spans="1:17" ht="15">
      <c r="A26" s="12"/>
      <c r="B26" s="25">
        <v>334.5</v>
      </c>
      <c r="C26" s="20" t="s">
        <v>80</v>
      </c>
      <c r="D26" s="46">
        <v>0</v>
      </c>
      <c r="E26" s="46">
        <v>79520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79520</v>
      </c>
      <c r="P26" s="47">
        <f>(O26/P$56)</f>
        <v>1.772823542525917</v>
      </c>
      <c r="Q26" s="9"/>
    </row>
    <row r="27" spans="1:17" ht="15">
      <c r="A27" s="12"/>
      <c r="B27" s="25">
        <v>335.125</v>
      </c>
      <c r="C27" s="20" t="s">
        <v>138</v>
      </c>
      <c r="D27" s="46">
        <v>1758539</v>
      </c>
      <c r="E27" s="46">
        <v>494627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2253166</v>
      </c>
      <c r="P27" s="47">
        <f>(O27/P$56)</f>
        <v>50.232214914725226</v>
      </c>
      <c r="Q27" s="9"/>
    </row>
    <row r="28" spans="1:17" ht="15">
      <c r="A28" s="12"/>
      <c r="B28" s="25">
        <v>335.15</v>
      </c>
      <c r="C28" s="20" t="s">
        <v>98</v>
      </c>
      <c r="D28" s="46">
        <v>6604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6604</v>
      </c>
      <c r="P28" s="47">
        <f>(O28/P$56)</f>
        <v>0.14722996321480325</v>
      </c>
      <c r="Q28" s="9"/>
    </row>
    <row r="29" spans="1:17" ht="15">
      <c r="A29" s="12"/>
      <c r="B29" s="25">
        <v>335.18</v>
      </c>
      <c r="C29" s="20" t="s">
        <v>139</v>
      </c>
      <c r="D29" s="46">
        <v>3224223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3224223</v>
      </c>
      <c r="P29" s="47">
        <f>(O29/P$56)</f>
        <v>71.88101660907368</v>
      </c>
      <c r="Q29" s="9"/>
    </row>
    <row r="30" spans="1:17" ht="15">
      <c r="A30" s="12"/>
      <c r="B30" s="25">
        <v>335.21</v>
      </c>
      <c r="C30" s="20" t="s">
        <v>88</v>
      </c>
      <c r="D30" s="46">
        <v>0</v>
      </c>
      <c r="E30" s="46">
        <v>17509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17509</v>
      </c>
      <c r="P30" s="47">
        <f>(O30/P$56)</f>
        <v>0.390346672611749</v>
      </c>
      <c r="Q30" s="9"/>
    </row>
    <row r="31" spans="1:17" ht="15">
      <c r="A31" s="12"/>
      <c r="B31" s="25">
        <v>338</v>
      </c>
      <c r="C31" s="20" t="s">
        <v>28</v>
      </c>
      <c r="D31" s="46">
        <v>138000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138000</v>
      </c>
      <c r="P31" s="47">
        <f>(O31/P$56)</f>
        <v>3.0765800914056403</v>
      </c>
      <c r="Q31" s="9"/>
    </row>
    <row r="32" spans="1:17" ht="15.75">
      <c r="A32" s="29" t="s">
        <v>33</v>
      </c>
      <c r="B32" s="30"/>
      <c r="C32" s="31"/>
      <c r="D32" s="32">
        <f>SUM(D33:D41)</f>
        <v>4192616</v>
      </c>
      <c r="E32" s="32">
        <f>SUM(E33:E41)</f>
        <v>833734</v>
      </c>
      <c r="F32" s="32">
        <f>SUM(F33:F41)</f>
        <v>0</v>
      </c>
      <c r="G32" s="32">
        <f>SUM(G33:G41)</f>
        <v>0</v>
      </c>
      <c r="H32" s="32">
        <f>SUM(H33:H41)</f>
        <v>0</v>
      </c>
      <c r="I32" s="32">
        <f>SUM(I33:I41)</f>
        <v>13169305</v>
      </c>
      <c r="J32" s="32">
        <f>SUM(J33:J41)</f>
        <v>1849660</v>
      </c>
      <c r="K32" s="32">
        <f>SUM(K33:K41)</f>
        <v>0</v>
      </c>
      <c r="L32" s="32">
        <f>SUM(L33:L41)</f>
        <v>0</v>
      </c>
      <c r="M32" s="32">
        <f>SUM(M33:M41)</f>
        <v>0</v>
      </c>
      <c r="N32" s="32">
        <f>SUM(N33:N41)</f>
        <v>0</v>
      </c>
      <c r="O32" s="32">
        <f>SUM(D32:N32)</f>
        <v>20045315</v>
      </c>
      <c r="P32" s="45">
        <f>(O32/P$56)</f>
        <v>446.89142793445546</v>
      </c>
      <c r="Q32" s="10"/>
    </row>
    <row r="33" spans="1:17" ht="15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1849660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3" ref="O33:O41">SUM(D33:N33)</f>
        <v>1849660</v>
      </c>
      <c r="P33" s="47">
        <f>(O33/P$56)</f>
        <v>41.23642849180693</v>
      </c>
      <c r="Q33" s="9"/>
    </row>
    <row r="34" spans="1:17" ht="15">
      <c r="A34" s="12"/>
      <c r="B34" s="25">
        <v>341.3</v>
      </c>
      <c r="C34" s="20" t="s">
        <v>102</v>
      </c>
      <c r="D34" s="46">
        <v>3874625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3874625</v>
      </c>
      <c r="P34" s="47">
        <f>(O34/P$56)</f>
        <v>86.38111693233753</v>
      </c>
      <c r="Q34" s="9"/>
    </row>
    <row r="35" spans="1:17" ht="15">
      <c r="A35" s="12"/>
      <c r="B35" s="25">
        <v>341.9</v>
      </c>
      <c r="C35" s="20" t="s">
        <v>103</v>
      </c>
      <c r="D35" s="46">
        <v>51745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51745</v>
      </c>
      <c r="P35" s="47">
        <f>(O35/P$56)</f>
        <v>1.1536060639839483</v>
      </c>
      <c r="Q35" s="9"/>
    </row>
    <row r="36" spans="1:17" ht="15">
      <c r="A36" s="12"/>
      <c r="B36" s="25">
        <v>342.5</v>
      </c>
      <c r="C36" s="20" t="s">
        <v>41</v>
      </c>
      <c r="D36" s="46">
        <v>0</v>
      </c>
      <c r="E36" s="46">
        <v>15906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15906</v>
      </c>
      <c r="P36" s="47">
        <f>(O36/P$56)</f>
        <v>0.3546092966224501</v>
      </c>
      <c r="Q36" s="9"/>
    </row>
    <row r="37" spans="1:17" ht="15">
      <c r="A37" s="12"/>
      <c r="B37" s="25">
        <v>342.6</v>
      </c>
      <c r="C37" s="20" t="s">
        <v>42</v>
      </c>
      <c r="D37" s="46">
        <v>0</v>
      </c>
      <c r="E37" s="46">
        <v>817828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817828</v>
      </c>
      <c r="P37" s="47">
        <f>(O37/P$56)</f>
        <v>18.23270538401516</v>
      </c>
      <c r="Q37" s="9"/>
    </row>
    <row r="38" spans="1:17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5893182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5893182</v>
      </c>
      <c r="P38" s="47">
        <f>(O38/P$56)</f>
        <v>131.38294504514548</v>
      </c>
      <c r="Q38" s="9"/>
    </row>
    <row r="39" spans="1:17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7244149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7244149</v>
      </c>
      <c r="P39" s="47">
        <f>(O39/P$56)</f>
        <v>161.50148255489913</v>
      </c>
      <c r="Q39" s="9"/>
    </row>
    <row r="40" spans="1:17" ht="15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31974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31974</v>
      </c>
      <c r="P40" s="47">
        <f>(O40/P$56)</f>
        <v>0.7128302307435068</v>
      </c>
      <c r="Q40" s="9"/>
    </row>
    <row r="41" spans="1:17" ht="15">
      <c r="A41" s="12"/>
      <c r="B41" s="25">
        <v>347.2</v>
      </c>
      <c r="C41" s="20" t="s">
        <v>47</v>
      </c>
      <c r="D41" s="46">
        <v>266246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266246</v>
      </c>
      <c r="P41" s="47">
        <f>(O41/P$56)</f>
        <v>5.9357039349013485</v>
      </c>
      <c r="Q41" s="9"/>
    </row>
    <row r="42" spans="1:17" ht="15.75">
      <c r="A42" s="29" t="s">
        <v>34</v>
      </c>
      <c r="B42" s="30"/>
      <c r="C42" s="31"/>
      <c r="D42" s="32">
        <f>SUM(D43:D46)</f>
        <v>611247</v>
      </c>
      <c r="E42" s="32">
        <f>SUM(E43:E46)</f>
        <v>31162</v>
      </c>
      <c r="F42" s="32">
        <f>SUM(F43:F46)</f>
        <v>0</v>
      </c>
      <c r="G42" s="32">
        <f>SUM(G43:G46)</f>
        <v>0</v>
      </c>
      <c r="H42" s="32">
        <f>SUM(H43:H46)</f>
        <v>0</v>
      </c>
      <c r="I42" s="32">
        <f>SUM(I43:I46)</f>
        <v>0</v>
      </c>
      <c r="J42" s="32">
        <f>SUM(J43:J46)</f>
        <v>0</v>
      </c>
      <c r="K42" s="32">
        <f>SUM(K43:K46)</f>
        <v>0</v>
      </c>
      <c r="L42" s="32">
        <f>SUM(L43:L46)</f>
        <v>0</v>
      </c>
      <c r="M42" s="32">
        <f>SUM(M43:M46)</f>
        <v>0</v>
      </c>
      <c r="N42" s="32">
        <f>SUM(N43:N46)</f>
        <v>0</v>
      </c>
      <c r="O42" s="32">
        <f>SUM(D42:N42)</f>
        <v>642409</v>
      </c>
      <c r="P42" s="45">
        <f>(O42/P$56)</f>
        <v>14.32190391260729</v>
      </c>
      <c r="Q42" s="10"/>
    </row>
    <row r="43" spans="1:17" ht="15">
      <c r="A43" s="13"/>
      <c r="B43" s="39">
        <v>351.1</v>
      </c>
      <c r="C43" s="21" t="s">
        <v>51</v>
      </c>
      <c r="D43" s="46">
        <v>25910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25910</v>
      </c>
      <c r="P43" s="47">
        <f>(O43/P$56)</f>
        <v>0.5776390591907257</v>
      </c>
      <c r="Q43" s="9"/>
    </row>
    <row r="44" spans="1:17" ht="15">
      <c r="A44" s="13"/>
      <c r="B44" s="39">
        <v>354</v>
      </c>
      <c r="C44" s="21" t="s">
        <v>52</v>
      </c>
      <c r="D44" s="46">
        <v>560145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560145</v>
      </c>
      <c r="P44" s="47">
        <f>(O44/P$56)</f>
        <v>12.487905473191395</v>
      </c>
      <c r="Q44" s="9"/>
    </row>
    <row r="45" spans="1:17" ht="15">
      <c r="A45" s="13"/>
      <c r="B45" s="39">
        <v>358.2</v>
      </c>
      <c r="C45" s="21" t="s">
        <v>104</v>
      </c>
      <c r="D45" s="46">
        <v>0</v>
      </c>
      <c r="E45" s="46">
        <v>31162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31162</v>
      </c>
      <c r="P45" s="47">
        <f>(O45/P$56)</f>
        <v>0.694727455133207</v>
      </c>
      <c r="Q45" s="9"/>
    </row>
    <row r="46" spans="1:17" ht="15">
      <c r="A46" s="13"/>
      <c r="B46" s="39">
        <v>359</v>
      </c>
      <c r="C46" s="21" t="s">
        <v>53</v>
      </c>
      <c r="D46" s="46">
        <v>25192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25192</v>
      </c>
      <c r="P46" s="47">
        <f>(O46/P$56)</f>
        <v>0.561631925091963</v>
      </c>
      <c r="Q46" s="9"/>
    </row>
    <row r="47" spans="1:17" ht="15.75">
      <c r="A47" s="29" t="s">
        <v>3</v>
      </c>
      <c r="B47" s="30"/>
      <c r="C47" s="31"/>
      <c r="D47" s="32">
        <f>SUM(D48:D50)</f>
        <v>1323053</v>
      </c>
      <c r="E47" s="32">
        <f>SUM(E48:E50)</f>
        <v>25390</v>
      </c>
      <c r="F47" s="32">
        <f>SUM(F48:F50)</f>
        <v>0</v>
      </c>
      <c r="G47" s="32">
        <f>SUM(G48:G50)</f>
        <v>14670</v>
      </c>
      <c r="H47" s="32">
        <f>SUM(H48:H50)</f>
        <v>0</v>
      </c>
      <c r="I47" s="32">
        <f>SUM(I48:I50)</f>
        <v>45879</v>
      </c>
      <c r="J47" s="32">
        <f>SUM(J48:J50)</f>
        <v>55682</v>
      </c>
      <c r="K47" s="32">
        <f>SUM(K48:K50)</f>
        <v>0</v>
      </c>
      <c r="L47" s="32">
        <f>SUM(L48:L50)</f>
        <v>0</v>
      </c>
      <c r="M47" s="32">
        <f>SUM(M48:M50)</f>
        <v>0</v>
      </c>
      <c r="N47" s="32">
        <f>SUM(N48:N50)</f>
        <v>0</v>
      </c>
      <c r="O47" s="32">
        <f>SUM(D47:N47)</f>
        <v>1464674</v>
      </c>
      <c r="P47" s="45">
        <f>(O47/P$56)</f>
        <v>32.65352803477873</v>
      </c>
      <c r="Q47" s="10"/>
    </row>
    <row r="48" spans="1:17" ht="15">
      <c r="A48" s="12"/>
      <c r="B48" s="25">
        <v>361.1</v>
      </c>
      <c r="C48" s="20" t="s">
        <v>54</v>
      </c>
      <c r="D48" s="46">
        <v>80938</v>
      </c>
      <c r="E48" s="46">
        <v>4784</v>
      </c>
      <c r="F48" s="46">
        <v>0</v>
      </c>
      <c r="G48" s="46">
        <v>14670</v>
      </c>
      <c r="H48" s="46">
        <v>0</v>
      </c>
      <c r="I48" s="46">
        <v>45167</v>
      </c>
      <c r="J48" s="46">
        <v>10964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156523</v>
      </c>
      <c r="P48" s="47">
        <f>(O48/P$56)</f>
        <v>3.489532939471631</v>
      </c>
      <c r="Q48" s="9"/>
    </row>
    <row r="49" spans="1:17" ht="15">
      <c r="A49" s="12"/>
      <c r="B49" s="25">
        <v>362</v>
      </c>
      <c r="C49" s="20" t="s">
        <v>56</v>
      </c>
      <c r="D49" s="46">
        <v>1005754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1005754</v>
      </c>
      <c r="P49" s="47">
        <f>(O49/P$56)</f>
        <v>22.422338646750642</v>
      </c>
      <c r="Q49" s="9"/>
    </row>
    <row r="50" spans="1:17" ht="15">
      <c r="A50" s="12"/>
      <c r="B50" s="25">
        <v>369.9</v>
      </c>
      <c r="C50" s="20" t="s">
        <v>57</v>
      </c>
      <c r="D50" s="46">
        <v>236361</v>
      </c>
      <c r="E50" s="46">
        <v>20606</v>
      </c>
      <c r="F50" s="46">
        <v>0</v>
      </c>
      <c r="G50" s="46">
        <v>0</v>
      </c>
      <c r="H50" s="46">
        <v>0</v>
      </c>
      <c r="I50" s="46">
        <v>712</v>
      </c>
      <c r="J50" s="46">
        <v>44718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302397</v>
      </c>
      <c r="P50" s="47">
        <f>(O50/P$56)</f>
        <v>6.741656448556459</v>
      </c>
      <c r="Q50" s="9"/>
    </row>
    <row r="51" spans="1:17" ht="15.75">
      <c r="A51" s="29" t="s">
        <v>35</v>
      </c>
      <c r="B51" s="30"/>
      <c r="C51" s="31"/>
      <c r="D51" s="32">
        <f>SUM(D52:D53)</f>
        <v>98197</v>
      </c>
      <c r="E51" s="32">
        <f>SUM(E52:E53)</f>
        <v>2525185</v>
      </c>
      <c r="F51" s="32">
        <f>SUM(F52:F53)</f>
        <v>0</v>
      </c>
      <c r="G51" s="32">
        <f>SUM(G52:G53)</f>
        <v>600000</v>
      </c>
      <c r="H51" s="32">
        <f>SUM(H52:H53)</f>
        <v>0</v>
      </c>
      <c r="I51" s="32">
        <f>SUM(I52:I53)</f>
        <v>0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>SUM(D51:N51)</f>
        <v>3223382</v>
      </c>
      <c r="P51" s="45">
        <f>(O51/P$56)</f>
        <v>71.86226730576301</v>
      </c>
      <c r="Q51" s="9"/>
    </row>
    <row r="52" spans="1:17" ht="15">
      <c r="A52" s="12"/>
      <c r="B52" s="25">
        <v>381</v>
      </c>
      <c r="C52" s="20" t="s">
        <v>58</v>
      </c>
      <c r="D52" s="46">
        <v>0</v>
      </c>
      <c r="E52" s="46">
        <v>2462530</v>
      </c>
      <c r="F52" s="46">
        <v>0</v>
      </c>
      <c r="G52" s="46">
        <v>600000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3062530</v>
      </c>
      <c r="P52" s="47">
        <f>(O52/P$56)</f>
        <v>68.2762233864675</v>
      </c>
      <c r="Q52" s="9"/>
    </row>
    <row r="53" spans="1:17" ht="15.75" thickBot="1">
      <c r="A53" s="12"/>
      <c r="B53" s="25">
        <v>383</v>
      </c>
      <c r="C53" s="20" t="s">
        <v>140</v>
      </c>
      <c r="D53" s="46">
        <v>98197</v>
      </c>
      <c r="E53" s="46">
        <v>62655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160852</v>
      </c>
      <c r="P53" s="47">
        <f>(O53/P$56)</f>
        <v>3.586043919295508</v>
      </c>
      <c r="Q53" s="9"/>
    </row>
    <row r="54" spans="1:120" ht="16.5" thickBot="1">
      <c r="A54" s="14" t="s">
        <v>49</v>
      </c>
      <c r="B54" s="23"/>
      <c r="C54" s="22"/>
      <c r="D54" s="15">
        <f>SUM(D5,D15,D23,D32,D42,D47,D51)</f>
        <v>34216972</v>
      </c>
      <c r="E54" s="15">
        <f>SUM(E5,E15,E23,E32,E42,E47,E51)</f>
        <v>11510141</v>
      </c>
      <c r="F54" s="15">
        <f>SUM(F5,F15,F23,F32,F42,F47,F51)</f>
        <v>0</v>
      </c>
      <c r="G54" s="15">
        <f>SUM(G5,G15,G23,G32,G42,G47,G51)</f>
        <v>729636</v>
      </c>
      <c r="H54" s="15">
        <f>SUM(H5,H15,H23,H32,H42,H47,H51)</f>
        <v>0</v>
      </c>
      <c r="I54" s="15">
        <f>SUM(I5,I15,I23,I32,I42,I47,I51)</f>
        <v>14431660</v>
      </c>
      <c r="J54" s="15">
        <f>SUM(J5,J15,J23,J32,J42,J47,J51)</f>
        <v>1985831</v>
      </c>
      <c r="K54" s="15">
        <f>SUM(K5,K15,K23,K32,K42,K47,K51)</f>
        <v>0</v>
      </c>
      <c r="L54" s="15">
        <f>SUM(L5,L15,L23,L32,L42,L47,L51)</f>
        <v>0</v>
      </c>
      <c r="M54" s="15">
        <f>SUM(M5,M15,M23,M32,M42,M47,M51)</f>
        <v>0</v>
      </c>
      <c r="N54" s="15">
        <f>SUM(N5,N15,N23,N32,N42,N47,N51)</f>
        <v>0</v>
      </c>
      <c r="O54" s="15">
        <f>SUM(D54:N54)</f>
        <v>62874240</v>
      </c>
      <c r="P54" s="38">
        <f>(O54/P$56)</f>
        <v>1401.7219930888418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6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6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141</v>
      </c>
      <c r="N56" s="48"/>
      <c r="O56" s="48"/>
      <c r="P56" s="43">
        <v>44855</v>
      </c>
    </row>
    <row r="57" spans="1:16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6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sheetProtection/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10577137</v>
      </c>
      <c r="E5" s="27">
        <f t="shared" si="0"/>
        <v>0</v>
      </c>
      <c r="F5" s="27">
        <f t="shared" si="0"/>
        <v>317265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10894402</v>
      </c>
      <c r="O5" s="33">
        <f aca="true" t="shared" si="2" ref="O5:O36">(N5/O$58)</f>
        <v>257.7397620005205</v>
      </c>
      <c r="P5" s="6"/>
    </row>
    <row r="6" spans="1:16" ht="15">
      <c r="A6" s="12"/>
      <c r="B6" s="25">
        <v>311</v>
      </c>
      <c r="C6" s="20" t="s">
        <v>2</v>
      </c>
      <c r="D6" s="46">
        <v>6837215</v>
      </c>
      <c r="E6" s="46">
        <v>0</v>
      </c>
      <c r="F6" s="46">
        <v>317265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7154480</v>
      </c>
      <c r="O6" s="47">
        <f t="shared" si="2"/>
        <v>169.26068750147863</v>
      </c>
      <c r="P6" s="9"/>
    </row>
    <row r="7" spans="1:16" ht="15">
      <c r="A7" s="12"/>
      <c r="B7" s="25">
        <v>314.1</v>
      </c>
      <c r="C7" s="20" t="s">
        <v>10</v>
      </c>
      <c r="D7" s="46">
        <v>1710427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1710427</v>
      </c>
      <c r="O7" s="47">
        <f t="shared" si="2"/>
        <v>40.46528188506944</v>
      </c>
      <c r="P7" s="9"/>
    </row>
    <row r="8" spans="1:16" ht="15">
      <c r="A8" s="12"/>
      <c r="B8" s="25">
        <v>314.3</v>
      </c>
      <c r="C8" s="20" t="s">
        <v>11</v>
      </c>
      <c r="D8" s="46">
        <v>507843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507843</v>
      </c>
      <c r="O8" s="47">
        <f t="shared" si="2"/>
        <v>12.0145496699709</v>
      </c>
      <c r="P8" s="9"/>
    </row>
    <row r="9" spans="1:16" ht="15">
      <c r="A9" s="12"/>
      <c r="B9" s="25">
        <v>314.4</v>
      </c>
      <c r="C9" s="20" t="s">
        <v>12</v>
      </c>
      <c r="D9" s="46">
        <v>67257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67257</v>
      </c>
      <c r="O9" s="47">
        <f t="shared" si="2"/>
        <v>1.5911661028176678</v>
      </c>
      <c r="P9" s="9"/>
    </row>
    <row r="10" spans="1:16" ht="15">
      <c r="A10" s="12"/>
      <c r="B10" s="25">
        <v>315</v>
      </c>
      <c r="C10" s="20" t="s">
        <v>13</v>
      </c>
      <c r="D10" s="46">
        <v>1260875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1260875</v>
      </c>
      <c r="O10" s="47">
        <f t="shared" si="2"/>
        <v>29.82978069034044</v>
      </c>
      <c r="P10" s="9"/>
    </row>
    <row r="11" spans="1:16" ht="15">
      <c r="A11" s="12"/>
      <c r="B11" s="25">
        <v>316</v>
      </c>
      <c r="C11" s="20" t="s">
        <v>14</v>
      </c>
      <c r="D11" s="46">
        <v>193520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193520</v>
      </c>
      <c r="O11" s="47">
        <f t="shared" si="2"/>
        <v>4.578296150843408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3103192</v>
      </c>
      <c r="E12" s="32">
        <f t="shared" si="3"/>
        <v>4447773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7550965</v>
      </c>
      <c r="O12" s="45">
        <f t="shared" si="2"/>
        <v>178.64072961271853</v>
      </c>
      <c r="P12" s="10"/>
    </row>
    <row r="13" spans="1:16" ht="15">
      <c r="A13" s="12"/>
      <c r="B13" s="25">
        <v>322</v>
      </c>
      <c r="C13" s="20" t="s">
        <v>0</v>
      </c>
      <c r="D13" s="46">
        <v>537284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537284</v>
      </c>
      <c r="O13" s="47">
        <f t="shared" si="2"/>
        <v>12.71106484657787</v>
      </c>
      <c r="P13" s="9"/>
    </row>
    <row r="14" spans="1:16" ht="15">
      <c r="A14" s="12"/>
      <c r="B14" s="25">
        <v>323.1</v>
      </c>
      <c r="C14" s="20" t="s">
        <v>16</v>
      </c>
      <c r="D14" s="46">
        <v>1461469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1461469</v>
      </c>
      <c r="O14" s="47">
        <f t="shared" si="2"/>
        <v>34.57543353284913</v>
      </c>
      <c r="P14" s="9"/>
    </row>
    <row r="15" spans="1:16" ht="15">
      <c r="A15" s="12"/>
      <c r="B15" s="25">
        <v>323.7</v>
      </c>
      <c r="C15" s="20" t="s">
        <v>17</v>
      </c>
      <c r="D15" s="46">
        <v>1006517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1006517</v>
      </c>
      <c r="O15" s="47">
        <f t="shared" si="2"/>
        <v>23.81217913837564</v>
      </c>
      <c r="P15" s="9"/>
    </row>
    <row r="16" spans="1:16" ht="15">
      <c r="A16" s="12"/>
      <c r="B16" s="25">
        <v>323.9</v>
      </c>
      <c r="C16" s="20" t="s">
        <v>18</v>
      </c>
      <c r="D16" s="46">
        <v>41188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41188</v>
      </c>
      <c r="O16" s="47">
        <f t="shared" si="2"/>
        <v>0.9744257020511486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4447773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4447773</v>
      </c>
      <c r="O17" s="47">
        <f t="shared" si="2"/>
        <v>105.22541342354917</v>
      </c>
      <c r="P17" s="9"/>
    </row>
    <row r="18" spans="1:16" ht="15">
      <c r="A18" s="12"/>
      <c r="B18" s="25">
        <v>329</v>
      </c>
      <c r="C18" s="20" t="s">
        <v>20</v>
      </c>
      <c r="D18" s="46">
        <v>56734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56734</v>
      </c>
      <c r="O18" s="47">
        <f t="shared" si="2"/>
        <v>1.342212969315574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SUM(D20:D32)</f>
        <v>4243828</v>
      </c>
      <c r="E19" s="32">
        <f t="shared" si="4"/>
        <v>682632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4926460</v>
      </c>
      <c r="O19" s="45">
        <f t="shared" si="2"/>
        <v>116.55019044689962</v>
      </c>
      <c r="P19" s="10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21106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21106</v>
      </c>
      <c r="O20" s="47">
        <f t="shared" si="2"/>
        <v>0.4993257470013485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385264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385264</v>
      </c>
      <c r="O21" s="47">
        <f t="shared" si="2"/>
        <v>9.114575693770849</v>
      </c>
      <c r="P21" s="9"/>
    </row>
    <row r="22" spans="1:16" ht="15">
      <c r="A22" s="12"/>
      <c r="B22" s="25">
        <v>331.9</v>
      </c>
      <c r="C22" s="20" t="s">
        <v>79</v>
      </c>
      <c r="D22" s="46">
        <v>0</v>
      </c>
      <c r="E22" s="46">
        <v>122554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122554</v>
      </c>
      <c r="O22" s="47">
        <f t="shared" si="2"/>
        <v>2.899382526201235</v>
      </c>
      <c r="P22" s="9"/>
    </row>
    <row r="23" spans="1:16" ht="15">
      <c r="A23" s="12"/>
      <c r="B23" s="25">
        <v>334.2</v>
      </c>
      <c r="C23" s="20" t="s">
        <v>69</v>
      </c>
      <c r="D23" s="46">
        <v>0</v>
      </c>
      <c r="E23" s="46">
        <v>4898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4898</v>
      </c>
      <c r="O23" s="47">
        <f t="shared" si="2"/>
        <v>0.11587688376824623</v>
      </c>
      <c r="P23" s="9"/>
    </row>
    <row r="24" spans="1:16" ht="15">
      <c r="A24" s="12"/>
      <c r="B24" s="25">
        <v>334.5</v>
      </c>
      <c r="C24" s="20" t="s">
        <v>80</v>
      </c>
      <c r="D24" s="46">
        <v>0</v>
      </c>
      <c r="E24" s="46">
        <v>115296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115296</v>
      </c>
      <c r="O24" s="47">
        <f t="shared" si="2"/>
        <v>2.7276727625446546</v>
      </c>
      <c r="P24" s="9"/>
    </row>
    <row r="25" spans="1:16" ht="15">
      <c r="A25" s="12"/>
      <c r="B25" s="25">
        <v>335.12</v>
      </c>
      <c r="C25" s="20" t="s">
        <v>24</v>
      </c>
      <c r="D25" s="46">
        <v>1187482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1187482</v>
      </c>
      <c r="O25" s="47">
        <f t="shared" si="2"/>
        <v>28.093449099813103</v>
      </c>
      <c r="P25" s="9"/>
    </row>
    <row r="26" spans="1:16" ht="15">
      <c r="A26" s="12"/>
      <c r="B26" s="25">
        <v>335.15</v>
      </c>
      <c r="C26" s="20" t="s">
        <v>25</v>
      </c>
      <c r="D26" s="46">
        <v>3952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3952</v>
      </c>
      <c r="O26" s="47">
        <f t="shared" si="2"/>
        <v>0.09349641581300717</v>
      </c>
      <c r="P26" s="9"/>
    </row>
    <row r="27" spans="1:16" ht="15">
      <c r="A27" s="12"/>
      <c r="B27" s="25">
        <v>335.18</v>
      </c>
      <c r="C27" s="20" t="s">
        <v>26</v>
      </c>
      <c r="D27" s="46">
        <v>2255866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2255866</v>
      </c>
      <c r="O27" s="47">
        <f t="shared" si="2"/>
        <v>53.36927772126145</v>
      </c>
      <c r="P27" s="9"/>
    </row>
    <row r="28" spans="1:16" ht="15">
      <c r="A28" s="12"/>
      <c r="B28" s="25">
        <v>335.19</v>
      </c>
      <c r="C28" s="20" t="s">
        <v>36</v>
      </c>
      <c r="D28" s="46">
        <v>704872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704872</v>
      </c>
      <c r="O28" s="47">
        <f t="shared" si="2"/>
        <v>16.675861742648276</v>
      </c>
      <c r="P28" s="9"/>
    </row>
    <row r="29" spans="1:16" ht="15">
      <c r="A29" s="12"/>
      <c r="B29" s="25">
        <v>335.9</v>
      </c>
      <c r="C29" s="20" t="s">
        <v>27</v>
      </c>
      <c r="D29" s="46">
        <v>0</v>
      </c>
      <c r="E29" s="46">
        <v>17320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17320</v>
      </c>
      <c r="O29" s="47">
        <f t="shared" si="2"/>
        <v>0.40975655918048687</v>
      </c>
      <c r="P29" s="9"/>
    </row>
    <row r="30" spans="1:16" ht="15">
      <c r="A30" s="12"/>
      <c r="B30" s="25">
        <v>337.7</v>
      </c>
      <c r="C30" s="20" t="s">
        <v>71</v>
      </c>
      <c r="D30" s="46">
        <v>0</v>
      </c>
      <c r="E30" s="46">
        <v>7036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7036</v>
      </c>
      <c r="O30" s="47">
        <f t="shared" si="2"/>
        <v>0.16645768766708463</v>
      </c>
      <c r="P30" s="9"/>
    </row>
    <row r="31" spans="1:16" ht="15">
      <c r="A31" s="12"/>
      <c r="B31" s="25">
        <v>337.9</v>
      </c>
      <c r="C31" s="20" t="s">
        <v>81</v>
      </c>
      <c r="D31" s="46">
        <v>20991</v>
      </c>
      <c r="E31" s="46">
        <v>9158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30149</v>
      </c>
      <c r="O31" s="47">
        <f t="shared" si="2"/>
        <v>0.71326504057347</v>
      </c>
      <c r="P31" s="9"/>
    </row>
    <row r="32" spans="1:16" ht="15">
      <c r="A32" s="12"/>
      <c r="B32" s="25">
        <v>338</v>
      </c>
      <c r="C32" s="20" t="s">
        <v>28</v>
      </c>
      <c r="D32" s="46">
        <v>70665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70665</v>
      </c>
      <c r="O32" s="47">
        <f t="shared" si="2"/>
        <v>1.6717925666564148</v>
      </c>
      <c r="P32" s="9"/>
    </row>
    <row r="33" spans="1:16" ht="15.75">
      <c r="A33" s="29" t="s">
        <v>33</v>
      </c>
      <c r="B33" s="30"/>
      <c r="C33" s="31"/>
      <c r="D33" s="32">
        <f aca="true" t="shared" si="6" ref="D33:M33">SUM(D34:D43)</f>
        <v>3232716</v>
      </c>
      <c r="E33" s="32">
        <f t="shared" si="6"/>
        <v>1105040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12395192</v>
      </c>
      <c r="J33" s="32">
        <f t="shared" si="6"/>
        <v>1760674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18493622</v>
      </c>
      <c r="O33" s="45">
        <f t="shared" si="2"/>
        <v>437.5221084009558</v>
      </c>
      <c r="P33" s="10"/>
    </row>
    <row r="34" spans="1:16" ht="15">
      <c r="A34" s="12"/>
      <c r="B34" s="25">
        <v>341.2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1760674</v>
      </c>
      <c r="K34" s="46">
        <v>0</v>
      </c>
      <c r="L34" s="46">
        <v>0</v>
      </c>
      <c r="M34" s="46">
        <v>0</v>
      </c>
      <c r="N34" s="46">
        <f aca="true" t="shared" si="7" ref="N34:N43">SUM(D34:M34)</f>
        <v>1760674</v>
      </c>
      <c r="O34" s="47">
        <f t="shared" si="2"/>
        <v>41.65402540869195</v>
      </c>
      <c r="P34" s="9"/>
    </row>
    <row r="35" spans="1:16" ht="15">
      <c r="A35" s="12"/>
      <c r="B35" s="25">
        <v>341.3</v>
      </c>
      <c r="C35" s="20" t="s">
        <v>38</v>
      </c>
      <c r="D35" s="46">
        <v>2845728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2845728</v>
      </c>
      <c r="O35" s="47">
        <f t="shared" si="2"/>
        <v>67.32423288935153</v>
      </c>
      <c r="P35" s="9"/>
    </row>
    <row r="36" spans="1:16" ht="15">
      <c r="A36" s="12"/>
      <c r="B36" s="25">
        <v>341.9</v>
      </c>
      <c r="C36" s="20" t="s">
        <v>39</v>
      </c>
      <c r="D36" s="46">
        <v>57303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57303</v>
      </c>
      <c r="O36" s="47">
        <f t="shared" si="2"/>
        <v>1.3556743712886512</v>
      </c>
      <c r="P36" s="9"/>
    </row>
    <row r="37" spans="1:16" ht="15">
      <c r="A37" s="12"/>
      <c r="B37" s="25">
        <v>342.4</v>
      </c>
      <c r="C37" s="20" t="s">
        <v>40</v>
      </c>
      <c r="D37" s="46">
        <v>9700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9700</v>
      </c>
      <c r="O37" s="47">
        <f aca="true" t="shared" si="8" ref="O37:O56">(N37/O$58)</f>
        <v>0.2294825995410348</v>
      </c>
      <c r="P37" s="9"/>
    </row>
    <row r="38" spans="1:16" ht="15">
      <c r="A38" s="12"/>
      <c r="B38" s="25">
        <v>342.5</v>
      </c>
      <c r="C38" s="20" t="s">
        <v>41</v>
      </c>
      <c r="D38" s="46">
        <v>0</v>
      </c>
      <c r="E38" s="46">
        <v>600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</v>
      </c>
      <c r="O38" s="47">
        <f t="shared" si="8"/>
        <v>0.0141947999716104</v>
      </c>
      <c r="P38" s="9"/>
    </row>
    <row r="39" spans="1:16" ht="15">
      <c r="A39" s="12"/>
      <c r="B39" s="25">
        <v>342.6</v>
      </c>
      <c r="C39" s="20" t="s">
        <v>42</v>
      </c>
      <c r="D39" s="46">
        <v>0</v>
      </c>
      <c r="E39" s="46">
        <v>758444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758444</v>
      </c>
      <c r="O39" s="47">
        <f t="shared" si="8"/>
        <v>17.943268116113465</v>
      </c>
      <c r="P39" s="9"/>
    </row>
    <row r="40" spans="1:16" ht="15">
      <c r="A40" s="12"/>
      <c r="B40" s="25">
        <v>343.3</v>
      </c>
      <c r="C40" s="20" t="s">
        <v>43</v>
      </c>
      <c r="D40" s="46">
        <v>651</v>
      </c>
      <c r="E40" s="46">
        <v>0</v>
      </c>
      <c r="F40" s="46">
        <v>0</v>
      </c>
      <c r="G40" s="46">
        <v>0</v>
      </c>
      <c r="H40" s="46">
        <v>0</v>
      </c>
      <c r="I40" s="46">
        <v>5144480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5145131</v>
      </c>
      <c r="O40" s="47">
        <f t="shared" si="8"/>
        <v>121.72350895455298</v>
      </c>
      <c r="P40" s="9"/>
    </row>
    <row r="41" spans="1:16" ht="15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6519945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6519945</v>
      </c>
      <c r="O41" s="47">
        <f t="shared" si="8"/>
        <v>154.24885850150227</v>
      </c>
      <c r="P41" s="9"/>
    </row>
    <row r="42" spans="1:16" ht="15">
      <c r="A42" s="12"/>
      <c r="B42" s="25">
        <v>343.9</v>
      </c>
      <c r="C42" s="20" t="s">
        <v>45</v>
      </c>
      <c r="D42" s="46">
        <v>244976</v>
      </c>
      <c r="E42" s="46">
        <v>0</v>
      </c>
      <c r="F42" s="46">
        <v>0</v>
      </c>
      <c r="G42" s="46">
        <v>0</v>
      </c>
      <c r="H42" s="46">
        <v>0</v>
      </c>
      <c r="I42" s="46">
        <v>730767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975743</v>
      </c>
      <c r="O42" s="47">
        <f t="shared" si="8"/>
        <v>23.084127847831745</v>
      </c>
      <c r="P42" s="9"/>
    </row>
    <row r="43" spans="1:16" ht="15">
      <c r="A43" s="12"/>
      <c r="B43" s="25">
        <v>347.2</v>
      </c>
      <c r="C43" s="20" t="s">
        <v>47</v>
      </c>
      <c r="D43" s="46">
        <v>74358</v>
      </c>
      <c r="E43" s="46">
        <v>345996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420354</v>
      </c>
      <c r="O43" s="47">
        <f t="shared" si="8"/>
        <v>9.94473491211053</v>
      </c>
      <c r="P43" s="9"/>
    </row>
    <row r="44" spans="1:16" ht="15.75">
      <c r="A44" s="29" t="s">
        <v>34</v>
      </c>
      <c r="B44" s="30"/>
      <c r="C44" s="31"/>
      <c r="D44" s="32">
        <f aca="true" t="shared" si="9" ref="D44:M44">SUM(D45:D48)</f>
        <v>948880</v>
      </c>
      <c r="E44" s="32">
        <f t="shared" si="9"/>
        <v>60820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56">SUM(D44:M44)</f>
        <v>1009700</v>
      </c>
      <c r="O44" s="45">
        <f t="shared" si="8"/>
        <v>23.887482552225034</v>
      </c>
      <c r="P44" s="10"/>
    </row>
    <row r="45" spans="1:16" ht="15">
      <c r="A45" s="13"/>
      <c r="B45" s="39">
        <v>351.1</v>
      </c>
      <c r="C45" s="21" t="s">
        <v>51</v>
      </c>
      <c r="D45" s="46">
        <v>81646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81646</v>
      </c>
      <c r="O45" s="47">
        <f t="shared" si="8"/>
        <v>1.9315810641368378</v>
      </c>
      <c r="P45" s="9"/>
    </row>
    <row r="46" spans="1:16" ht="15">
      <c r="A46" s="13"/>
      <c r="B46" s="39">
        <v>354</v>
      </c>
      <c r="C46" s="21" t="s">
        <v>52</v>
      </c>
      <c r="D46" s="46">
        <v>758005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758005</v>
      </c>
      <c r="O46" s="47">
        <f t="shared" si="8"/>
        <v>17.932882254134235</v>
      </c>
      <c r="P46" s="9"/>
    </row>
    <row r="47" spans="1:16" ht="15">
      <c r="A47" s="13"/>
      <c r="B47" s="39">
        <v>358.2</v>
      </c>
      <c r="C47" s="21" t="s">
        <v>82</v>
      </c>
      <c r="D47" s="46">
        <v>0</v>
      </c>
      <c r="E47" s="46">
        <v>60820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60820</v>
      </c>
      <c r="O47" s="47">
        <f t="shared" si="8"/>
        <v>1.4388795571222408</v>
      </c>
      <c r="P47" s="9"/>
    </row>
    <row r="48" spans="1:16" ht="15">
      <c r="A48" s="13"/>
      <c r="B48" s="39">
        <v>359</v>
      </c>
      <c r="C48" s="21" t="s">
        <v>53</v>
      </c>
      <c r="D48" s="46">
        <v>109229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109229</v>
      </c>
      <c r="O48" s="47">
        <f t="shared" si="8"/>
        <v>2.584139676831721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SUM(D50:D53)</f>
        <v>831913</v>
      </c>
      <c r="E49" s="32">
        <f t="shared" si="11"/>
        <v>28464</v>
      </c>
      <c r="F49" s="32">
        <f t="shared" si="11"/>
        <v>90</v>
      </c>
      <c r="G49" s="32">
        <f t="shared" si="11"/>
        <v>33647</v>
      </c>
      <c r="H49" s="32">
        <f t="shared" si="11"/>
        <v>0</v>
      </c>
      <c r="I49" s="32">
        <f t="shared" si="11"/>
        <v>115816</v>
      </c>
      <c r="J49" s="32">
        <f t="shared" si="11"/>
        <v>69003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1078933</v>
      </c>
      <c r="O49" s="45">
        <f t="shared" si="8"/>
        <v>25.525396862949208</v>
      </c>
      <c r="P49" s="10"/>
    </row>
    <row r="50" spans="1:16" ht="15">
      <c r="A50" s="12"/>
      <c r="B50" s="25">
        <v>361.1</v>
      </c>
      <c r="C50" s="20" t="s">
        <v>54</v>
      </c>
      <c r="D50" s="46">
        <v>93886</v>
      </c>
      <c r="E50" s="46">
        <v>7084</v>
      </c>
      <c r="F50" s="46">
        <v>90</v>
      </c>
      <c r="G50" s="46">
        <v>16502</v>
      </c>
      <c r="H50" s="46">
        <v>0</v>
      </c>
      <c r="I50" s="46">
        <v>33581</v>
      </c>
      <c r="J50" s="46">
        <v>14908</v>
      </c>
      <c r="K50" s="46">
        <v>0</v>
      </c>
      <c r="L50" s="46">
        <v>0</v>
      </c>
      <c r="M50" s="46">
        <v>0</v>
      </c>
      <c r="N50" s="46">
        <f t="shared" si="10"/>
        <v>166051</v>
      </c>
      <c r="O50" s="47">
        <f t="shared" si="8"/>
        <v>3.928434550143131</v>
      </c>
      <c r="P50" s="9"/>
    </row>
    <row r="51" spans="1:16" ht="15">
      <c r="A51" s="12"/>
      <c r="B51" s="25">
        <v>361.3</v>
      </c>
      <c r="C51" s="20" t="s">
        <v>55</v>
      </c>
      <c r="D51" s="46">
        <v>43659</v>
      </c>
      <c r="E51" s="46">
        <v>3169</v>
      </c>
      <c r="F51" s="46">
        <v>0</v>
      </c>
      <c r="G51" s="46">
        <v>17145</v>
      </c>
      <c r="H51" s="46">
        <v>0</v>
      </c>
      <c r="I51" s="46">
        <v>82235</v>
      </c>
      <c r="J51" s="46">
        <v>9375</v>
      </c>
      <c r="K51" s="46">
        <v>0</v>
      </c>
      <c r="L51" s="46">
        <v>0</v>
      </c>
      <c r="M51" s="46">
        <v>0</v>
      </c>
      <c r="N51" s="46">
        <f t="shared" si="10"/>
        <v>155583</v>
      </c>
      <c r="O51" s="47">
        <f t="shared" si="8"/>
        <v>3.680782606638435</v>
      </c>
      <c r="P51" s="9"/>
    </row>
    <row r="52" spans="1:16" ht="15">
      <c r="A52" s="12"/>
      <c r="B52" s="25">
        <v>362</v>
      </c>
      <c r="C52" s="20" t="s">
        <v>56</v>
      </c>
      <c r="D52" s="46">
        <v>548100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548100</v>
      </c>
      <c r="O52" s="47">
        <f t="shared" si="8"/>
        <v>12.9669497740661</v>
      </c>
      <c r="P52" s="9"/>
    </row>
    <row r="53" spans="1:16" ht="15">
      <c r="A53" s="12"/>
      <c r="B53" s="25">
        <v>369.9</v>
      </c>
      <c r="C53" s="20" t="s">
        <v>57</v>
      </c>
      <c r="D53" s="46">
        <v>146268</v>
      </c>
      <c r="E53" s="46">
        <v>18211</v>
      </c>
      <c r="F53" s="46">
        <v>0</v>
      </c>
      <c r="G53" s="46">
        <v>0</v>
      </c>
      <c r="H53" s="46">
        <v>0</v>
      </c>
      <c r="I53" s="46">
        <v>0</v>
      </c>
      <c r="J53" s="46">
        <v>44720</v>
      </c>
      <c r="K53" s="46">
        <v>0</v>
      </c>
      <c r="L53" s="46">
        <v>0</v>
      </c>
      <c r="M53" s="46">
        <v>0</v>
      </c>
      <c r="N53" s="46">
        <f t="shared" si="10"/>
        <v>209199</v>
      </c>
      <c r="O53" s="47">
        <f t="shared" si="8"/>
        <v>4.94922993210154</v>
      </c>
      <c r="P53" s="9"/>
    </row>
    <row r="54" spans="1:16" ht="15.75">
      <c r="A54" s="29" t="s">
        <v>35</v>
      </c>
      <c r="B54" s="30"/>
      <c r="C54" s="31"/>
      <c r="D54" s="32">
        <f aca="true" t="shared" si="12" ref="D54:M54">SUM(D55:D55)</f>
        <v>55000</v>
      </c>
      <c r="E54" s="32">
        <f t="shared" si="12"/>
        <v>890762</v>
      </c>
      <c r="F54" s="32">
        <f t="shared" si="12"/>
        <v>4588852</v>
      </c>
      <c r="G54" s="32">
        <f t="shared" si="12"/>
        <v>600000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6134614</v>
      </c>
      <c r="O54" s="45">
        <f t="shared" si="8"/>
        <v>145.13269772173462</v>
      </c>
      <c r="P54" s="9"/>
    </row>
    <row r="55" spans="1:16" ht="15.75" thickBot="1">
      <c r="A55" s="12"/>
      <c r="B55" s="25">
        <v>381</v>
      </c>
      <c r="C55" s="20" t="s">
        <v>58</v>
      </c>
      <c r="D55" s="46">
        <v>55000</v>
      </c>
      <c r="E55" s="46">
        <v>890762</v>
      </c>
      <c r="F55" s="46">
        <v>4588852</v>
      </c>
      <c r="G55" s="46">
        <v>600000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6134614</v>
      </c>
      <c r="O55" s="47">
        <f t="shared" si="8"/>
        <v>145.13269772173462</v>
      </c>
      <c r="P55" s="9"/>
    </row>
    <row r="56" spans="1:119" ht="16.5" thickBot="1">
      <c r="A56" s="14" t="s">
        <v>49</v>
      </c>
      <c r="B56" s="23"/>
      <c r="C56" s="22"/>
      <c r="D56" s="15">
        <f aca="true" t="shared" si="13" ref="D56:M56">SUM(D5,D12,D19,D33,D44,D49,D54)</f>
        <v>22992666</v>
      </c>
      <c r="E56" s="15">
        <f t="shared" si="13"/>
        <v>7215491</v>
      </c>
      <c r="F56" s="15">
        <f t="shared" si="13"/>
        <v>4906207</v>
      </c>
      <c r="G56" s="15">
        <f t="shared" si="13"/>
        <v>633647</v>
      </c>
      <c r="H56" s="15">
        <f t="shared" si="13"/>
        <v>0</v>
      </c>
      <c r="I56" s="15">
        <f t="shared" si="13"/>
        <v>12511008</v>
      </c>
      <c r="J56" s="15">
        <f t="shared" si="13"/>
        <v>1829677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50088696</v>
      </c>
      <c r="O56" s="38">
        <f t="shared" si="8"/>
        <v>1184.9983675980034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83</v>
      </c>
      <c r="M58" s="48"/>
      <c r="N58" s="48"/>
      <c r="O58" s="43">
        <v>42269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10637386</v>
      </c>
      <c r="E5" s="27">
        <f t="shared" si="0"/>
        <v>0</v>
      </c>
      <c r="F5" s="27">
        <f t="shared" si="0"/>
        <v>313398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10950784</v>
      </c>
      <c r="O5" s="33">
        <f aca="true" t="shared" si="2" ref="O5:O36">(N5/O$57)</f>
        <v>265.4864235841738</v>
      </c>
      <c r="P5" s="6"/>
    </row>
    <row r="6" spans="1:16" ht="15">
      <c r="A6" s="12"/>
      <c r="B6" s="25">
        <v>311</v>
      </c>
      <c r="C6" s="20" t="s">
        <v>2</v>
      </c>
      <c r="D6" s="46">
        <v>6883100</v>
      </c>
      <c r="E6" s="46">
        <v>0</v>
      </c>
      <c r="F6" s="46">
        <v>313398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7196498</v>
      </c>
      <c r="O6" s="47">
        <f t="shared" si="2"/>
        <v>174.4690166795966</v>
      </c>
      <c r="P6" s="9"/>
    </row>
    <row r="7" spans="1:16" ht="15">
      <c r="A7" s="12"/>
      <c r="B7" s="25">
        <v>314.1</v>
      </c>
      <c r="C7" s="20" t="s">
        <v>10</v>
      </c>
      <c r="D7" s="46">
        <v>1646739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1646739</v>
      </c>
      <c r="O7" s="47">
        <f t="shared" si="2"/>
        <v>39.92288110938712</v>
      </c>
      <c r="P7" s="9"/>
    </row>
    <row r="8" spans="1:16" ht="15">
      <c r="A8" s="12"/>
      <c r="B8" s="25">
        <v>314.3</v>
      </c>
      <c r="C8" s="20" t="s">
        <v>11</v>
      </c>
      <c r="D8" s="46">
        <v>466981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466981</v>
      </c>
      <c r="O8" s="47">
        <f t="shared" si="2"/>
        <v>11.321300426687355</v>
      </c>
      <c r="P8" s="9"/>
    </row>
    <row r="9" spans="1:16" ht="15">
      <c r="A9" s="12"/>
      <c r="B9" s="25">
        <v>314.4</v>
      </c>
      <c r="C9" s="20" t="s">
        <v>12</v>
      </c>
      <c r="D9" s="46">
        <v>49075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49075</v>
      </c>
      <c r="O9" s="47">
        <f t="shared" si="2"/>
        <v>1.1897546547711404</v>
      </c>
      <c r="P9" s="9"/>
    </row>
    <row r="10" spans="1:16" ht="15">
      <c r="A10" s="12"/>
      <c r="B10" s="25">
        <v>315</v>
      </c>
      <c r="C10" s="20" t="s">
        <v>13</v>
      </c>
      <c r="D10" s="46">
        <v>1376033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1376033</v>
      </c>
      <c r="O10" s="47">
        <f t="shared" si="2"/>
        <v>33.35999321179209</v>
      </c>
      <c r="P10" s="9"/>
    </row>
    <row r="11" spans="1:16" ht="15">
      <c r="A11" s="12"/>
      <c r="B11" s="25">
        <v>316</v>
      </c>
      <c r="C11" s="20" t="s">
        <v>14</v>
      </c>
      <c r="D11" s="46">
        <v>215458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215458</v>
      </c>
      <c r="O11" s="47">
        <f t="shared" si="2"/>
        <v>5.223477501939488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2966043</v>
      </c>
      <c r="E12" s="32">
        <f t="shared" si="3"/>
        <v>5186833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8152876</v>
      </c>
      <c r="O12" s="45">
        <f t="shared" si="2"/>
        <v>197.65506206361522</v>
      </c>
      <c r="P12" s="10"/>
    </row>
    <row r="13" spans="1:16" ht="15">
      <c r="A13" s="12"/>
      <c r="B13" s="25">
        <v>322</v>
      </c>
      <c r="C13" s="20" t="s">
        <v>0</v>
      </c>
      <c r="D13" s="46">
        <v>381563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381563</v>
      </c>
      <c r="O13" s="47">
        <f t="shared" si="2"/>
        <v>9.250460628394103</v>
      </c>
      <c r="P13" s="9"/>
    </row>
    <row r="14" spans="1:16" ht="15">
      <c r="A14" s="12"/>
      <c r="B14" s="25">
        <v>323.1</v>
      </c>
      <c r="C14" s="20" t="s">
        <v>16</v>
      </c>
      <c r="D14" s="46">
        <v>1490409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1490409</v>
      </c>
      <c r="O14" s="47">
        <f t="shared" si="2"/>
        <v>36.13287916989915</v>
      </c>
      <c r="P14" s="9"/>
    </row>
    <row r="15" spans="1:16" ht="15">
      <c r="A15" s="12"/>
      <c r="B15" s="25">
        <v>323.7</v>
      </c>
      <c r="C15" s="20" t="s">
        <v>17</v>
      </c>
      <c r="D15" s="46">
        <v>980521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980521</v>
      </c>
      <c r="O15" s="47">
        <f t="shared" si="2"/>
        <v>23.771358611326608</v>
      </c>
      <c r="P15" s="9"/>
    </row>
    <row r="16" spans="1:16" ht="15">
      <c r="A16" s="12"/>
      <c r="B16" s="25">
        <v>323.9</v>
      </c>
      <c r="C16" s="20" t="s">
        <v>18</v>
      </c>
      <c r="D16" s="46">
        <v>41479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41479</v>
      </c>
      <c r="O16" s="47">
        <f t="shared" si="2"/>
        <v>1.0056002715283165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5186833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5186833</v>
      </c>
      <c r="O17" s="47">
        <f t="shared" si="2"/>
        <v>125.74750290923197</v>
      </c>
      <c r="P17" s="9"/>
    </row>
    <row r="18" spans="1:16" ht="15">
      <c r="A18" s="12"/>
      <c r="B18" s="25">
        <v>329</v>
      </c>
      <c r="C18" s="20" t="s">
        <v>20</v>
      </c>
      <c r="D18" s="46">
        <v>72071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72071</v>
      </c>
      <c r="O18" s="47">
        <f t="shared" si="2"/>
        <v>1.7472604732350658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SUM(D20:D30)</f>
        <v>4751892</v>
      </c>
      <c r="E19" s="32">
        <f t="shared" si="4"/>
        <v>936225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5688117</v>
      </c>
      <c r="O19" s="45">
        <f t="shared" si="2"/>
        <v>137.90043153607448</v>
      </c>
      <c r="P19" s="10"/>
    </row>
    <row r="20" spans="1:16" ht="15">
      <c r="A20" s="12"/>
      <c r="B20" s="25">
        <v>331.1</v>
      </c>
      <c r="C20" s="20" t="s">
        <v>76</v>
      </c>
      <c r="D20" s="46">
        <v>0</v>
      </c>
      <c r="E20" s="46">
        <v>622036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622036</v>
      </c>
      <c r="O20" s="47">
        <f t="shared" si="2"/>
        <v>15.080391776570986</v>
      </c>
      <c r="P20" s="9"/>
    </row>
    <row r="21" spans="1:16" ht="15">
      <c r="A21" s="12"/>
      <c r="B21" s="25">
        <v>331.5</v>
      </c>
      <c r="C21" s="20" t="s">
        <v>23</v>
      </c>
      <c r="D21" s="46">
        <v>649319</v>
      </c>
      <c r="E21" s="46">
        <v>287356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936675</v>
      </c>
      <c r="O21" s="47">
        <f t="shared" si="2"/>
        <v>22.708373739332817</v>
      </c>
      <c r="P21" s="9"/>
    </row>
    <row r="22" spans="1:16" ht="15">
      <c r="A22" s="12"/>
      <c r="B22" s="25">
        <v>331.7</v>
      </c>
      <c r="C22" s="20" t="s">
        <v>68</v>
      </c>
      <c r="D22" s="46">
        <v>0</v>
      </c>
      <c r="E22" s="46">
        <v>2971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2971</v>
      </c>
      <c r="O22" s="47">
        <f t="shared" si="2"/>
        <v>0.07202773467804499</v>
      </c>
      <c r="P22" s="9"/>
    </row>
    <row r="23" spans="1:16" ht="15">
      <c r="A23" s="12"/>
      <c r="B23" s="25">
        <v>334.2</v>
      </c>
      <c r="C23" s="20" t="s">
        <v>69</v>
      </c>
      <c r="D23" s="46">
        <v>0</v>
      </c>
      <c r="E23" s="46">
        <v>5005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5005</v>
      </c>
      <c r="O23" s="47">
        <f t="shared" si="2"/>
        <v>0.12133921644685802</v>
      </c>
      <c r="P23" s="9"/>
    </row>
    <row r="24" spans="1:16" ht="15">
      <c r="A24" s="12"/>
      <c r="B24" s="25">
        <v>335.12</v>
      </c>
      <c r="C24" s="20" t="s">
        <v>24</v>
      </c>
      <c r="D24" s="46">
        <v>1108366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1108366</v>
      </c>
      <c r="O24" s="47">
        <f t="shared" si="2"/>
        <v>26.870781613653996</v>
      </c>
      <c r="P24" s="9"/>
    </row>
    <row r="25" spans="1:16" ht="15">
      <c r="A25" s="12"/>
      <c r="B25" s="25">
        <v>335.15</v>
      </c>
      <c r="C25" s="20" t="s">
        <v>25</v>
      </c>
      <c r="D25" s="46">
        <v>4143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4143</v>
      </c>
      <c r="O25" s="47">
        <f t="shared" si="2"/>
        <v>0.1004412335143522</v>
      </c>
      <c r="P25" s="9"/>
    </row>
    <row r="26" spans="1:16" ht="15">
      <c r="A26" s="12"/>
      <c r="B26" s="25">
        <v>335.18</v>
      </c>
      <c r="C26" s="20" t="s">
        <v>26</v>
      </c>
      <c r="D26" s="46">
        <v>2189629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2189629</v>
      </c>
      <c r="O26" s="47">
        <f t="shared" si="2"/>
        <v>53.08448894491854</v>
      </c>
      <c r="P26" s="9"/>
    </row>
    <row r="27" spans="1:16" ht="15">
      <c r="A27" s="12"/>
      <c r="B27" s="25">
        <v>335.19</v>
      </c>
      <c r="C27" s="20" t="s">
        <v>36</v>
      </c>
      <c r="D27" s="46">
        <v>724231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724231</v>
      </c>
      <c r="O27" s="47">
        <f t="shared" si="2"/>
        <v>17.55796644685803</v>
      </c>
      <c r="P27" s="9"/>
    </row>
    <row r="28" spans="1:16" ht="15">
      <c r="A28" s="12"/>
      <c r="B28" s="25">
        <v>335.9</v>
      </c>
      <c r="C28" s="20" t="s">
        <v>27</v>
      </c>
      <c r="D28" s="46">
        <v>0</v>
      </c>
      <c r="E28" s="46">
        <v>15892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15892</v>
      </c>
      <c r="O28" s="47">
        <f t="shared" si="2"/>
        <v>0.3852792862684251</v>
      </c>
      <c r="P28" s="9"/>
    </row>
    <row r="29" spans="1:16" ht="15">
      <c r="A29" s="12"/>
      <c r="B29" s="25">
        <v>337.7</v>
      </c>
      <c r="C29" s="20" t="s">
        <v>71</v>
      </c>
      <c r="D29" s="46">
        <v>0</v>
      </c>
      <c r="E29" s="46">
        <v>2965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2965</v>
      </c>
      <c r="O29" s="47">
        <f t="shared" si="2"/>
        <v>0.07188227307990691</v>
      </c>
      <c r="P29" s="9"/>
    </row>
    <row r="30" spans="1:16" ht="15">
      <c r="A30" s="12"/>
      <c r="B30" s="25">
        <v>338</v>
      </c>
      <c r="C30" s="20" t="s">
        <v>28</v>
      </c>
      <c r="D30" s="46">
        <v>76204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76204</v>
      </c>
      <c r="O30" s="47">
        <f t="shared" si="2"/>
        <v>1.8474592707525213</v>
      </c>
      <c r="P30" s="9"/>
    </row>
    <row r="31" spans="1:16" ht="15.75">
      <c r="A31" s="29" t="s">
        <v>33</v>
      </c>
      <c r="B31" s="30"/>
      <c r="C31" s="31"/>
      <c r="D31" s="32">
        <f aca="true" t="shared" si="5" ref="D31:M31">SUM(D32:D43)</f>
        <v>3121273</v>
      </c>
      <c r="E31" s="32">
        <f t="shared" si="5"/>
        <v>1095218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11303949</v>
      </c>
      <c r="J31" s="32">
        <f t="shared" si="5"/>
        <v>1823595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1"/>
        <v>17344035</v>
      </c>
      <c r="O31" s="45">
        <f t="shared" si="2"/>
        <v>420.48184154383245</v>
      </c>
      <c r="P31" s="10"/>
    </row>
    <row r="32" spans="1:16" ht="15">
      <c r="A32" s="12"/>
      <c r="B32" s="25">
        <v>341.2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1823595</v>
      </c>
      <c r="K32" s="46">
        <v>0</v>
      </c>
      <c r="L32" s="46">
        <v>0</v>
      </c>
      <c r="M32" s="46">
        <v>0</v>
      </c>
      <c r="N32" s="46">
        <f aca="true" t="shared" si="6" ref="N32:N43">SUM(D32:M32)</f>
        <v>1823595</v>
      </c>
      <c r="O32" s="47">
        <f t="shared" si="2"/>
        <v>44.21050717610551</v>
      </c>
      <c r="P32" s="9"/>
    </row>
    <row r="33" spans="1:16" ht="15">
      <c r="A33" s="12"/>
      <c r="B33" s="25">
        <v>341.3</v>
      </c>
      <c r="C33" s="20" t="s">
        <v>38</v>
      </c>
      <c r="D33" s="46">
        <v>2651000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2651000</v>
      </c>
      <c r="O33" s="47">
        <f t="shared" si="2"/>
        <v>64.26978277734678</v>
      </c>
      <c r="P33" s="9"/>
    </row>
    <row r="34" spans="1:16" ht="15">
      <c r="A34" s="12"/>
      <c r="B34" s="25">
        <v>341.9</v>
      </c>
      <c r="C34" s="20" t="s">
        <v>39</v>
      </c>
      <c r="D34" s="46">
        <v>67894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67894</v>
      </c>
      <c r="O34" s="47">
        <f t="shared" si="2"/>
        <v>1.6459949573312644</v>
      </c>
      <c r="P34" s="9"/>
    </row>
    <row r="35" spans="1:16" ht="15">
      <c r="A35" s="12"/>
      <c r="B35" s="25">
        <v>342.4</v>
      </c>
      <c r="C35" s="20" t="s">
        <v>40</v>
      </c>
      <c r="D35" s="46">
        <v>11241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11241</v>
      </c>
      <c r="O35" s="47">
        <f t="shared" si="2"/>
        <v>0.2725223041117145</v>
      </c>
      <c r="P35" s="9"/>
    </row>
    <row r="36" spans="1:16" ht="15">
      <c r="A36" s="12"/>
      <c r="B36" s="25">
        <v>342.5</v>
      </c>
      <c r="C36" s="20" t="s">
        <v>41</v>
      </c>
      <c r="D36" s="46">
        <v>0</v>
      </c>
      <c r="E36" s="46">
        <v>400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400</v>
      </c>
      <c r="O36" s="47">
        <f t="shared" si="2"/>
        <v>0.009697439875872769</v>
      </c>
      <c r="P36" s="9"/>
    </row>
    <row r="37" spans="1:16" ht="15">
      <c r="A37" s="12"/>
      <c r="B37" s="25">
        <v>342.6</v>
      </c>
      <c r="C37" s="20" t="s">
        <v>42</v>
      </c>
      <c r="D37" s="46">
        <v>0</v>
      </c>
      <c r="E37" s="46">
        <v>716735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716735</v>
      </c>
      <c r="O37" s="47">
        <f aca="true" t="shared" si="7" ref="O37:O55">(N37/O$57)</f>
        <v>17.376236423584174</v>
      </c>
      <c r="P37" s="9"/>
    </row>
    <row r="38" spans="1:16" ht="15">
      <c r="A38" s="12"/>
      <c r="B38" s="25">
        <v>343.3</v>
      </c>
      <c r="C38" s="20" t="s">
        <v>43</v>
      </c>
      <c r="D38" s="46">
        <v>973</v>
      </c>
      <c r="E38" s="46">
        <v>0</v>
      </c>
      <c r="F38" s="46">
        <v>0</v>
      </c>
      <c r="G38" s="46">
        <v>0</v>
      </c>
      <c r="H38" s="46">
        <v>0</v>
      </c>
      <c r="I38" s="46">
        <v>5030535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5031508</v>
      </c>
      <c r="O38" s="47">
        <f t="shared" si="7"/>
        <v>121.98186578743211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5591507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5591507</v>
      </c>
      <c r="O39" s="47">
        <f t="shared" si="7"/>
        <v>135.5582573700543</v>
      </c>
      <c r="P39" s="9"/>
    </row>
    <row r="40" spans="1:16" ht="15">
      <c r="A40" s="12"/>
      <c r="B40" s="25">
        <v>343.9</v>
      </c>
      <c r="C40" s="20" t="s">
        <v>45</v>
      </c>
      <c r="D40" s="46">
        <v>248747</v>
      </c>
      <c r="E40" s="46">
        <v>0</v>
      </c>
      <c r="F40" s="46">
        <v>0</v>
      </c>
      <c r="G40" s="46">
        <v>0</v>
      </c>
      <c r="H40" s="46">
        <v>0</v>
      </c>
      <c r="I40" s="46">
        <v>681907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930654</v>
      </c>
      <c r="O40" s="47">
        <f t="shared" si="7"/>
        <v>22.562403025601242</v>
      </c>
      <c r="P40" s="9"/>
    </row>
    <row r="41" spans="1:16" ht="15">
      <c r="A41" s="12"/>
      <c r="B41" s="25">
        <v>344.3</v>
      </c>
      <c r="C41" s="20" t="s">
        <v>46</v>
      </c>
      <c r="D41" s="46">
        <v>37259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37259</v>
      </c>
      <c r="O41" s="47">
        <f t="shared" si="7"/>
        <v>0.9032922808378588</v>
      </c>
      <c r="P41" s="9"/>
    </row>
    <row r="42" spans="1:16" ht="15">
      <c r="A42" s="12"/>
      <c r="B42" s="25">
        <v>347.2</v>
      </c>
      <c r="C42" s="20" t="s">
        <v>47</v>
      </c>
      <c r="D42" s="46">
        <v>69180</v>
      </c>
      <c r="E42" s="46">
        <v>377815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446995</v>
      </c>
      <c r="O42" s="47">
        <f t="shared" si="7"/>
        <v>10.83676784328937</v>
      </c>
      <c r="P42" s="9"/>
    </row>
    <row r="43" spans="1:16" ht="15">
      <c r="A43" s="12"/>
      <c r="B43" s="25">
        <v>347.9</v>
      </c>
      <c r="C43" s="20" t="s">
        <v>48</v>
      </c>
      <c r="D43" s="46">
        <v>34979</v>
      </c>
      <c r="E43" s="46">
        <v>268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35247</v>
      </c>
      <c r="O43" s="47">
        <f t="shared" si="7"/>
        <v>0.8545141582622188</v>
      </c>
      <c r="P43" s="9"/>
    </row>
    <row r="44" spans="1:16" ht="15.75">
      <c r="A44" s="29" t="s">
        <v>34</v>
      </c>
      <c r="B44" s="30"/>
      <c r="C44" s="31"/>
      <c r="D44" s="32">
        <f aca="true" t="shared" si="8" ref="D44:M44">SUM(D45:D47)</f>
        <v>722365</v>
      </c>
      <c r="E44" s="32">
        <f t="shared" si="8"/>
        <v>10137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aca="true" t="shared" si="9" ref="N44:N55">SUM(D44:M44)</f>
        <v>732502</v>
      </c>
      <c r="O44" s="45">
        <f t="shared" si="7"/>
        <v>17.758485259891387</v>
      </c>
      <c r="P44" s="10"/>
    </row>
    <row r="45" spans="1:16" ht="15">
      <c r="A45" s="13"/>
      <c r="B45" s="39">
        <v>351.1</v>
      </c>
      <c r="C45" s="21" t="s">
        <v>51</v>
      </c>
      <c r="D45" s="46">
        <v>112309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112309</v>
      </c>
      <c r="O45" s="47">
        <f t="shared" si="7"/>
        <v>2.722774437548487</v>
      </c>
      <c r="P45" s="9"/>
    </row>
    <row r="46" spans="1:16" ht="15">
      <c r="A46" s="13"/>
      <c r="B46" s="39">
        <v>354</v>
      </c>
      <c r="C46" s="21" t="s">
        <v>52</v>
      </c>
      <c r="D46" s="46">
        <v>592056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592056</v>
      </c>
      <c r="O46" s="47">
        <f t="shared" si="7"/>
        <v>14.353568657874321</v>
      </c>
      <c r="P46" s="9"/>
    </row>
    <row r="47" spans="1:16" ht="15">
      <c r="A47" s="13"/>
      <c r="B47" s="39">
        <v>359</v>
      </c>
      <c r="C47" s="21" t="s">
        <v>53</v>
      </c>
      <c r="D47" s="46">
        <v>18000</v>
      </c>
      <c r="E47" s="46">
        <v>10137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28137</v>
      </c>
      <c r="O47" s="47">
        <f t="shared" si="7"/>
        <v>0.6821421644685803</v>
      </c>
      <c r="P47" s="9"/>
    </row>
    <row r="48" spans="1:16" ht="15.75">
      <c r="A48" s="29" t="s">
        <v>3</v>
      </c>
      <c r="B48" s="30"/>
      <c r="C48" s="31"/>
      <c r="D48" s="32">
        <f aca="true" t="shared" si="10" ref="D48:M48">SUM(D49:D52)</f>
        <v>679927</v>
      </c>
      <c r="E48" s="32">
        <f t="shared" si="10"/>
        <v>11096</v>
      </c>
      <c r="F48" s="32">
        <f t="shared" si="10"/>
        <v>449</v>
      </c>
      <c r="G48" s="32">
        <f t="shared" si="10"/>
        <v>19454</v>
      </c>
      <c r="H48" s="32">
        <f t="shared" si="10"/>
        <v>0</v>
      </c>
      <c r="I48" s="32">
        <f t="shared" si="10"/>
        <v>52372</v>
      </c>
      <c r="J48" s="32">
        <f t="shared" si="10"/>
        <v>17518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780816</v>
      </c>
      <c r="O48" s="45">
        <f t="shared" si="7"/>
        <v>18.929790535298682</v>
      </c>
      <c r="P48" s="10"/>
    </row>
    <row r="49" spans="1:16" ht="15">
      <c r="A49" s="12"/>
      <c r="B49" s="25">
        <v>361.1</v>
      </c>
      <c r="C49" s="20" t="s">
        <v>54</v>
      </c>
      <c r="D49" s="46">
        <v>50350</v>
      </c>
      <c r="E49" s="46">
        <v>6457</v>
      </c>
      <c r="F49" s="46">
        <v>363</v>
      </c>
      <c r="G49" s="46">
        <v>11993</v>
      </c>
      <c r="H49" s="46">
        <v>0</v>
      </c>
      <c r="I49" s="46">
        <v>30920</v>
      </c>
      <c r="J49" s="46">
        <v>10538</v>
      </c>
      <c r="K49" s="46">
        <v>0</v>
      </c>
      <c r="L49" s="46">
        <v>0</v>
      </c>
      <c r="M49" s="46">
        <v>0</v>
      </c>
      <c r="N49" s="46">
        <f t="shared" si="9"/>
        <v>110621</v>
      </c>
      <c r="O49" s="47">
        <f t="shared" si="7"/>
        <v>2.681851241272304</v>
      </c>
      <c r="P49" s="9"/>
    </row>
    <row r="50" spans="1:16" ht="15">
      <c r="A50" s="12"/>
      <c r="B50" s="25">
        <v>361.3</v>
      </c>
      <c r="C50" s="20" t="s">
        <v>55</v>
      </c>
      <c r="D50" s="46">
        <v>32932</v>
      </c>
      <c r="E50" s="46">
        <v>3004</v>
      </c>
      <c r="F50" s="46">
        <v>86</v>
      </c>
      <c r="G50" s="46">
        <v>7461</v>
      </c>
      <c r="H50" s="46">
        <v>0</v>
      </c>
      <c r="I50" s="46">
        <v>18265</v>
      </c>
      <c r="J50" s="46">
        <v>6980</v>
      </c>
      <c r="K50" s="46">
        <v>0</v>
      </c>
      <c r="L50" s="46">
        <v>0</v>
      </c>
      <c r="M50" s="46">
        <v>0</v>
      </c>
      <c r="N50" s="46">
        <f t="shared" si="9"/>
        <v>68728</v>
      </c>
      <c r="O50" s="47">
        <f t="shared" si="7"/>
        <v>1.6662141194724593</v>
      </c>
      <c r="P50" s="9"/>
    </row>
    <row r="51" spans="1:16" ht="15">
      <c r="A51" s="12"/>
      <c r="B51" s="25">
        <v>362</v>
      </c>
      <c r="C51" s="20" t="s">
        <v>56</v>
      </c>
      <c r="D51" s="46">
        <v>588010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588010</v>
      </c>
      <c r="O51" s="47">
        <f t="shared" si="7"/>
        <v>14.255479053529868</v>
      </c>
      <c r="P51" s="9"/>
    </row>
    <row r="52" spans="1:16" ht="15">
      <c r="A52" s="12"/>
      <c r="B52" s="25">
        <v>369.9</v>
      </c>
      <c r="C52" s="20" t="s">
        <v>57</v>
      </c>
      <c r="D52" s="46">
        <v>8635</v>
      </c>
      <c r="E52" s="46">
        <v>1635</v>
      </c>
      <c r="F52" s="46">
        <v>0</v>
      </c>
      <c r="G52" s="46">
        <v>0</v>
      </c>
      <c r="H52" s="46">
        <v>0</v>
      </c>
      <c r="I52" s="46">
        <v>3187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13457</v>
      </c>
      <c r="O52" s="47">
        <f t="shared" si="7"/>
        <v>0.32624612102404965</v>
      </c>
      <c r="P52" s="9"/>
    </row>
    <row r="53" spans="1:16" ht="15.75">
      <c r="A53" s="29" t="s">
        <v>35</v>
      </c>
      <c r="B53" s="30"/>
      <c r="C53" s="31"/>
      <c r="D53" s="32">
        <f aca="true" t="shared" si="11" ref="D53:M53">SUM(D54:D54)</f>
        <v>0</v>
      </c>
      <c r="E53" s="32">
        <f t="shared" si="11"/>
        <v>693250</v>
      </c>
      <c r="F53" s="32">
        <f t="shared" si="11"/>
        <v>715143</v>
      </c>
      <c r="G53" s="32">
        <f t="shared" si="11"/>
        <v>750000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9"/>
        <v>2158393</v>
      </c>
      <c r="O53" s="45">
        <f t="shared" si="7"/>
        <v>52.32721586501164</v>
      </c>
      <c r="P53" s="9"/>
    </row>
    <row r="54" spans="1:16" ht="15.75" thickBot="1">
      <c r="A54" s="12"/>
      <c r="B54" s="25">
        <v>381</v>
      </c>
      <c r="C54" s="20" t="s">
        <v>58</v>
      </c>
      <c r="D54" s="46">
        <v>0</v>
      </c>
      <c r="E54" s="46">
        <v>693250</v>
      </c>
      <c r="F54" s="46">
        <v>715143</v>
      </c>
      <c r="G54" s="46">
        <v>750000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2158393</v>
      </c>
      <c r="O54" s="47">
        <f t="shared" si="7"/>
        <v>52.32721586501164</v>
      </c>
      <c r="P54" s="9"/>
    </row>
    <row r="55" spans="1:119" ht="16.5" thickBot="1">
      <c r="A55" s="14" t="s">
        <v>49</v>
      </c>
      <c r="B55" s="23"/>
      <c r="C55" s="22"/>
      <c r="D55" s="15">
        <f aca="true" t="shared" si="12" ref="D55:M55">SUM(D5,D12,D19,D31,D44,D48,D53)</f>
        <v>22878886</v>
      </c>
      <c r="E55" s="15">
        <f t="shared" si="12"/>
        <v>7932759</v>
      </c>
      <c r="F55" s="15">
        <f t="shared" si="12"/>
        <v>1028990</v>
      </c>
      <c r="G55" s="15">
        <f t="shared" si="12"/>
        <v>769454</v>
      </c>
      <c r="H55" s="15">
        <f t="shared" si="12"/>
        <v>0</v>
      </c>
      <c r="I55" s="15">
        <f t="shared" si="12"/>
        <v>11356321</v>
      </c>
      <c r="J55" s="15">
        <f t="shared" si="12"/>
        <v>1841113</v>
      </c>
      <c r="K55" s="15">
        <f t="shared" si="12"/>
        <v>0</v>
      </c>
      <c r="L55" s="15">
        <f t="shared" si="12"/>
        <v>0</v>
      </c>
      <c r="M55" s="15">
        <f t="shared" si="12"/>
        <v>0</v>
      </c>
      <c r="N55" s="15">
        <f t="shared" si="9"/>
        <v>45807523</v>
      </c>
      <c r="O55" s="38">
        <f t="shared" si="7"/>
        <v>1110.5392503878975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77</v>
      </c>
      <c r="M57" s="48"/>
      <c r="N57" s="48"/>
      <c r="O57" s="43">
        <v>41248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12889686</v>
      </c>
      <c r="E5" s="27">
        <f t="shared" si="0"/>
        <v>0</v>
      </c>
      <c r="F5" s="27">
        <f t="shared" si="0"/>
        <v>312747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13202433</v>
      </c>
      <c r="O5" s="33">
        <f aca="true" t="shared" si="2" ref="O5:O36">(N5/O$58)</f>
        <v>321.830022182678</v>
      </c>
      <c r="P5" s="6"/>
    </row>
    <row r="6" spans="1:16" ht="15">
      <c r="A6" s="12"/>
      <c r="B6" s="25">
        <v>311</v>
      </c>
      <c r="C6" s="20" t="s">
        <v>2</v>
      </c>
      <c r="D6" s="46">
        <v>9147867</v>
      </c>
      <c r="E6" s="46">
        <v>0</v>
      </c>
      <c r="F6" s="46">
        <v>312747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9460614</v>
      </c>
      <c r="O6" s="47">
        <f t="shared" si="2"/>
        <v>230.6173122394754</v>
      </c>
      <c r="P6" s="9"/>
    </row>
    <row r="7" spans="1:16" ht="15">
      <c r="A7" s="12"/>
      <c r="B7" s="25">
        <v>314.1</v>
      </c>
      <c r="C7" s="20" t="s">
        <v>10</v>
      </c>
      <c r="D7" s="46">
        <v>1637310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1637310</v>
      </c>
      <c r="O7" s="47">
        <f t="shared" si="2"/>
        <v>39.91200058503766</v>
      </c>
      <c r="P7" s="9"/>
    </row>
    <row r="8" spans="1:16" ht="15">
      <c r="A8" s="12"/>
      <c r="B8" s="25">
        <v>314.3</v>
      </c>
      <c r="C8" s="20" t="s">
        <v>11</v>
      </c>
      <c r="D8" s="46">
        <v>479776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479776</v>
      </c>
      <c r="O8" s="47">
        <f t="shared" si="2"/>
        <v>11.695292884479437</v>
      </c>
      <c r="P8" s="9"/>
    </row>
    <row r="9" spans="1:16" ht="15">
      <c r="A9" s="12"/>
      <c r="B9" s="25">
        <v>314.4</v>
      </c>
      <c r="C9" s="20" t="s">
        <v>12</v>
      </c>
      <c r="D9" s="46">
        <v>43713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43713</v>
      </c>
      <c r="O9" s="47">
        <f t="shared" si="2"/>
        <v>1.0655729712600248</v>
      </c>
      <c r="P9" s="9"/>
    </row>
    <row r="10" spans="1:16" ht="15">
      <c r="A10" s="12"/>
      <c r="B10" s="25">
        <v>315</v>
      </c>
      <c r="C10" s="20" t="s">
        <v>13</v>
      </c>
      <c r="D10" s="46">
        <v>1415878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1415878</v>
      </c>
      <c r="O10" s="47">
        <f t="shared" si="2"/>
        <v>34.514248104721744</v>
      </c>
      <c r="P10" s="9"/>
    </row>
    <row r="11" spans="1:16" ht="15">
      <c r="A11" s="12"/>
      <c r="B11" s="25">
        <v>316</v>
      </c>
      <c r="C11" s="20" t="s">
        <v>14</v>
      </c>
      <c r="D11" s="46">
        <v>165142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165142</v>
      </c>
      <c r="O11" s="47">
        <f t="shared" si="2"/>
        <v>4.025595397703727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2923964</v>
      </c>
      <c r="E12" s="32">
        <f t="shared" si="3"/>
        <v>4898202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7822166</v>
      </c>
      <c r="O12" s="45">
        <f t="shared" si="2"/>
        <v>190.67757111864077</v>
      </c>
      <c r="P12" s="10"/>
    </row>
    <row r="13" spans="1:16" ht="15">
      <c r="A13" s="12"/>
      <c r="B13" s="25">
        <v>322</v>
      </c>
      <c r="C13" s="20" t="s">
        <v>0</v>
      </c>
      <c r="D13" s="46">
        <v>365184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365184</v>
      </c>
      <c r="O13" s="47">
        <f t="shared" si="2"/>
        <v>8.901933061940863</v>
      </c>
      <c r="P13" s="9"/>
    </row>
    <row r="14" spans="1:16" ht="15">
      <c r="A14" s="12"/>
      <c r="B14" s="25">
        <v>323.1</v>
      </c>
      <c r="C14" s="20" t="s">
        <v>16</v>
      </c>
      <c r="D14" s="46">
        <v>1489369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1489369</v>
      </c>
      <c r="O14" s="47">
        <f t="shared" si="2"/>
        <v>36.30570655485947</v>
      </c>
      <c r="P14" s="9"/>
    </row>
    <row r="15" spans="1:16" ht="15">
      <c r="A15" s="12"/>
      <c r="B15" s="25">
        <v>323.7</v>
      </c>
      <c r="C15" s="20" t="s">
        <v>17</v>
      </c>
      <c r="D15" s="46">
        <v>993112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993112</v>
      </c>
      <c r="O15" s="47">
        <f t="shared" si="2"/>
        <v>24.20866343270848</v>
      </c>
      <c r="P15" s="9"/>
    </row>
    <row r="16" spans="1:16" ht="15">
      <c r="A16" s="12"/>
      <c r="B16" s="25">
        <v>323.9</v>
      </c>
      <c r="C16" s="20" t="s">
        <v>18</v>
      </c>
      <c r="D16" s="46">
        <v>18478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18478</v>
      </c>
      <c r="O16" s="47">
        <f t="shared" si="2"/>
        <v>0.45043024644711505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4898202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4898202</v>
      </c>
      <c r="O17" s="47">
        <f t="shared" si="2"/>
        <v>119.40136021256369</v>
      </c>
      <c r="P17" s="9"/>
    </row>
    <row r="18" spans="1:16" ht="15">
      <c r="A18" s="12"/>
      <c r="B18" s="25">
        <v>329</v>
      </c>
      <c r="C18" s="20" t="s">
        <v>20</v>
      </c>
      <c r="D18" s="46">
        <v>57821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57821</v>
      </c>
      <c r="O18" s="47">
        <f t="shared" si="2"/>
        <v>1.4094776101211515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SUM(D20:D31)</f>
        <v>4075274</v>
      </c>
      <c r="E19" s="32">
        <f t="shared" si="4"/>
        <v>2916396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85105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7076775</v>
      </c>
      <c r="O19" s="45">
        <f t="shared" si="2"/>
        <v>172.50749579504182</v>
      </c>
      <c r="P19" s="10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115575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115575</v>
      </c>
      <c r="O20" s="47">
        <f t="shared" si="2"/>
        <v>2.817321990103113</v>
      </c>
      <c r="P20" s="9"/>
    </row>
    <row r="21" spans="1:16" ht="15">
      <c r="A21" s="12"/>
      <c r="B21" s="25">
        <v>331.5</v>
      </c>
      <c r="C21" s="20" t="s">
        <v>23</v>
      </c>
      <c r="D21" s="46">
        <v>52443</v>
      </c>
      <c r="E21" s="46">
        <v>2745112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2797555</v>
      </c>
      <c r="O21" s="47">
        <f t="shared" si="2"/>
        <v>68.19479316480998</v>
      </c>
      <c r="P21" s="9"/>
    </row>
    <row r="22" spans="1:16" ht="15">
      <c r="A22" s="12"/>
      <c r="B22" s="25">
        <v>331.7</v>
      </c>
      <c r="C22" s="20" t="s">
        <v>68</v>
      </c>
      <c r="D22" s="46">
        <v>0</v>
      </c>
      <c r="E22" s="46">
        <v>36133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36133</v>
      </c>
      <c r="O22" s="47">
        <f t="shared" si="2"/>
        <v>0.8807985764083562</v>
      </c>
      <c r="P22" s="9"/>
    </row>
    <row r="23" spans="1:16" ht="15">
      <c r="A23" s="12"/>
      <c r="B23" s="25">
        <v>334.2</v>
      </c>
      <c r="C23" s="20" t="s">
        <v>69</v>
      </c>
      <c r="D23" s="46">
        <v>0</v>
      </c>
      <c r="E23" s="46">
        <v>2801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2801</v>
      </c>
      <c r="O23" s="47">
        <f t="shared" si="2"/>
        <v>0.06827877044584744</v>
      </c>
      <c r="P23" s="9"/>
    </row>
    <row r="24" spans="1:16" ht="15">
      <c r="A24" s="12"/>
      <c r="B24" s="25">
        <v>335.12</v>
      </c>
      <c r="C24" s="20" t="s">
        <v>24</v>
      </c>
      <c r="D24" s="46">
        <v>1042363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1042363</v>
      </c>
      <c r="O24" s="47">
        <f t="shared" si="2"/>
        <v>25.409233844428734</v>
      </c>
      <c r="P24" s="9"/>
    </row>
    <row r="25" spans="1:16" ht="15">
      <c r="A25" s="12"/>
      <c r="B25" s="25">
        <v>335.15</v>
      </c>
      <c r="C25" s="20" t="s">
        <v>25</v>
      </c>
      <c r="D25" s="46">
        <v>3931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3931</v>
      </c>
      <c r="O25" s="47">
        <f t="shared" si="2"/>
        <v>0.09582429368890623</v>
      </c>
      <c r="P25" s="9"/>
    </row>
    <row r="26" spans="1:16" ht="15">
      <c r="A26" s="12"/>
      <c r="B26" s="25">
        <v>335.18</v>
      </c>
      <c r="C26" s="20" t="s">
        <v>26</v>
      </c>
      <c r="D26" s="46">
        <v>2128975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2128975</v>
      </c>
      <c r="O26" s="47">
        <f t="shared" si="2"/>
        <v>51.897106501231015</v>
      </c>
      <c r="P26" s="9"/>
    </row>
    <row r="27" spans="1:16" ht="15">
      <c r="A27" s="12"/>
      <c r="B27" s="25">
        <v>335.19</v>
      </c>
      <c r="C27" s="20" t="s">
        <v>36</v>
      </c>
      <c r="D27" s="46">
        <v>734067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734067</v>
      </c>
      <c r="O27" s="47">
        <f t="shared" si="2"/>
        <v>17.89403505350657</v>
      </c>
      <c r="P27" s="9"/>
    </row>
    <row r="28" spans="1:16" ht="15">
      <c r="A28" s="12"/>
      <c r="B28" s="25">
        <v>335.23</v>
      </c>
      <c r="C28" s="20" t="s">
        <v>70</v>
      </c>
      <c r="D28" s="46">
        <v>-248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-248</v>
      </c>
      <c r="O28" s="47">
        <f t="shared" si="2"/>
        <v>-0.006045389171927943</v>
      </c>
      <c r="P28" s="9"/>
    </row>
    <row r="29" spans="1:16" ht="15">
      <c r="A29" s="12"/>
      <c r="B29" s="25">
        <v>335.9</v>
      </c>
      <c r="C29" s="20" t="s">
        <v>27</v>
      </c>
      <c r="D29" s="46">
        <v>0</v>
      </c>
      <c r="E29" s="46">
        <v>15275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15275</v>
      </c>
      <c r="O29" s="47">
        <f t="shared" si="2"/>
        <v>0.37235209516612633</v>
      </c>
      <c r="P29" s="9"/>
    </row>
    <row r="30" spans="1:16" ht="15">
      <c r="A30" s="12"/>
      <c r="B30" s="25">
        <v>337.7</v>
      </c>
      <c r="C30" s="20" t="s">
        <v>71</v>
      </c>
      <c r="D30" s="46">
        <v>0</v>
      </c>
      <c r="E30" s="46">
        <v>1500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1500</v>
      </c>
      <c r="O30" s="47">
        <f t="shared" si="2"/>
        <v>0.0365648538624674</v>
      </c>
      <c r="P30" s="9"/>
    </row>
    <row r="31" spans="1:16" ht="15">
      <c r="A31" s="12"/>
      <c r="B31" s="25">
        <v>338</v>
      </c>
      <c r="C31" s="20" t="s">
        <v>28</v>
      </c>
      <c r="D31" s="46">
        <v>113743</v>
      </c>
      <c r="E31" s="46">
        <v>0</v>
      </c>
      <c r="F31" s="46">
        <v>0</v>
      </c>
      <c r="G31" s="46">
        <v>0</v>
      </c>
      <c r="H31" s="46">
        <v>0</v>
      </c>
      <c r="I31" s="46">
        <v>85105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198848</v>
      </c>
      <c r="O31" s="47">
        <f t="shared" si="2"/>
        <v>4.847232040562611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SUM(D33:D43)</f>
        <v>3059590</v>
      </c>
      <c r="E32" s="32">
        <f t="shared" si="6"/>
        <v>976988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11119624</v>
      </c>
      <c r="J32" s="32">
        <f t="shared" si="6"/>
        <v>2315834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17472036</v>
      </c>
      <c r="O32" s="45">
        <f t="shared" si="2"/>
        <v>425.90829534651294</v>
      </c>
      <c r="P32" s="10"/>
    </row>
    <row r="33" spans="1:16" ht="15">
      <c r="A33" s="12"/>
      <c r="B33" s="25">
        <v>341.2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2315834</v>
      </c>
      <c r="K33" s="46">
        <v>0</v>
      </c>
      <c r="L33" s="46">
        <v>0</v>
      </c>
      <c r="M33" s="46">
        <v>0</v>
      </c>
      <c r="N33" s="46">
        <f aca="true" t="shared" si="7" ref="N33:N43">SUM(D33:M33)</f>
        <v>2315834</v>
      </c>
      <c r="O33" s="47">
        <f t="shared" si="2"/>
        <v>56.45208785315555</v>
      </c>
      <c r="P33" s="9"/>
    </row>
    <row r="34" spans="1:16" ht="15">
      <c r="A34" s="12"/>
      <c r="B34" s="25">
        <v>341.3</v>
      </c>
      <c r="C34" s="20" t="s">
        <v>38</v>
      </c>
      <c r="D34" s="46">
        <v>2674548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2674548</v>
      </c>
      <c r="O34" s="47">
        <f t="shared" si="2"/>
        <v>65.19630451210297</v>
      </c>
      <c r="P34" s="9"/>
    </row>
    <row r="35" spans="1:16" ht="15">
      <c r="A35" s="12"/>
      <c r="B35" s="25">
        <v>341.9</v>
      </c>
      <c r="C35" s="20" t="s">
        <v>39</v>
      </c>
      <c r="D35" s="46">
        <v>61681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61681</v>
      </c>
      <c r="O35" s="47">
        <f t="shared" si="2"/>
        <v>1.503571167393901</v>
      </c>
      <c r="P35" s="9"/>
    </row>
    <row r="36" spans="1:16" ht="15">
      <c r="A36" s="12"/>
      <c r="B36" s="25">
        <v>342.4</v>
      </c>
      <c r="C36" s="20" t="s">
        <v>40</v>
      </c>
      <c r="D36" s="46">
        <v>17285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17285</v>
      </c>
      <c r="O36" s="47">
        <f t="shared" si="2"/>
        <v>0.4213489993418326</v>
      </c>
      <c r="P36" s="9"/>
    </row>
    <row r="37" spans="1:16" ht="15">
      <c r="A37" s="12"/>
      <c r="B37" s="25">
        <v>342.6</v>
      </c>
      <c r="C37" s="20" t="s">
        <v>42</v>
      </c>
      <c r="D37" s="46">
        <v>0</v>
      </c>
      <c r="E37" s="46">
        <v>630812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630812</v>
      </c>
      <c r="O37" s="47">
        <f aca="true" t="shared" si="8" ref="O37:O56">(N37/O$58)</f>
        <v>15.377032396460523</v>
      </c>
      <c r="P37" s="9"/>
    </row>
    <row r="38" spans="1:16" ht="15">
      <c r="A38" s="12"/>
      <c r="B38" s="25">
        <v>343.3</v>
      </c>
      <c r="C38" s="20" t="s">
        <v>43</v>
      </c>
      <c r="D38" s="46">
        <v>760</v>
      </c>
      <c r="E38" s="46">
        <v>0</v>
      </c>
      <c r="F38" s="46">
        <v>0</v>
      </c>
      <c r="G38" s="46">
        <v>0</v>
      </c>
      <c r="H38" s="46">
        <v>0</v>
      </c>
      <c r="I38" s="46">
        <v>5083890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5084650</v>
      </c>
      <c r="O38" s="47">
        <f t="shared" si="8"/>
        <v>123.94632279452989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5309918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5309918</v>
      </c>
      <c r="O39" s="47">
        <f t="shared" si="8"/>
        <v>129.43758379445677</v>
      </c>
      <c r="P39" s="9"/>
    </row>
    <row r="40" spans="1:16" ht="15">
      <c r="A40" s="12"/>
      <c r="B40" s="25">
        <v>343.9</v>
      </c>
      <c r="C40" s="20" t="s">
        <v>45</v>
      </c>
      <c r="D40" s="46">
        <v>221837</v>
      </c>
      <c r="E40" s="46">
        <v>0</v>
      </c>
      <c r="F40" s="46">
        <v>0</v>
      </c>
      <c r="G40" s="46">
        <v>0</v>
      </c>
      <c r="H40" s="46">
        <v>0</v>
      </c>
      <c r="I40" s="46">
        <v>725816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947653</v>
      </c>
      <c r="O40" s="47">
        <f t="shared" si="8"/>
        <v>23.100528971552542</v>
      </c>
      <c r="P40" s="9"/>
    </row>
    <row r="41" spans="1:16" ht="15">
      <c r="A41" s="12"/>
      <c r="B41" s="25">
        <v>344.3</v>
      </c>
      <c r="C41" s="20" t="s">
        <v>46</v>
      </c>
      <c r="D41" s="46">
        <v>26178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26178</v>
      </c>
      <c r="O41" s="47">
        <f t="shared" si="8"/>
        <v>0.638129829607781</v>
      </c>
      <c r="P41" s="9"/>
    </row>
    <row r="42" spans="1:16" ht="15">
      <c r="A42" s="12"/>
      <c r="B42" s="25">
        <v>347.2</v>
      </c>
      <c r="C42" s="20" t="s">
        <v>47</v>
      </c>
      <c r="D42" s="46">
        <v>57301</v>
      </c>
      <c r="E42" s="46">
        <v>345775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403076</v>
      </c>
      <c r="O42" s="47">
        <f t="shared" si="8"/>
        <v>9.825610023645272</v>
      </c>
      <c r="P42" s="9"/>
    </row>
    <row r="43" spans="1:16" ht="15">
      <c r="A43" s="12"/>
      <c r="B43" s="25">
        <v>347.9</v>
      </c>
      <c r="C43" s="20" t="s">
        <v>48</v>
      </c>
      <c r="D43" s="46">
        <v>0</v>
      </c>
      <c r="E43" s="46">
        <v>401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401</v>
      </c>
      <c r="O43" s="47">
        <f t="shared" si="8"/>
        <v>0.009775004265899617</v>
      </c>
      <c r="P43" s="9"/>
    </row>
    <row r="44" spans="1:16" ht="15.75">
      <c r="A44" s="29" t="s">
        <v>34</v>
      </c>
      <c r="B44" s="30"/>
      <c r="C44" s="31"/>
      <c r="D44" s="32">
        <f aca="true" t="shared" si="9" ref="D44:M44">SUM(D45:D47)</f>
        <v>668722</v>
      </c>
      <c r="E44" s="32">
        <f t="shared" si="9"/>
        <v>93517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56">SUM(D44:M44)</f>
        <v>762239</v>
      </c>
      <c r="O44" s="45">
        <f t="shared" si="8"/>
        <v>18.58077176218219</v>
      </c>
      <c r="P44" s="10"/>
    </row>
    <row r="45" spans="1:16" ht="15">
      <c r="A45" s="13"/>
      <c r="B45" s="39">
        <v>351.1</v>
      </c>
      <c r="C45" s="21" t="s">
        <v>51</v>
      </c>
      <c r="D45" s="46">
        <v>190987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190987</v>
      </c>
      <c r="O45" s="47">
        <f t="shared" si="8"/>
        <v>4.65560782975404</v>
      </c>
      <c r="P45" s="9"/>
    </row>
    <row r="46" spans="1:16" ht="15">
      <c r="A46" s="13"/>
      <c r="B46" s="39">
        <v>354</v>
      </c>
      <c r="C46" s="21" t="s">
        <v>52</v>
      </c>
      <c r="D46" s="46">
        <v>477735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477735</v>
      </c>
      <c r="O46" s="47">
        <f t="shared" si="8"/>
        <v>11.64554030665724</v>
      </c>
      <c r="P46" s="9"/>
    </row>
    <row r="47" spans="1:16" ht="15">
      <c r="A47" s="13"/>
      <c r="B47" s="39">
        <v>359</v>
      </c>
      <c r="C47" s="21" t="s">
        <v>53</v>
      </c>
      <c r="D47" s="46">
        <v>0</v>
      </c>
      <c r="E47" s="46">
        <v>93517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93517</v>
      </c>
      <c r="O47" s="47">
        <f t="shared" si="8"/>
        <v>2.279623625770909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SUM(D49:D53)</f>
        <v>490562</v>
      </c>
      <c r="E48" s="32">
        <f t="shared" si="11"/>
        <v>48735</v>
      </c>
      <c r="F48" s="32">
        <f t="shared" si="11"/>
        <v>1250</v>
      </c>
      <c r="G48" s="32">
        <f t="shared" si="11"/>
        <v>77455</v>
      </c>
      <c r="H48" s="32">
        <f t="shared" si="11"/>
        <v>0</v>
      </c>
      <c r="I48" s="32">
        <f t="shared" si="11"/>
        <v>115526</v>
      </c>
      <c r="J48" s="32">
        <f t="shared" si="11"/>
        <v>281262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1014790</v>
      </c>
      <c r="O48" s="45">
        <f t="shared" si="8"/>
        <v>24.73709870072886</v>
      </c>
      <c r="P48" s="10"/>
    </row>
    <row r="49" spans="1:16" ht="15">
      <c r="A49" s="12"/>
      <c r="B49" s="25">
        <v>361.1</v>
      </c>
      <c r="C49" s="20" t="s">
        <v>54</v>
      </c>
      <c r="D49" s="46">
        <v>144729</v>
      </c>
      <c r="E49" s="46">
        <v>25251</v>
      </c>
      <c r="F49" s="46">
        <v>778</v>
      </c>
      <c r="G49" s="46">
        <v>39503</v>
      </c>
      <c r="H49" s="46">
        <v>0</v>
      </c>
      <c r="I49" s="46">
        <v>75789</v>
      </c>
      <c r="J49" s="46">
        <v>32694</v>
      </c>
      <c r="K49" s="46">
        <v>0</v>
      </c>
      <c r="L49" s="46">
        <v>0</v>
      </c>
      <c r="M49" s="46">
        <v>0</v>
      </c>
      <c r="N49" s="46">
        <f t="shared" si="10"/>
        <v>318744</v>
      </c>
      <c r="O49" s="47">
        <f t="shared" si="8"/>
        <v>7.769885186358872</v>
      </c>
      <c r="P49" s="9"/>
    </row>
    <row r="50" spans="1:16" ht="15">
      <c r="A50" s="12"/>
      <c r="B50" s="25">
        <v>361.3</v>
      </c>
      <c r="C50" s="20" t="s">
        <v>55</v>
      </c>
      <c r="D50" s="46">
        <v>86327</v>
      </c>
      <c r="E50" s="46">
        <v>17881</v>
      </c>
      <c r="F50" s="46">
        <v>472</v>
      </c>
      <c r="G50" s="46">
        <v>23260</v>
      </c>
      <c r="H50" s="46">
        <v>0</v>
      </c>
      <c r="I50" s="46">
        <v>36964</v>
      </c>
      <c r="J50" s="46">
        <v>19385</v>
      </c>
      <c r="K50" s="46">
        <v>0</v>
      </c>
      <c r="L50" s="46">
        <v>0</v>
      </c>
      <c r="M50" s="46">
        <v>0</v>
      </c>
      <c r="N50" s="46">
        <f t="shared" si="10"/>
        <v>184289</v>
      </c>
      <c r="O50" s="47">
        <f t="shared" si="8"/>
        <v>4.4923335689735024</v>
      </c>
      <c r="P50" s="9"/>
    </row>
    <row r="51" spans="1:16" ht="15">
      <c r="A51" s="12"/>
      <c r="B51" s="25">
        <v>362</v>
      </c>
      <c r="C51" s="20" t="s">
        <v>56</v>
      </c>
      <c r="D51" s="46">
        <v>250486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250486</v>
      </c>
      <c r="O51" s="47">
        <f t="shared" si="8"/>
        <v>6.105989323062672</v>
      </c>
      <c r="P51" s="9"/>
    </row>
    <row r="52" spans="1:16" ht="15">
      <c r="A52" s="12"/>
      <c r="B52" s="25">
        <v>366</v>
      </c>
      <c r="C52" s="20" t="s">
        <v>72</v>
      </c>
      <c r="D52" s="46">
        <v>0</v>
      </c>
      <c r="E52" s="46">
        <v>0</v>
      </c>
      <c r="F52" s="46">
        <v>0</v>
      </c>
      <c r="G52" s="46">
        <v>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10000</v>
      </c>
      <c r="O52" s="47">
        <f t="shared" si="8"/>
        <v>0.2437656924164493</v>
      </c>
      <c r="P52" s="9"/>
    </row>
    <row r="53" spans="1:16" ht="15">
      <c r="A53" s="12"/>
      <c r="B53" s="25">
        <v>369.9</v>
      </c>
      <c r="C53" s="20" t="s">
        <v>57</v>
      </c>
      <c r="D53" s="46">
        <v>9020</v>
      </c>
      <c r="E53" s="46">
        <v>5603</v>
      </c>
      <c r="F53" s="46">
        <v>0</v>
      </c>
      <c r="G53" s="46">
        <v>4692</v>
      </c>
      <c r="H53" s="46">
        <v>0</v>
      </c>
      <c r="I53" s="46">
        <v>2773</v>
      </c>
      <c r="J53" s="46">
        <v>229183</v>
      </c>
      <c r="K53" s="46">
        <v>0</v>
      </c>
      <c r="L53" s="46">
        <v>0</v>
      </c>
      <c r="M53" s="46">
        <v>0</v>
      </c>
      <c r="N53" s="46">
        <f t="shared" si="10"/>
        <v>251271</v>
      </c>
      <c r="O53" s="47">
        <f t="shared" si="8"/>
        <v>6.125124929917363</v>
      </c>
      <c r="P53" s="9"/>
    </row>
    <row r="54" spans="1:16" ht="15.75">
      <c r="A54" s="29" t="s">
        <v>35</v>
      </c>
      <c r="B54" s="30"/>
      <c r="C54" s="31"/>
      <c r="D54" s="32">
        <f aca="true" t="shared" si="12" ref="D54:M54">SUM(D55:D55)</f>
        <v>0</v>
      </c>
      <c r="E54" s="32">
        <f t="shared" si="12"/>
        <v>658166</v>
      </c>
      <c r="F54" s="32">
        <f t="shared" si="12"/>
        <v>1347137</v>
      </c>
      <c r="G54" s="32">
        <f t="shared" si="12"/>
        <v>542930</v>
      </c>
      <c r="H54" s="32">
        <f t="shared" si="12"/>
        <v>0</v>
      </c>
      <c r="I54" s="32">
        <f t="shared" si="12"/>
        <v>350000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2898233</v>
      </c>
      <c r="O54" s="45">
        <f t="shared" si="8"/>
        <v>70.64897740292031</v>
      </c>
      <c r="P54" s="9"/>
    </row>
    <row r="55" spans="1:16" ht="15.75" thickBot="1">
      <c r="A55" s="12"/>
      <c r="B55" s="25">
        <v>381</v>
      </c>
      <c r="C55" s="20" t="s">
        <v>58</v>
      </c>
      <c r="D55" s="46">
        <v>0</v>
      </c>
      <c r="E55" s="46">
        <v>658166</v>
      </c>
      <c r="F55" s="46">
        <v>1347137</v>
      </c>
      <c r="G55" s="46">
        <v>542930</v>
      </c>
      <c r="H55" s="46">
        <v>0</v>
      </c>
      <c r="I55" s="46">
        <v>350000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2898233</v>
      </c>
      <c r="O55" s="47">
        <f t="shared" si="8"/>
        <v>70.64897740292031</v>
      </c>
      <c r="P55" s="9"/>
    </row>
    <row r="56" spans="1:119" ht="16.5" thickBot="1">
      <c r="A56" s="14" t="s">
        <v>49</v>
      </c>
      <c r="B56" s="23"/>
      <c r="C56" s="22"/>
      <c r="D56" s="15">
        <f aca="true" t="shared" si="13" ref="D56:M56">SUM(D5,D12,D19,D32,D44,D48,D54)</f>
        <v>24107798</v>
      </c>
      <c r="E56" s="15">
        <f t="shared" si="13"/>
        <v>9592004</v>
      </c>
      <c r="F56" s="15">
        <f t="shared" si="13"/>
        <v>1661134</v>
      </c>
      <c r="G56" s="15">
        <f t="shared" si="13"/>
        <v>620385</v>
      </c>
      <c r="H56" s="15">
        <f t="shared" si="13"/>
        <v>0</v>
      </c>
      <c r="I56" s="15">
        <f t="shared" si="13"/>
        <v>11670255</v>
      </c>
      <c r="J56" s="15">
        <f t="shared" si="13"/>
        <v>2597096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50248672</v>
      </c>
      <c r="O56" s="38">
        <f t="shared" si="8"/>
        <v>1224.890232308705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73</v>
      </c>
      <c r="M58" s="48"/>
      <c r="N58" s="48"/>
      <c r="O58" s="43">
        <v>41023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13569905</v>
      </c>
      <c r="E5" s="27">
        <f t="shared" si="0"/>
        <v>0</v>
      </c>
      <c r="F5" s="27">
        <f t="shared" si="0"/>
        <v>387204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13957109</v>
      </c>
      <c r="O5" s="33">
        <f aca="true" t="shared" si="2" ref="O5:O52">(N5/O$54)</f>
        <v>337.86272089082547</v>
      </c>
      <c r="P5" s="6"/>
    </row>
    <row r="6" spans="1:16" ht="15">
      <c r="A6" s="12"/>
      <c r="B6" s="25">
        <v>311</v>
      </c>
      <c r="C6" s="20" t="s">
        <v>2</v>
      </c>
      <c r="D6" s="46">
        <v>9755645</v>
      </c>
      <c r="E6" s="46">
        <v>0</v>
      </c>
      <c r="F6" s="46">
        <v>387204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10142849</v>
      </c>
      <c r="O6" s="47">
        <f t="shared" si="2"/>
        <v>245.53011377390462</v>
      </c>
      <c r="P6" s="9"/>
    </row>
    <row r="7" spans="1:16" ht="15">
      <c r="A7" s="12"/>
      <c r="B7" s="25">
        <v>314.1</v>
      </c>
      <c r="C7" s="20" t="s">
        <v>10</v>
      </c>
      <c r="D7" s="46">
        <v>1509085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1509085</v>
      </c>
      <c r="O7" s="47">
        <f t="shared" si="2"/>
        <v>36.53074316146211</v>
      </c>
      <c r="P7" s="9"/>
    </row>
    <row r="8" spans="1:16" ht="15">
      <c r="A8" s="12"/>
      <c r="B8" s="25">
        <v>314.3</v>
      </c>
      <c r="C8" s="20" t="s">
        <v>11</v>
      </c>
      <c r="D8" s="46">
        <v>407806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407806</v>
      </c>
      <c r="O8" s="47">
        <f t="shared" si="2"/>
        <v>9.871847010409102</v>
      </c>
      <c r="P8" s="9"/>
    </row>
    <row r="9" spans="1:16" ht="15">
      <c r="A9" s="12"/>
      <c r="B9" s="25">
        <v>314.4</v>
      </c>
      <c r="C9" s="20" t="s">
        <v>12</v>
      </c>
      <c r="D9" s="46">
        <v>41814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41814</v>
      </c>
      <c r="O9" s="47">
        <f t="shared" si="2"/>
        <v>1.0122004357298475</v>
      </c>
      <c r="P9" s="9"/>
    </row>
    <row r="10" spans="1:16" ht="15">
      <c r="A10" s="12"/>
      <c r="B10" s="25">
        <v>315</v>
      </c>
      <c r="C10" s="20" t="s">
        <v>13</v>
      </c>
      <c r="D10" s="46">
        <v>1637296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1637296</v>
      </c>
      <c r="O10" s="47">
        <f t="shared" si="2"/>
        <v>39.63437424352457</v>
      </c>
      <c r="P10" s="9"/>
    </row>
    <row r="11" spans="1:16" ht="15">
      <c r="A11" s="12"/>
      <c r="B11" s="25">
        <v>316</v>
      </c>
      <c r="C11" s="20" t="s">
        <v>14</v>
      </c>
      <c r="D11" s="46">
        <v>218259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218259</v>
      </c>
      <c r="O11" s="47">
        <f t="shared" si="2"/>
        <v>5.283442265795207</v>
      </c>
      <c r="P11" s="9"/>
    </row>
    <row r="12" spans="1:16" ht="15.75">
      <c r="A12" s="29" t="s">
        <v>15</v>
      </c>
      <c r="B12" s="30"/>
      <c r="C12" s="31"/>
      <c r="D12" s="32">
        <f>SUM(D13:D18)</f>
        <v>3151220</v>
      </c>
      <c r="E12" s="32">
        <f aca="true" t="shared" si="3" ref="E12:M12">SUM(E13:E18)</f>
        <v>4869795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8021015</v>
      </c>
      <c r="O12" s="45">
        <f t="shared" si="2"/>
        <v>194.16642459452916</v>
      </c>
      <c r="P12" s="10"/>
    </row>
    <row r="13" spans="1:16" ht="15">
      <c r="A13" s="12"/>
      <c r="B13" s="25">
        <v>322</v>
      </c>
      <c r="C13" s="20" t="s">
        <v>0</v>
      </c>
      <c r="D13" s="46">
        <v>429587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429587</v>
      </c>
      <c r="O13" s="47">
        <f t="shared" si="2"/>
        <v>10.39910433309126</v>
      </c>
      <c r="P13" s="9"/>
    </row>
    <row r="14" spans="1:16" ht="15">
      <c r="A14" s="12"/>
      <c r="B14" s="25">
        <v>323.1</v>
      </c>
      <c r="C14" s="20" t="s">
        <v>16</v>
      </c>
      <c r="D14" s="46">
        <v>1624932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1624932</v>
      </c>
      <c r="O14" s="47">
        <f t="shared" si="2"/>
        <v>39.33507625272331</v>
      </c>
      <c r="P14" s="9"/>
    </row>
    <row r="15" spans="1:16" ht="15">
      <c r="A15" s="12"/>
      <c r="B15" s="25">
        <v>323.7</v>
      </c>
      <c r="C15" s="20" t="s">
        <v>17</v>
      </c>
      <c r="D15" s="46">
        <v>1013103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1013103</v>
      </c>
      <c r="O15" s="47">
        <f t="shared" si="2"/>
        <v>24.524400871459694</v>
      </c>
      <c r="P15" s="9"/>
    </row>
    <row r="16" spans="1:16" ht="15">
      <c r="A16" s="12"/>
      <c r="B16" s="25">
        <v>323.9</v>
      </c>
      <c r="C16" s="20" t="s">
        <v>18</v>
      </c>
      <c r="D16" s="46">
        <v>23478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23478</v>
      </c>
      <c r="O16" s="47">
        <f t="shared" si="2"/>
        <v>0.5683369644153958</v>
      </c>
      <c r="P16" s="9"/>
    </row>
    <row r="17" spans="1:16" ht="15">
      <c r="A17" s="12"/>
      <c r="B17" s="25">
        <v>325.2</v>
      </c>
      <c r="C17" s="20" t="s">
        <v>19</v>
      </c>
      <c r="D17" s="46">
        <v>0</v>
      </c>
      <c r="E17" s="46">
        <v>4869795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4869795</v>
      </c>
      <c r="O17" s="47">
        <f t="shared" si="2"/>
        <v>117.8841684822077</v>
      </c>
      <c r="P17" s="9"/>
    </row>
    <row r="18" spans="1:16" ht="15">
      <c r="A18" s="12"/>
      <c r="B18" s="25">
        <v>329</v>
      </c>
      <c r="C18" s="20" t="s">
        <v>20</v>
      </c>
      <c r="D18" s="46">
        <v>60120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60120</v>
      </c>
      <c r="O18" s="47">
        <f t="shared" si="2"/>
        <v>1.4553376906318083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SUM(D20:D27)</f>
        <v>4024317</v>
      </c>
      <c r="E19" s="32">
        <f t="shared" si="4"/>
        <v>1089239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23860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5137416</v>
      </c>
      <c r="O19" s="45">
        <f t="shared" si="2"/>
        <v>124.36252723311547</v>
      </c>
      <c r="P19" s="10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30456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30456</v>
      </c>
      <c r="O20" s="47">
        <f t="shared" si="2"/>
        <v>0.7372549019607844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1044561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1044561</v>
      </c>
      <c r="O21" s="47">
        <f t="shared" si="2"/>
        <v>25.285911401597676</v>
      </c>
      <c r="P21" s="9"/>
    </row>
    <row r="22" spans="1:16" ht="15">
      <c r="A22" s="12"/>
      <c r="B22" s="25">
        <v>335.12</v>
      </c>
      <c r="C22" s="20" t="s">
        <v>24</v>
      </c>
      <c r="D22" s="46">
        <v>1051878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1051878</v>
      </c>
      <c r="O22" s="47">
        <f t="shared" si="2"/>
        <v>25.463035584604214</v>
      </c>
      <c r="P22" s="9"/>
    </row>
    <row r="23" spans="1:16" ht="15">
      <c r="A23" s="12"/>
      <c r="B23" s="25">
        <v>335.15</v>
      </c>
      <c r="C23" s="20" t="s">
        <v>25</v>
      </c>
      <c r="D23" s="46">
        <v>3835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3835</v>
      </c>
      <c r="O23" s="47">
        <f t="shared" si="2"/>
        <v>0.09283466473008957</v>
      </c>
      <c r="P23" s="9"/>
    </row>
    <row r="24" spans="1:16" ht="15">
      <c r="A24" s="12"/>
      <c r="B24" s="25">
        <v>335.18</v>
      </c>
      <c r="C24" s="20" t="s">
        <v>26</v>
      </c>
      <c r="D24" s="46">
        <v>2142166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2142166</v>
      </c>
      <c r="O24" s="47">
        <f t="shared" si="2"/>
        <v>51.8558702493343</v>
      </c>
      <c r="P24" s="9"/>
    </row>
    <row r="25" spans="1:16" ht="15">
      <c r="A25" s="12"/>
      <c r="B25" s="25">
        <v>335.19</v>
      </c>
      <c r="C25" s="20" t="s">
        <v>36</v>
      </c>
      <c r="D25" s="46">
        <v>745215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745215</v>
      </c>
      <c r="O25" s="47">
        <f t="shared" si="2"/>
        <v>18.039578794480754</v>
      </c>
      <c r="P25" s="9"/>
    </row>
    <row r="26" spans="1:16" ht="15">
      <c r="A26" s="12"/>
      <c r="B26" s="25">
        <v>335.9</v>
      </c>
      <c r="C26" s="20" t="s">
        <v>27</v>
      </c>
      <c r="D26" s="46">
        <v>0</v>
      </c>
      <c r="E26" s="46">
        <v>14222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14222</v>
      </c>
      <c r="O26" s="47">
        <f t="shared" si="2"/>
        <v>0.34427499394819655</v>
      </c>
      <c r="P26" s="9"/>
    </row>
    <row r="27" spans="1:16" ht="15">
      <c r="A27" s="12"/>
      <c r="B27" s="25">
        <v>338</v>
      </c>
      <c r="C27" s="20" t="s">
        <v>28</v>
      </c>
      <c r="D27" s="46">
        <v>81223</v>
      </c>
      <c r="E27" s="46">
        <v>0</v>
      </c>
      <c r="F27" s="46">
        <v>0</v>
      </c>
      <c r="G27" s="46">
        <v>0</v>
      </c>
      <c r="H27" s="46">
        <v>0</v>
      </c>
      <c r="I27" s="46">
        <v>23860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105083</v>
      </c>
      <c r="O27" s="47">
        <f t="shared" si="2"/>
        <v>2.543766642459453</v>
      </c>
      <c r="P27" s="9"/>
    </row>
    <row r="28" spans="1:16" ht="15.75">
      <c r="A28" s="29" t="s">
        <v>33</v>
      </c>
      <c r="B28" s="30"/>
      <c r="C28" s="31"/>
      <c r="D28" s="32">
        <f aca="true" t="shared" si="6" ref="D28:M28">SUM(D29:D40)</f>
        <v>2879149</v>
      </c>
      <c r="E28" s="32">
        <f t="shared" si="6"/>
        <v>911366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10004451</v>
      </c>
      <c r="J28" s="32">
        <f t="shared" si="6"/>
        <v>2320917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16115883</v>
      </c>
      <c r="O28" s="45">
        <f t="shared" si="2"/>
        <v>390.12062454611475</v>
      </c>
      <c r="P28" s="10"/>
    </row>
    <row r="29" spans="1:16" ht="15">
      <c r="A29" s="12"/>
      <c r="B29" s="25">
        <v>341.2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2320917</v>
      </c>
      <c r="K29" s="46">
        <v>0</v>
      </c>
      <c r="L29" s="46">
        <v>0</v>
      </c>
      <c r="M29" s="46">
        <v>0</v>
      </c>
      <c r="N29" s="46">
        <f>SUM(D29:M29)</f>
        <v>2320917</v>
      </c>
      <c r="O29" s="47">
        <f t="shared" si="2"/>
        <v>56.18293391430646</v>
      </c>
      <c r="P29" s="9"/>
    </row>
    <row r="30" spans="1:16" ht="15">
      <c r="A30" s="12"/>
      <c r="B30" s="25">
        <v>341.3</v>
      </c>
      <c r="C30" s="20" t="s">
        <v>38</v>
      </c>
      <c r="D30" s="46">
        <v>2530476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9">SUM(D30:M30)</f>
        <v>2530476</v>
      </c>
      <c r="O30" s="47">
        <f t="shared" si="2"/>
        <v>61.2557734204793</v>
      </c>
      <c r="P30" s="9"/>
    </row>
    <row r="31" spans="1:16" ht="15">
      <c r="A31" s="12"/>
      <c r="B31" s="25">
        <v>341.9</v>
      </c>
      <c r="C31" s="20" t="s">
        <v>39</v>
      </c>
      <c r="D31" s="46">
        <v>47515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47515</v>
      </c>
      <c r="O31" s="47">
        <f t="shared" si="2"/>
        <v>1.1502057613168724</v>
      </c>
      <c r="P31" s="9"/>
    </row>
    <row r="32" spans="1:16" ht="15">
      <c r="A32" s="12"/>
      <c r="B32" s="25">
        <v>342.4</v>
      </c>
      <c r="C32" s="20" t="s">
        <v>40</v>
      </c>
      <c r="D32" s="46">
        <v>21420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21420</v>
      </c>
      <c r="O32" s="47">
        <f t="shared" si="2"/>
        <v>0.5185185185185185</v>
      </c>
      <c r="P32" s="9"/>
    </row>
    <row r="33" spans="1:16" ht="15">
      <c r="A33" s="12"/>
      <c r="B33" s="25">
        <v>342.5</v>
      </c>
      <c r="C33" s="20" t="s">
        <v>41</v>
      </c>
      <c r="D33" s="46">
        <v>0</v>
      </c>
      <c r="E33" s="46">
        <v>600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600</v>
      </c>
      <c r="O33" s="47">
        <f t="shared" si="2"/>
        <v>0.014524328249818447</v>
      </c>
      <c r="P33" s="9"/>
    </row>
    <row r="34" spans="1:16" ht="15">
      <c r="A34" s="12"/>
      <c r="B34" s="25">
        <v>342.6</v>
      </c>
      <c r="C34" s="20" t="s">
        <v>42</v>
      </c>
      <c r="D34" s="46">
        <v>0</v>
      </c>
      <c r="E34" s="46">
        <v>575638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575638</v>
      </c>
      <c r="O34" s="47">
        <f t="shared" si="2"/>
        <v>13.934592108448317</v>
      </c>
      <c r="P34" s="9"/>
    </row>
    <row r="35" spans="1:16" ht="15">
      <c r="A35" s="12"/>
      <c r="B35" s="25">
        <v>343.3</v>
      </c>
      <c r="C35" s="20" t="s">
        <v>43</v>
      </c>
      <c r="D35" s="46">
        <v>789</v>
      </c>
      <c r="E35" s="46">
        <v>0</v>
      </c>
      <c r="F35" s="46">
        <v>0</v>
      </c>
      <c r="G35" s="46">
        <v>0</v>
      </c>
      <c r="H35" s="46">
        <v>0</v>
      </c>
      <c r="I35" s="46">
        <v>4465508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4466297</v>
      </c>
      <c r="O35" s="47">
        <f t="shared" si="2"/>
        <v>108.11660614863229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4804065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4804065</v>
      </c>
      <c r="O36" s="47">
        <f t="shared" si="2"/>
        <v>116.2930283224401</v>
      </c>
      <c r="P36" s="9"/>
    </row>
    <row r="37" spans="1:16" ht="15">
      <c r="A37" s="12"/>
      <c r="B37" s="25">
        <v>343.9</v>
      </c>
      <c r="C37" s="20" t="s">
        <v>45</v>
      </c>
      <c r="D37" s="46">
        <v>182120</v>
      </c>
      <c r="E37" s="46">
        <v>0</v>
      </c>
      <c r="F37" s="46">
        <v>0</v>
      </c>
      <c r="G37" s="46">
        <v>0</v>
      </c>
      <c r="H37" s="46">
        <v>0</v>
      </c>
      <c r="I37" s="46">
        <v>734878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916998</v>
      </c>
      <c r="O37" s="47">
        <f t="shared" si="2"/>
        <v>22.197966594045024</v>
      </c>
      <c r="P37" s="9"/>
    </row>
    <row r="38" spans="1:16" ht="15">
      <c r="A38" s="12"/>
      <c r="B38" s="25">
        <v>344.3</v>
      </c>
      <c r="C38" s="20" t="s">
        <v>46</v>
      </c>
      <c r="D38" s="46">
        <v>45155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45155</v>
      </c>
      <c r="O38" s="47">
        <f t="shared" si="2"/>
        <v>1.0930767368675864</v>
      </c>
      <c r="P38" s="9"/>
    </row>
    <row r="39" spans="1:16" ht="15">
      <c r="A39" s="12"/>
      <c r="B39" s="25">
        <v>347.2</v>
      </c>
      <c r="C39" s="20" t="s">
        <v>47</v>
      </c>
      <c r="D39" s="46">
        <v>51674</v>
      </c>
      <c r="E39" s="46">
        <v>334842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386516</v>
      </c>
      <c r="O39" s="47">
        <f t="shared" si="2"/>
        <v>9.356475429678044</v>
      </c>
      <c r="P39" s="9"/>
    </row>
    <row r="40" spans="1:16" ht="15">
      <c r="A40" s="12"/>
      <c r="B40" s="25">
        <v>347.9</v>
      </c>
      <c r="C40" s="20" t="s">
        <v>48</v>
      </c>
      <c r="D40" s="46">
        <v>0</v>
      </c>
      <c r="E40" s="46">
        <v>286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52">SUM(D40:M40)</f>
        <v>286</v>
      </c>
      <c r="O40" s="47">
        <f t="shared" si="2"/>
        <v>0.006923263132413459</v>
      </c>
      <c r="P40" s="9"/>
    </row>
    <row r="41" spans="1:16" ht="15.75">
      <c r="A41" s="29" t="s">
        <v>34</v>
      </c>
      <c r="B41" s="30"/>
      <c r="C41" s="31"/>
      <c r="D41" s="32">
        <f aca="true" t="shared" si="9" ref="D41:M41">SUM(D42:D44)</f>
        <v>707129</v>
      </c>
      <c r="E41" s="32">
        <f t="shared" si="9"/>
        <v>11078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718207</v>
      </c>
      <c r="O41" s="45">
        <f t="shared" si="2"/>
        <v>17.385790365528926</v>
      </c>
      <c r="P41" s="10"/>
    </row>
    <row r="42" spans="1:16" ht="15">
      <c r="A42" s="13"/>
      <c r="B42" s="39">
        <v>351.1</v>
      </c>
      <c r="C42" s="21" t="s">
        <v>51</v>
      </c>
      <c r="D42" s="46">
        <v>205000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205000</v>
      </c>
      <c r="O42" s="47">
        <f t="shared" si="2"/>
        <v>4.962478818687969</v>
      </c>
      <c r="P42" s="9"/>
    </row>
    <row r="43" spans="1:16" ht="15">
      <c r="A43" s="13"/>
      <c r="B43" s="39">
        <v>354</v>
      </c>
      <c r="C43" s="21" t="s">
        <v>52</v>
      </c>
      <c r="D43" s="46">
        <v>502129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502129</v>
      </c>
      <c r="O43" s="47">
        <f t="shared" si="2"/>
        <v>12.155144032921811</v>
      </c>
      <c r="P43" s="9"/>
    </row>
    <row r="44" spans="1:16" ht="15">
      <c r="A44" s="13"/>
      <c r="B44" s="39">
        <v>359</v>
      </c>
      <c r="C44" s="21" t="s">
        <v>53</v>
      </c>
      <c r="D44" s="46">
        <v>0</v>
      </c>
      <c r="E44" s="46">
        <v>11078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11078</v>
      </c>
      <c r="O44" s="47">
        <f t="shared" si="2"/>
        <v>0.2681675139191479</v>
      </c>
      <c r="P44" s="9"/>
    </row>
    <row r="45" spans="1:16" ht="15.75">
      <c r="A45" s="29" t="s">
        <v>3</v>
      </c>
      <c r="B45" s="30"/>
      <c r="C45" s="31"/>
      <c r="D45" s="32">
        <f aca="true" t="shared" si="10" ref="D45:M45">SUM(D46:D49)</f>
        <v>205058</v>
      </c>
      <c r="E45" s="32">
        <f t="shared" si="10"/>
        <v>12611</v>
      </c>
      <c r="F45" s="32">
        <f t="shared" si="10"/>
        <v>424</v>
      </c>
      <c r="G45" s="32">
        <f t="shared" si="10"/>
        <v>11024</v>
      </c>
      <c r="H45" s="32">
        <f t="shared" si="10"/>
        <v>0</v>
      </c>
      <c r="I45" s="32">
        <f t="shared" si="10"/>
        <v>32974</v>
      </c>
      <c r="J45" s="32">
        <f t="shared" si="10"/>
        <v>158644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420735</v>
      </c>
      <c r="O45" s="45">
        <f t="shared" si="2"/>
        <v>10.18482207697894</v>
      </c>
      <c r="P45" s="10"/>
    </row>
    <row r="46" spans="1:16" ht="15">
      <c r="A46" s="12"/>
      <c r="B46" s="25">
        <v>361.1</v>
      </c>
      <c r="C46" s="20" t="s">
        <v>54</v>
      </c>
      <c r="D46" s="46">
        <v>142872</v>
      </c>
      <c r="E46" s="46">
        <v>29102</v>
      </c>
      <c r="F46" s="46">
        <v>1160</v>
      </c>
      <c r="G46" s="46">
        <v>36443</v>
      </c>
      <c r="H46" s="46">
        <v>0</v>
      </c>
      <c r="I46" s="46">
        <v>55149</v>
      </c>
      <c r="J46" s="46">
        <v>30169</v>
      </c>
      <c r="K46" s="46">
        <v>0</v>
      </c>
      <c r="L46" s="46">
        <v>0</v>
      </c>
      <c r="M46" s="46">
        <v>0</v>
      </c>
      <c r="N46" s="46">
        <f t="shared" si="8"/>
        <v>294895</v>
      </c>
      <c r="O46" s="47">
        <f t="shared" si="2"/>
        <v>7.138586298717017</v>
      </c>
      <c r="P46" s="9"/>
    </row>
    <row r="47" spans="1:16" ht="15">
      <c r="A47" s="12"/>
      <c r="B47" s="25">
        <v>361.3</v>
      </c>
      <c r="C47" s="20" t="s">
        <v>55</v>
      </c>
      <c r="D47" s="46">
        <v>-90338</v>
      </c>
      <c r="E47" s="46">
        <v>-16541</v>
      </c>
      <c r="F47" s="46">
        <v>-736</v>
      </c>
      <c r="G47" s="46">
        <v>-25419</v>
      </c>
      <c r="H47" s="46">
        <v>0</v>
      </c>
      <c r="I47" s="46">
        <v>-36822</v>
      </c>
      <c r="J47" s="46">
        <v>-21232</v>
      </c>
      <c r="K47" s="46">
        <v>0</v>
      </c>
      <c r="L47" s="46">
        <v>0</v>
      </c>
      <c r="M47" s="46">
        <v>0</v>
      </c>
      <c r="N47" s="46">
        <f t="shared" si="8"/>
        <v>-191088</v>
      </c>
      <c r="O47" s="47">
        <f t="shared" si="2"/>
        <v>-4.625708061002179</v>
      </c>
      <c r="P47" s="9"/>
    </row>
    <row r="48" spans="1:16" ht="15">
      <c r="A48" s="12"/>
      <c r="B48" s="25">
        <v>362</v>
      </c>
      <c r="C48" s="20" t="s">
        <v>56</v>
      </c>
      <c r="D48" s="46">
        <v>143322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143322</v>
      </c>
      <c r="O48" s="47">
        <f t="shared" si="2"/>
        <v>3.469426289034132</v>
      </c>
      <c r="P48" s="9"/>
    </row>
    <row r="49" spans="1:16" ht="15">
      <c r="A49" s="12"/>
      <c r="B49" s="25">
        <v>369.9</v>
      </c>
      <c r="C49" s="20" t="s">
        <v>57</v>
      </c>
      <c r="D49" s="46">
        <v>9202</v>
      </c>
      <c r="E49" s="46">
        <v>50</v>
      </c>
      <c r="F49" s="46">
        <v>0</v>
      </c>
      <c r="G49" s="46">
        <v>0</v>
      </c>
      <c r="H49" s="46">
        <v>0</v>
      </c>
      <c r="I49" s="46">
        <v>14647</v>
      </c>
      <c r="J49" s="46">
        <v>149707</v>
      </c>
      <c r="K49" s="46">
        <v>0</v>
      </c>
      <c r="L49" s="46">
        <v>0</v>
      </c>
      <c r="M49" s="46">
        <v>0</v>
      </c>
      <c r="N49" s="46">
        <f t="shared" si="8"/>
        <v>173606</v>
      </c>
      <c r="O49" s="47">
        <f t="shared" si="2"/>
        <v>4.2025175502299685</v>
      </c>
      <c r="P49" s="9"/>
    </row>
    <row r="50" spans="1:16" ht="15.75">
      <c r="A50" s="29" t="s">
        <v>35</v>
      </c>
      <c r="B50" s="30"/>
      <c r="C50" s="31"/>
      <c r="D50" s="32">
        <f aca="true" t="shared" si="11" ref="D50:M50">SUM(D51:D51)</f>
        <v>0</v>
      </c>
      <c r="E50" s="32">
        <f t="shared" si="11"/>
        <v>1234852</v>
      </c>
      <c r="F50" s="32">
        <f t="shared" si="11"/>
        <v>1674984</v>
      </c>
      <c r="G50" s="32">
        <f t="shared" si="11"/>
        <v>2952538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8"/>
        <v>5862374</v>
      </c>
      <c r="O50" s="45">
        <f t="shared" si="2"/>
        <v>141.9117404986686</v>
      </c>
      <c r="P50" s="9"/>
    </row>
    <row r="51" spans="1:16" ht="15.75" thickBot="1">
      <c r="A51" s="12"/>
      <c r="B51" s="25">
        <v>381</v>
      </c>
      <c r="C51" s="20" t="s">
        <v>58</v>
      </c>
      <c r="D51" s="46">
        <v>0</v>
      </c>
      <c r="E51" s="46">
        <v>1234852</v>
      </c>
      <c r="F51" s="46">
        <v>1674984</v>
      </c>
      <c r="G51" s="46">
        <v>2952538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5862374</v>
      </c>
      <c r="O51" s="47">
        <f t="shared" si="2"/>
        <v>141.9117404986686</v>
      </c>
      <c r="P51" s="9"/>
    </row>
    <row r="52" spans="1:119" ht="16.5" thickBot="1">
      <c r="A52" s="14" t="s">
        <v>49</v>
      </c>
      <c r="B52" s="23"/>
      <c r="C52" s="22"/>
      <c r="D52" s="15">
        <f aca="true" t="shared" si="12" ref="D52:M52">SUM(D5,D12,D19,D28,D41,D45,D50)</f>
        <v>24536778</v>
      </c>
      <c r="E52" s="15">
        <f t="shared" si="12"/>
        <v>8128941</v>
      </c>
      <c r="F52" s="15">
        <f t="shared" si="12"/>
        <v>2062612</v>
      </c>
      <c r="G52" s="15">
        <f t="shared" si="12"/>
        <v>2963562</v>
      </c>
      <c r="H52" s="15">
        <f t="shared" si="12"/>
        <v>0</v>
      </c>
      <c r="I52" s="15">
        <f t="shared" si="12"/>
        <v>10061285</v>
      </c>
      <c r="J52" s="15">
        <f t="shared" si="12"/>
        <v>2479561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8"/>
        <v>50232739</v>
      </c>
      <c r="O52" s="38">
        <f t="shared" si="2"/>
        <v>1215.9946502057612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41310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13318203</v>
      </c>
      <c r="E5" s="27">
        <f t="shared" si="0"/>
        <v>0</v>
      </c>
      <c r="F5" s="27">
        <f t="shared" si="0"/>
        <v>422328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13740531</v>
      </c>
      <c r="O5" s="33">
        <f aca="true" t="shared" si="2" ref="O5:O36">(N5/O$59)</f>
        <v>324.9351100811124</v>
      </c>
      <c r="P5" s="6"/>
    </row>
    <row r="6" spans="1:16" ht="15">
      <c r="A6" s="12"/>
      <c r="B6" s="25">
        <v>311</v>
      </c>
      <c r="C6" s="20" t="s">
        <v>2</v>
      </c>
      <c r="D6" s="46">
        <v>9633265</v>
      </c>
      <c r="E6" s="46">
        <v>0</v>
      </c>
      <c r="F6" s="46">
        <v>422328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10055593</v>
      </c>
      <c r="O6" s="47">
        <f t="shared" si="2"/>
        <v>237.79395558918816</v>
      </c>
      <c r="P6" s="9"/>
    </row>
    <row r="7" spans="1:16" ht="15">
      <c r="A7" s="12"/>
      <c r="B7" s="25">
        <v>314.1</v>
      </c>
      <c r="C7" s="20" t="s">
        <v>10</v>
      </c>
      <c r="D7" s="46">
        <v>1547654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1547654</v>
      </c>
      <c r="O7" s="47">
        <f t="shared" si="2"/>
        <v>36.598812873932886</v>
      </c>
      <c r="P7" s="9"/>
    </row>
    <row r="8" spans="1:16" ht="15">
      <c r="A8" s="12"/>
      <c r="B8" s="25">
        <v>314.3</v>
      </c>
      <c r="C8" s="20" t="s">
        <v>11</v>
      </c>
      <c r="D8" s="46">
        <v>334386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334386</v>
      </c>
      <c r="O8" s="47">
        <f t="shared" si="2"/>
        <v>7.907536595171093</v>
      </c>
      <c r="P8" s="9"/>
    </row>
    <row r="9" spans="1:16" ht="15">
      <c r="A9" s="12"/>
      <c r="B9" s="25">
        <v>314.4</v>
      </c>
      <c r="C9" s="20" t="s">
        <v>12</v>
      </c>
      <c r="D9" s="46">
        <v>47667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47667</v>
      </c>
      <c r="O9" s="47">
        <f t="shared" si="2"/>
        <v>1.1272258613758366</v>
      </c>
      <c r="P9" s="9"/>
    </row>
    <row r="10" spans="1:16" ht="15">
      <c r="A10" s="12"/>
      <c r="B10" s="25">
        <v>315</v>
      </c>
      <c r="C10" s="20" t="s">
        <v>13</v>
      </c>
      <c r="D10" s="46">
        <v>1528052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1528052</v>
      </c>
      <c r="O10" s="47">
        <f t="shared" si="2"/>
        <v>36.135266157447916</v>
      </c>
      <c r="P10" s="9"/>
    </row>
    <row r="11" spans="1:16" ht="15">
      <c r="A11" s="12"/>
      <c r="B11" s="25">
        <v>316</v>
      </c>
      <c r="C11" s="20" t="s">
        <v>14</v>
      </c>
      <c r="D11" s="46">
        <v>227179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227179</v>
      </c>
      <c r="O11" s="47">
        <f t="shared" si="2"/>
        <v>5.3723130039965</v>
      </c>
      <c r="P11" s="9"/>
    </row>
    <row r="12" spans="1:16" ht="15.75">
      <c r="A12" s="29" t="s">
        <v>85</v>
      </c>
      <c r="B12" s="30"/>
      <c r="C12" s="31"/>
      <c r="D12" s="32">
        <f aca="true" t="shared" si="3" ref="D12:M12">SUM(D13:D17)</f>
        <v>3494610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3494610</v>
      </c>
      <c r="O12" s="45">
        <f t="shared" si="2"/>
        <v>82.64029134249296</v>
      </c>
      <c r="P12" s="10"/>
    </row>
    <row r="13" spans="1:16" ht="15">
      <c r="A13" s="12"/>
      <c r="B13" s="25">
        <v>322</v>
      </c>
      <c r="C13" s="20" t="s">
        <v>0</v>
      </c>
      <c r="D13" s="46">
        <v>724574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724574</v>
      </c>
      <c r="O13" s="47">
        <f t="shared" si="2"/>
        <v>17.13467495920732</v>
      </c>
      <c r="P13" s="9"/>
    </row>
    <row r="14" spans="1:16" ht="15">
      <c r="A14" s="12"/>
      <c r="B14" s="25">
        <v>323.1</v>
      </c>
      <c r="C14" s="20" t="s">
        <v>16</v>
      </c>
      <c r="D14" s="46">
        <v>1705840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1705840</v>
      </c>
      <c r="O14" s="47">
        <f t="shared" si="2"/>
        <v>40.339584269397214</v>
      </c>
      <c r="P14" s="9"/>
    </row>
    <row r="15" spans="1:16" ht="15">
      <c r="A15" s="12"/>
      <c r="B15" s="25">
        <v>323.7</v>
      </c>
      <c r="C15" s="20" t="s">
        <v>17</v>
      </c>
      <c r="D15" s="46">
        <v>988111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988111</v>
      </c>
      <c r="O15" s="47">
        <f t="shared" si="2"/>
        <v>23.36677938846454</v>
      </c>
      <c r="P15" s="9"/>
    </row>
    <row r="16" spans="1:16" ht="15">
      <c r="A16" s="12"/>
      <c r="B16" s="25">
        <v>323.9</v>
      </c>
      <c r="C16" s="20" t="s">
        <v>18</v>
      </c>
      <c r="D16" s="46">
        <v>23478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23478</v>
      </c>
      <c r="O16" s="47">
        <f t="shared" si="2"/>
        <v>0.5552060917066711</v>
      </c>
      <c r="P16" s="9"/>
    </row>
    <row r="17" spans="1:16" ht="15">
      <c r="A17" s="12"/>
      <c r="B17" s="25">
        <v>329</v>
      </c>
      <c r="C17" s="20" t="s">
        <v>86</v>
      </c>
      <c r="D17" s="46">
        <v>52607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52607</v>
      </c>
      <c r="O17" s="47">
        <f t="shared" si="2"/>
        <v>1.244046633717218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SUM(D19:D28)</f>
        <v>4469231</v>
      </c>
      <c r="E18" s="32">
        <f t="shared" si="4"/>
        <v>689890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123417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5282538</v>
      </c>
      <c r="O18" s="45">
        <f t="shared" si="2"/>
        <v>124.92108685884551</v>
      </c>
      <c r="P18" s="10"/>
    </row>
    <row r="19" spans="1:16" ht="15">
      <c r="A19" s="12"/>
      <c r="B19" s="25">
        <v>331.2</v>
      </c>
      <c r="C19" s="20" t="s">
        <v>21</v>
      </c>
      <c r="D19" s="46">
        <v>0</v>
      </c>
      <c r="E19" s="46">
        <v>215813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7">SUM(D19:M19)</f>
        <v>215813</v>
      </c>
      <c r="O19" s="47">
        <f t="shared" si="2"/>
        <v>5.103530635892827</v>
      </c>
      <c r="P19" s="9"/>
    </row>
    <row r="20" spans="1:16" ht="15">
      <c r="A20" s="12"/>
      <c r="B20" s="25">
        <v>331.5</v>
      </c>
      <c r="C20" s="20" t="s">
        <v>23</v>
      </c>
      <c r="D20" s="46">
        <v>560</v>
      </c>
      <c r="E20" s="46">
        <v>269597</v>
      </c>
      <c r="F20" s="46">
        <v>0</v>
      </c>
      <c r="G20" s="46">
        <v>0</v>
      </c>
      <c r="H20" s="46">
        <v>0</v>
      </c>
      <c r="I20" s="46">
        <v>24850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295007</v>
      </c>
      <c r="O20" s="47">
        <f t="shared" si="2"/>
        <v>6.976304774516991</v>
      </c>
      <c r="P20" s="9"/>
    </row>
    <row r="21" spans="1:16" ht="15">
      <c r="A21" s="12"/>
      <c r="B21" s="25">
        <v>334.2</v>
      </c>
      <c r="C21" s="20" t="s">
        <v>69</v>
      </c>
      <c r="D21" s="46">
        <v>0</v>
      </c>
      <c r="E21" s="46">
        <v>24382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24382</v>
      </c>
      <c r="O21" s="47">
        <f t="shared" si="2"/>
        <v>0.5765838200865514</v>
      </c>
      <c r="P21" s="9"/>
    </row>
    <row r="22" spans="1:16" ht="15">
      <c r="A22" s="12"/>
      <c r="B22" s="25">
        <v>334.7</v>
      </c>
      <c r="C22" s="20" t="s">
        <v>87</v>
      </c>
      <c r="D22" s="46">
        <v>0</v>
      </c>
      <c r="E22" s="46">
        <v>167453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167453</v>
      </c>
      <c r="O22" s="47">
        <f t="shared" si="2"/>
        <v>3.9599167592877245</v>
      </c>
      <c r="P22" s="9"/>
    </row>
    <row r="23" spans="1:16" ht="15">
      <c r="A23" s="12"/>
      <c r="B23" s="25">
        <v>335.12</v>
      </c>
      <c r="C23" s="20" t="s">
        <v>24</v>
      </c>
      <c r="D23" s="46">
        <v>1203536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1203536</v>
      </c>
      <c r="O23" s="47">
        <f t="shared" si="2"/>
        <v>28.46113462766335</v>
      </c>
      <c r="P23" s="9"/>
    </row>
    <row r="24" spans="1:16" ht="15">
      <c r="A24" s="12"/>
      <c r="B24" s="25">
        <v>335.15</v>
      </c>
      <c r="C24" s="20" t="s">
        <v>25</v>
      </c>
      <c r="D24" s="46">
        <v>6883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6883</v>
      </c>
      <c r="O24" s="47">
        <f t="shared" si="2"/>
        <v>0.16276869960034998</v>
      </c>
      <c r="P24" s="9"/>
    </row>
    <row r="25" spans="1:16" ht="15">
      <c r="A25" s="12"/>
      <c r="B25" s="25">
        <v>335.18</v>
      </c>
      <c r="C25" s="20" t="s">
        <v>26</v>
      </c>
      <c r="D25" s="46">
        <v>2357710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2357710</v>
      </c>
      <c r="O25" s="47">
        <f t="shared" si="2"/>
        <v>55.754960153238585</v>
      </c>
      <c r="P25" s="9"/>
    </row>
    <row r="26" spans="1:16" ht="15">
      <c r="A26" s="12"/>
      <c r="B26" s="25">
        <v>335.19</v>
      </c>
      <c r="C26" s="20" t="s">
        <v>36</v>
      </c>
      <c r="D26" s="46">
        <v>753327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753327</v>
      </c>
      <c r="O26" s="47">
        <f t="shared" si="2"/>
        <v>17.814623879679335</v>
      </c>
      <c r="P26" s="9"/>
    </row>
    <row r="27" spans="1:16" ht="15">
      <c r="A27" s="12"/>
      <c r="B27" s="25">
        <v>335.21</v>
      </c>
      <c r="C27" s="20" t="s">
        <v>88</v>
      </c>
      <c r="D27" s="46">
        <v>0</v>
      </c>
      <c r="E27" s="46">
        <v>12645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12645</v>
      </c>
      <c r="O27" s="47">
        <f t="shared" si="2"/>
        <v>0.2990280700924634</v>
      </c>
      <c r="P27" s="9"/>
    </row>
    <row r="28" spans="1:16" ht="15">
      <c r="A28" s="12"/>
      <c r="B28" s="25">
        <v>338</v>
      </c>
      <c r="C28" s="20" t="s">
        <v>28</v>
      </c>
      <c r="D28" s="46">
        <v>147215</v>
      </c>
      <c r="E28" s="46">
        <v>0</v>
      </c>
      <c r="F28" s="46">
        <v>0</v>
      </c>
      <c r="G28" s="46">
        <v>0</v>
      </c>
      <c r="H28" s="46">
        <v>0</v>
      </c>
      <c r="I28" s="46">
        <v>98567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245782</v>
      </c>
      <c r="O28" s="47">
        <f t="shared" si="2"/>
        <v>5.812235438787334</v>
      </c>
      <c r="P28" s="9"/>
    </row>
    <row r="29" spans="1:16" ht="15.75">
      <c r="A29" s="29" t="s">
        <v>33</v>
      </c>
      <c r="B29" s="30"/>
      <c r="C29" s="31"/>
      <c r="D29" s="32">
        <f aca="true" t="shared" si="6" ref="D29:M29">SUM(D30:D42)</f>
        <v>2801553</v>
      </c>
      <c r="E29" s="32">
        <f t="shared" si="6"/>
        <v>857025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7551589</v>
      </c>
      <c r="J29" s="32">
        <f t="shared" si="6"/>
        <v>2188871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13399038</v>
      </c>
      <c r="O29" s="45">
        <f t="shared" si="2"/>
        <v>316.85950765010523</v>
      </c>
      <c r="P29" s="10"/>
    </row>
    <row r="30" spans="1:16" ht="15">
      <c r="A30" s="12"/>
      <c r="B30" s="25">
        <v>341.2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2188871</v>
      </c>
      <c r="K30" s="46">
        <v>0</v>
      </c>
      <c r="L30" s="46">
        <v>0</v>
      </c>
      <c r="M30" s="46">
        <v>0</v>
      </c>
      <c r="N30" s="46">
        <f>SUM(D30:M30)</f>
        <v>2188871</v>
      </c>
      <c r="O30" s="47">
        <f t="shared" si="2"/>
        <v>51.76226736349233</v>
      </c>
      <c r="P30" s="9"/>
    </row>
    <row r="31" spans="1:16" ht="15">
      <c r="A31" s="12"/>
      <c r="B31" s="25">
        <v>341.3</v>
      </c>
      <c r="C31" s="20" t="s">
        <v>38</v>
      </c>
      <c r="D31" s="46">
        <v>2395900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4">SUM(D31:M31)</f>
        <v>2395900</v>
      </c>
      <c r="O31" s="47">
        <f t="shared" si="2"/>
        <v>56.658074585570034</v>
      </c>
      <c r="P31" s="9"/>
    </row>
    <row r="32" spans="1:16" ht="15">
      <c r="A32" s="12"/>
      <c r="B32" s="25">
        <v>341.9</v>
      </c>
      <c r="C32" s="20" t="s">
        <v>39</v>
      </c>
      <c r="D32" s="46">
        <v>19832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19832</v>
      </c>
      <c r="O32" s="47">
        <f t="shared" si="2"/>
        <v>0.46898574029843687</v>
      </c>
      <c r="P32" s="9"/>
    </row>
    <row r="33" spans="1:16" ht="15">
      <c r="A33" s="12"/>
      <c r="B33" s="25">
        <v>342.1</v>
      </c>
      <c r="C33" s="20" t="s">
        <v>89</v>
      </c>
      <c r="D33" s="46">
        <v>17350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17350</v>
      </c>
      <c r="O33" s="47">
        <f t="shared" si="2"/>
        <v>0.410291578972261</v>
      </c>
      <c r="P33" s="9"/>
    </row>
    <row r="34" spans="1:16" ht="15">
      <c r="A34" s="12"/>
      <c r="B34" s="25">
        <v>342.4</v>
      </c>
      <c r="C34" s="20" t="s">
        <v>40</v>
      </c>
      <c r="D34" s="46">
        <v>0</v>
      </c>
      <c r="E34" s="46">
        <v>522136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522136</v>
      </c>
      <c r="O34" s="47">
        <f t="shared" si="2"/>
        <v>12.347435382032304</v>
      </c>
      <c r="P34" s="9"/>
    </row>
    <row r="35" spans="1:16" ht="15">
      <c r="A35" s="12"/>
      <c r="B35" s="25">
        <v>342.5</v>
      </c>
      <c r="C35" s="20" t="s">
        <v>41</v>
      </c>
      <c r="D35" s="46">
        <v>0</v>
      </c>
      <c r="E35" s="46">
        <v>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700</v>
      </c>
      <c r="O35" s="47">
        <f t="shared" si="2"/>
        <v>0.01655355073663301</v>
      </c>
      <c r="P35" s="9"/>
    </row>
    <row r="36" spans="1:16" ht="15">
      <c r="A36" s="12"/>
      <c r="B36" s="25">
        <v>342.9</v>
      </c>
      <c r="C36" s="20" t="s">
        <v>90</v>
      </c>
      <c r="D36" s="46">
        <v>57300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57300</v>
      </c>
      <c r="O36" s="47">
        <f t="shared" si="2"/>
        <v>1.3550263674415306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3006805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3006805</v>
      </c>
      <c r="O37" s="47">
        <f aca="true" t="shared" si="8" ref="O37:O57">(N37/O$59)</f>
        <v>71.10471303237402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3912040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3912040</v>
      </c>
      <c r="O38" s="47">
        <f t="shared" si="8"/>
        <v>92.5116466053397</v>
      </c>
      <c r="P38" s="9"/>
    </row>
    <row r="39" spans="1:16" ht="15">
      <c r="A39" s="12"/>
      <c r="B39" s="25">
        <v>343.9</v>
      </c>
      <c r="C39" s="20" t="s">
        <v>45</v>
      </c>
      <c r="D39" s="46">
        <v>187468</v>
      </c>
      <c r="E39" s="46">
        <v>0</v>
      </c>
      <c r="F39" s="46">
        <v>0</v>
      </c>
      <c r="G39" s="46">
        <v>0</v>
      </c>
      <c r="H39" s="46">
        <v>0</v>
      </c>
      <c r="I39" s="46">
        <v>632744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820212</v>
      </c>
      <c r="O39" s="47">
        <f t="shared" si="8"/>
        <v>19.396315652564617</v>
      </c>
      <c r="P39" s="9"/>
    </row>
    <row r="40" spans="1:16" ht="15">
      <c r="A40" s="12"/>
      <c r="B40" s="25">
        <v>344.3</v>
      </c>
      <c r="C40" s="20" t="s">
        <v>46</v>
      </c>
      <c r="D40" s="46">
        <v>90869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90869</v>
      </c>
      <c r="O40" s="47">
        <f t="shared" si="8"/>
        <v>2.148863716981578</v>
      </c>
      <c r="P40" s="9"/>
    </row>
    <row r="41" spans="1:16" ht="15">
      <c r="A41" s="12"/>
      <c r="B41" s="25">
        <v>347.2</v>
      </c>
      <c r="C41" s="20" t="s">
        <v>47</v>
      </c>
      <c r="D41" s="46">
        <v>32834</v>
      </c>
      <c r="E41" s="46">
        <v>328893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361727</v>
      </c>
      <c r="O41" s="47">
        <f t="shared" si="8"/>
        <v>8.554094639014354</v>
      </c>
      <c r="P41" s="9"/>
    </row>
    <row r="42" spans="1:16" ht="15">
      <c r="A42" s="12"/>
      <c r="B42" s="25">
        <v>347.9</v>
      </c>
      <c r="C42" s="20" t="s">
        <v>48</v>
      </c>
      <c r="D42" s="46">
        <v>0</v>
      </c>
      <c r="E42" s="46">
        <v>5296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5296</v>
      </c>
      <c r="O42" s="47">
        <f t="shared" si="8"/>
        <v>0.12523943528744058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SUM(D44:D46)</f>
        <v>415268</v>
      </c>
      <c r="E43" s="32">
        <f t="shared" si="9"/>
        <v>7701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422969</v>
      </c>
      <c r="O43" s="45">
        <f t="shared" si="8"/>
        <v>10.002341145032752</v>
      </c>
      <c r="P43" s="10"/>
    </row>
    <row r="44" spans="1:16" ht="15">
      <c r="A44" s="13"/>
      <c r="B44" s="39">
        <v>351.1</v>
      </c>
      <c r="C44" s="21" t="s">
        <v>51</v>
      </c>
      <c r="D44" s="46">
        <v>297650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297650</v>
      </c>
      <c r="O44" s="47">
        <f t="shared" si="8"/>
        <v>7.038806252512592</v>
      </c>
      <c r="P44" s="9"/>
    </row>
    <row r="45" spans="1:16" ht="15">
      <c r="A45" s="13"/>
      <c r="B45" s="39">
        <v>354</v>
      </c>
      <c r="C45" s="21" t="s">
        <v>52</v>
      </c>
      <c r="D45" s="46">
        <v>117618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7">SUM(D45:M45)</f>
        <v>117618</v>
      </c>
      <c r="O45" s="47">
        <f t="shared" si="8"/>
        <v>2.781422186487573</v>
      </c>
      <c r="P45" s="9"/>
    </row>
    <row r="46" spans="1:16" ht="15">
      <c r="A46" s="13"/>
      <c r="B46" s="39">
        <v>359</v>
      </c>
      <c r="C46" s="21" t="s">
        <v>53</v>
      </c>
      <c r="D46" s="46">
        <v>0</v>
      </c>
      <c r="E46" s="46">
        <v>7701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7701</v>
      </c>
      <c r="O46" s="47">
        <f t="shared" si="8"/>
        <v>0.18211270603258684</v>
      </c>
      <c r="P46" s="9"/>
    </row>
    <row r="47" spans="1:16" ht="15.75">
      <c r="A47" s="29" t="s">
        <v>3</v>
      </c>
      <c r="B47" s="30"/>
      <c r="C47" s="31"/>
      <c r="D47" s="32">
        <f aca="true" t="shared" si="11" ref="D47:M47">SUM(D48:D53)</f>
        <v>1455792</v>
      </c>
      <c r="E47" s="32">
        <f t="shared" si="11"/>
        <v>4697156</v>
      </c>
      <c r="F47" s="32">
        <f t="shared" si="11"/>
        <v>3344</v>
      </c>
      <c r="G47" s="32">
        <f t="shared" si="11"/>
        <v>123481</v>
      </c>
      <c r="H47" s="32">
        <f t="shared" si="11"/>
        <v>0</v>
      </c>
      <c r="I47" s="32">
        <f t="shared" si="11"/>
        <v>534991</v>
      </c>
      <c r="J47" s="32">
        <f t="shared" si="11"/>
        <v>179346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6994110</v>
      </c>
      <c r="O47" s="45">
        <f t="shared" si="8"/>
        <v>165.39622106084613</v>
      </c>
      <c r="P47" s="10"/>
    </row>
    <row r="48" spans="1:16" ht="15">
      <c r="A48" s="12"/>
      <c r="B48" s="25">
        <v>361.1</v>
      </c>
      <c r="C48" s="20" t="s">
        <v>54</v>
      </c>
      <c r="D48" s="46">
        <v>509456</v>
      </c>
      <c r="E48" s="46">
        <v>100393</v>
      </c>
      <c r="F48" s="46">
        <v>4873</v>
      </c>
      <c r="G48" s="46">
        <v>145272</v>
      </c>
      <c r="H48" s="46">
        <v>0</v>
      </c>
      <c r="I48" s="46">
        <v>211491</v>
      </c>
      <c r="J48" s="46">
        <v>120717</v>
      </c>
      <c r="K48" s="46">
        <v>0</v>
      </c>
      <c r="L48" s="46">
        <v>0</v>
      </c>
      <c r="M48" s="46">
        <v>0</v>
      </c>
      <c r="N48" s="46">
        <f t="shared" si="10"/>
        <v>1092202</v>
      </c>
      <c r="O48" s="47">
        <f t="shared" si="8"/>
        <v>25.828316030931493</v>
      </c>
      <c r="P48" s="9"/>
    </row>
    <row r="49" spans="1:16" ht="15">
      <c r="A49" s="12"/>
      <c r="B49" s="25">
        <v>361.3</v>
      </c>
      <c r="C49" s="20" t="s">
        <v>55</v>
      </c>
      <c r="D49" s="46">
        <v>-90298</v>
      </c>
      <c r="E49" s="46">
        <v>-20350</v>
      </c>
      <c r="F49" s="46">
        <v>-1529</v>
      </c>
      <c r="G49" s="46">
        <v>-21791</v>
      </c>
      <c r="H49" s="46">
        <v>0</v>
      </c>
      <c r="I49" s="46">
        <v>-34681</v>
      </c>
      <c r="J49" s="46">
        <v>-18232</v>
      </c>
      <c r="K49" s="46">
        <v>0</v>
      </c>
      <c r="L49" s="46">
        <v>0</v>
      </c>
      <c r="M49" s="46">
        <v>0</v>
      </c>
      <c r="N49" s="46">
        <f t="shared" si="10"/>
        <v>-186881</v>
      </c>
      <c r="O49" s="47">
        <f t="shared" si="8"/>
        <v>-4.419348736018161</v>
      </c>
      <c r="P49" s="9"/>
    </row>
    <row r="50" spans="1:16" ht="15">
      <c r="A50" s="12"/>
      <c r="B50" s="25">
        <v>362</v>
      </c>
      <c r="C50" s="20" t="s">
        <v>56</v>
      </c>
      <c r="D50" s="46">
        <v>126324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126324</v>
      </c>
      <c r="O50" s="47">
        <f t="shared" si="8"/>
        <v>2.98730106179204</v>
      </c>
      <c r="P50" s="9"/>
    </row>
    <row r="51" spans="1:16" ht="15">
      <c r="A51" s="12"/>
      <c r="B51" s="25">
        <v>363.12</v>
      </c>
      <c r="C51" s="20" t="s">
        <v>19</v>
      </c>
      <c r="D51" s="46">
        <v>0</v>
      </c>
      <c r="E51" s="46">
        <v>4616311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4616311</v>
      </c>
      <c r="O51" s="47">
        <f t="shared" si="8"/>
        <v>109.1661976493958</v>
      </c>
      <c r="P51" s="9"/>
    </row>
    <row r="52" spans="1:16" ht="15">
      <c r="A52" s="12"/>
      <c r="B52" s="25">
        <v>363.29</v>
      </c>
      <c r="C52" s="20" t="s">
        <v>91</v>
      </c>
      <c r="D52" s="46">
        <v>449118</v>
      </c>
      <c r="E52" s="46">
        <v>0</v>
      </c>
      <c r="F52" s="46">
        <v>0</v>
      </c>
      <c r="G52" s="46">
        <v>0</v>
      </c>
      <c r="H52" s="46">
        <v>0</v>
      </c>
      <c r="I52" s="46">
        <v>359804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808922</v>
      </c>
      <c r="O52" s="47">
        <f t="shared" si="8"/>
        <v>19.12933052711235</v>
      </c>
      <c r="P52" s="9"/>
    </row>
    <row r="53" spans="1:16" ht="15">
      <c r="A53" s="12"/>
      <c r="B53" s="25">
        <v>369.9</v>
      </c>
      <c r="C53" s="20" t="s">
        <v>57</v>
      </c>
      <c r="D53" s="46">
        <v>461192</v>
      </c>
      <c r="E53" s="46">
        <v>802</v>
      </c>
      <c r="F53" s="46">
        <v>0</v>
      </c>
      <c r="G53" s="46">
        <v>0</v>
      </c>
      <c r="H53" s="46">
        <v>0</v>
      </c>
      <c r="I53" s="46">
        <v>-1623</v>
      </c>
      <c r="J53" s="46">
        <v>76861</v>
      </c>
      <c r="K53" s="46">
        <v>0</v>
      </c>
      <c r="L53" s="46">
        <v>0</v>
      </c>
      <c r="M53" s="46">
        <v>0</v>
      </c>
      <c r="N53" s="46">
        <f t="shared" si="10"/>
        <v>537232</v>
      </c>
      <c r="O53" s="47">
        <f t="shared" si="8"/>
        <v>12.704424527632606</v>
      </c>
      <c r="P53" s="9"/>
    </row>
    <row r="54" spans="1:16" ht="15.75">
      <c r="A54" s="29" t="s">
        <v>35</v>
      </c>
      <c r="B54" s="30"/>
      <c r="C54" s="31"/>
      <c r="D54" s="32">
        <f aca="true" t="shared" si="12" ref="D54:M54">SUM(D55:D56)</f>
        <v>0</v>
      </c>
      <c r="E54" s="32">
        <f t="shared" si="12"/>
        <v>928014</v>
      </c>
      <c r="F54" s="32">
        <f t="shared" si="12"/>
        <v>1633676</v>
      </c>
      <c r="G54" s="32">
        <f t="shared" si="12"/>
        <v>1085500</v>
      </c>
      <c r="H54" s="32">
        <f t="shared" si="12"/>
        <v>0</v>
      </c>
      <c r="I54" s="32">
        <f t="shared" si="12"/>
        <v>739712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4386902</v>
      </c>
      <c r="O54" s="45">
        <f t="shared" si="8"/>
        <v>103.74114976233831</v>
      </c>
      <c r="P54" s="9"/>
    </row>
    <row r="55" spans="1:16" ht="15">
      <c r="A55" s="12"/>
      <c r="B55" s="25">
        <v>381</v>
      </c>
      <c r="C55" s="20" t="s">
        <v>58</v>
      </c>
      <c r="D55" s="46">
        <v>0</v>
      </c>
      <c r="E55" s="46">
        <v>928014</v>
      </c>
      <c r="F55" s="46">
        <v>1633676</v>
      </c>
      <c r="G55" s="46">
        <v>1085500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3647190</v>
      </c>
      <c r="O55" s="47">
        <f t="shared" si="8"/>
        <v>86.24849244448649</v>
      </c>
      <c r="P55" s="9"/>
    </row>
    <row r="56" spans="1:16" ht="15.75" thickBot="1">
      <c r="A56" s="12"/>
      <c r="B56" s="25">
        <v>389.8</v>
      </c>
      <c r="C56" s="20" t="s">
        <v>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739712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739712</v>
      </c>
      <c r="O56" s="47">
        <f t="shared" si="8"/>
        <v>17.492657317851823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3" ref="D57:M57">SUM(D5,D12,D18,D29,D43,D47,D54)</f>
        <v>25954657</v>
      </c>
      <c r="E57" s="15">
        <f t="shared" si="13"/>
        <v>7179786</v>
      </c>
      <c r="F57" s="15">
        <f t="shared" si="13"/>
        <v>2059348</v>
      </c>
      <c r="G57" s="15">
        <f t="shared" si="13"/>
        <v>1208981</v>
      </c>
      <c r="H57" s="15">
        <f t="shared" si="13"/>
        <v>0</v>
      </c>
      <c r="I57" s="15">
        <f t="shared" si="13"/>
        <v>8949709</v>
      </c>
      <c r="J57" s="15">
        <f t="shared" si="13"/>
        <v>2368217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10"/>
        <v>47720698</v>
      </c>
      <c r="O57" s="38">
        <f t="shared" si="8"/>
        <v>1128.4957079007734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93</v>
      </c>
      <c r="M59" s="48"/>
      <c r="N59" s="48"/>
      <c r="O59" s="43">
        <v>42287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16270643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16270643</v>
      </c>
      <c r="O5" s="33">
        <f aca="true" t="shared" si="1" ref="O5:O51">(N5/O$53)</f>
        <v>357.21185975542824</v>
      </c>
      <c r="P5" s="6"/>
    </row>
    <row r="6" spans="1:16" ht="15">
      <c r="A6" s="12"/>
      <c r="B6" s="25">
        <v>311</v>
      </c>
      <c r="C6" s="20" t="s">
        <v>2</v>
      </c>
      <c r="D6" s="46">
        <v>11389772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11389772</v>
      </c>
      <c r="O6" s="47">
        <f t="shared" si="1"/>
        <v>250.05536894333574</v>
      </c>
      <c r="P6" s="9"/>
    </row>
    <row r="7" spans="1:16" ht="15">
      <c r="A7" s="12"/>
      <c r="B7" s="25">
        <v>312.41</v>
      </c>
      <c r="C7" s="20" t="s">
        <v>110</v>
      </c>
      <c r="D7" s="46">
        <v>421857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421857</v>
      </c>
      <c r="O7" s="47">
        <f t="shared" si="1"/>
        <v>9.261608377790951</v>
      </c>
      <c r="P7" s="9"/>
    </row>
    <row r="8" spans="1:16" ht="15">
      <c r="A8" s="12"/>
      <c r="B8" s="25">
        <v>312.42</v>
      </c>
      <c r="C8" s="20" t="s">
        <v>111</v>
      </c>
      <c r="D8" s="46">
        <v>296342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296342</v>
      </c>
      <c r="O8" s="47">
        <f t="shared" si="1"/>
        <v>6.506004522602033</v>
      </c>
      <c r="P8" s="9"/>
    </row>
    <row r="9" spans="1:16" ht="15">
      <c r="A9" s="12"/>
      <c r="B9" s="25">
        <v>314.1</v>
      </c>
      <c r="C9" s="20" t="s">
        <v>10</v>
      </c>
      <c r="D9" s="46">
        <v>2353737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2353737</v>
      </c>
      <c r="O9" s="47">
        <f t="shared" si="1"/>
        <v>51.67483369558058</v>
      </c>
      <c r="P9" s="9"/>
    </row>
    <row r="10" spans="1:16" ht="15">
      <c r="A10" s="12"/>
      <c r="B10" s="25">
        <v>314.3</v>
      </c>
      <c r="C10" s="20" t="s">
        <v>11</v>
      </c>
      <c r="D10" s="46">
        <v>621754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621754</v>
      </c>
      <c r="O10" s="47">
        <f t="shared" si="1"/>
        <v>13.65022283694483</v>
      </c>
      <c r="P10" s="9"/>
    </row>
    <row r="11" spans="1:16" ht="15">
      <c r="A11" s="12"/>
      <c r="B11" s="25">
        <v>314.4</v>
      </c>
      <c r="C11" s="20" t="s">
        <v>12</v>
      </c>
      <c r="D11" s="46">
        <v>31601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31601</v>
      </c>
      <c r="O11" s="47">
        <f t="shared" si="1"/>
        <v>0.6937803244857187</v>
      </c>
      <c r="P11" s="9"/>
    </row>
    <row r="12" spans="1:16" ht="15">
      <c r="A12" s="12"/>
      <c r="B12" s="25">
        <v>315</v>
      </c>
      <c r="C12" s="20" t="s">
        <v>95</v>
      </c>
      <c r="D12" s="46">
        <v>706953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706953</v>
      </c>
      <c r="O12" s="47">
        <f t="shared" si="1"/>
        <v>15.520713956398604</v>
      </c>
      <c r="P12" s="9"/>
    </row>
    <row r="13" spans="1:16" ht="15">
      <c r="A13" s="12"/>
      <c r="B13" s="25">
        <v>316</v>
      </c>
      <c r="C13" s="20" t="s">
        <v>96</v>
      </c>
      <c r="D13" s="46">
        <v>448627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448627</v>
      </c>
      <c r="O13" s="47">
        <f t="shared" si="1"/>
        <v>9.849327098289754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5254231</v>
      </c>
      <c r="E14" s="32">
        <f t="shared" si="3"/>
        <v>5802580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1105247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12162058</v>
      </c>
      <c r="O14" s="45">
        <f t="shared" si="1"/>
        <v>267.0104283299304</v>
      </c>
      <c r="P14" s="10"/>
    </row>
    <row r="15" spans="1:16" ht="15">
      <c r="A15" s="12"/>
      <c r="B15" s="25">
        <v>322</v>
      </c>
      <c r="C15" s="20" t="s">
        <v>0</v>
      </c>
      <c r="D15" s="46">
        <v>930233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930233</v>
      </c>
      <c r="O15" s="47">
        <f t="shared" si="1"/>
        <v>20.4226876550528</v>
      </c>
      <c r="P15" s="9"/>
    </row>
    <row r="16" spans="1:16" ht="15">
      <c r="A16" s="12"/>
      <c r="B16" s="25">
        <v>323.1</v>
      </c>
      <c r="C16" s="20" t="s">
        <v>16</v>
      </c>
      <c r="D16" s="46">
        <v>1624350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1624350</v>
      </c>
      <c r="O16" s="47">
        <f t="shared" si="1"/>
        <v>35.66159520516367</v>
      </c>
      <c r="P16" s="9"/>
    </row>
    <row r="17" spans="1:16" ht="15">
      <c r="A17" s="12"/>
      <c r="B17" s="25">
        <v>323.7</v>
      </c>
      <c r="C17" s="20" t="s">
        <v>17</v>
      </c>
      <c r="D17" s="46">
        <v>1139761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1139761</v>
      </c>
      <c r="O17" s="47">
        <f t="shared" si="1"/>
        <v>25.022744736437684</v>
      </c>
      <c r="P17" s="9"/>
    </row>
    <row r="18" spans="1:16" ht="15">
      <c r="A18" s="12"/>
      <c r="B18" s="25">
        <v>323.9</v>
      </c>
      <c r="C18" s="20" t="s">
        <v>18</v>
      </c>
      <c r="D18" s="46">
        <v>40080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40080</v>
      </c>
      <c r="O18" s="47">
        <f t="shared" si="1"/>
        <v>0.8799315023381413</v>
      </c>
      <c r="P18" s="9"/>
    </row>
    <row r="19" spans="1:16" ht="15">
      <c r="A19" s="12"/>
      <c r="B19" s="25">
        <v>325.2</v>
      </c>
      <c r="C19" s="20" t="s">
        <v>19</v>
      </c>
      <c r="D19" s="46">
        <v>1444832</v>
      </c>
      <c r="E19" s="46">
        <v>5789970</v>
      </c>
      <c r="F19" s="46">
        <v>0</v>
      </c>
      <c r="G19" s="46">
        <v>0</v>
      </c>
      <c r="H19" s="46">
        <v>0</v>
      </c>
      <c r="I19" s="46">
        <v>1105247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8340049</v>
      </c>
      <c r="O19" s="47">
        <f t="shared" si="1"/>
        <v>183.10059496366551</v>
      </c>
      <c r="P19" s="9"/>
    </row>
    <row r="20" spans="1:16" ht="15">
      <c r="A20" s="12"/>
      <c r="B20" s="25">
        <v>329</v>
      </c>
      <c r="C20" s="20" t="s">
        <v>20</v>
      </c>
      <c r="D20" s="46">
        <v>74975</v>
      </c>
      <c r="E20" s="46">
        <v>12610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87585</v>
      </c>
      <c r="O20" s="47">
        <f t="shared" si="1"/>
        <v>1.9228742672726076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SUM(D22:D29)</f>
        <v>6766876</v>
      </c>
      <c r="E21" s="32">
        <f t="shared" si="5"/>
        <v>494768</v>
      </c>
      <c r="F21" s="32">
        <f t="shared" si="5"/>
        <v>0</v>
      </c>
      <c r="G21" s="32">
        <f t="shared" si="5"/>
        <v>249596</v>
      </c>
      <c r="H21" s="32">
        <f t="shared" si="5"/>
        <v>0</v>
      </c>
      <c r="I21" s="32">
        <f t="shared" si="5"/>
        <v>363796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7875036</v>
      </c>
      <c r="O21" s="45">
        <f t="shared" si="1"/>
        <v>172.891523414345</v>
      </c>
      <c r="P21" s="10"/>
    </row>
    <row r="22" spans="1:16" ht="15">
      <c r="A22" s="12"/>
      <c r="B22" s="25">
        <v>331.5</v>
      </c>
      <c r="C22" s="20" t="s">
        <v>23</v>
      </c>
      <c r="D22" s="46">
        <v>1707144</v>
      </c>
      <c r="E22" s="46">
        <v>112481</v>
      </c>
      <c r="F22" s="46">
        <v>0</v>
      </c>
      <c r="G22" s="46">
        <v>249596</v>
      </c>
      <c r="H22" s="46">
        <v>0</v>
      </c>
      <c r="I22" s="46">
        <v>363796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2433017</v>
      </c>
      <c r="O22" s="47">
        <f t="shared" si="1"/>
        <v>53.41537684691212</v>
      </c>
      <c r="P22" s="9"/>
    </row>
    <row r="23" spans="1:16" ht="15">
      <c r="A23" s="12"/>
      <c r="B23" s="25">
        <v>332</v>
      </c>
      <c r="C23" s="20" t="s">
        <v>123</v>
      </c>
      <c r="D23" s="46">
        <v>208148</v>
      </c>
      <c r="E23" s="46">
        <v>194359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402507</v>
      </c>
      <c r="O23" s="47">
        <f t="shared" si="1"/>
        <v>8.836791147994468</v>
      </c>
      <c r="P23" s="9"/>
    </row>
    <row r="24" spans="1:16" ht="15">
      <c r="A24" s="12"/>
      <c r="B24" s="25">
        <v>334.5</v>
      </c>
      <c r="C24" s="20" t="s">
        <v>80</v>
      </c>
      <c r="D24" s="46">
        <v>98994</v>
      </c>
      <c r="E24" s="46">
        <v>169332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268326</v>
      </c>
      <c r="O24" s="47">
        <f t="shared" si="1"/>
        <v>5.8909306461173685</v>
      </c>
      <c r="P24" s="9"/>
    </row>
    <row r="25" spans="1:16" ht="15">
      <c r="A25" s="12"/>
      <c r="B25" s="25">
        <v>335.12</v>
      </c>
      <c r="C25" s="20" t="s">
        <v>97</v>
      </c>
      <c r="D25" s="46">
        <v>1896597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1896597</v>
      </c>
      <c r="O25" s="47">
        <f t="shared" si="1"/>
        <v>41.638608970559176</v>
      </c>
      <c r="P25" s="9"/>
    </row>
    <row r="26" spans="1:16" ht="15">
      <c r="A26" s="12"/>
      <c r="B26" s="25">
        <v>335.15</v>
      </c>
      <c r="C26" s="20" t="s">
        <v>98</v>
      </c>
      <c r="D26" s="46">
        <v>6429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6429</v>
      </c>
      <c r="O26" s="47">
        <f t="shared" si="1"/>
        <v>0.1411447013106764</v>
      </c>
      <c r="P26" s="9"/>
    </row>
    <row r="27" spans="1:16" ht="15">
      <c r="A27" s="12"/>
      <c r="B27" s="25">
        <v>335.18</v>
      </c>
      <c r="C27" s="20" t="s">
        <v>99</v>
      </c>
      <c r="D27" s="46">
        <v>2740364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2740364</v>
      </c>
      <c r="O27" s="47">
        <f t="shared" si="1"/>
        <v>60.162989308217526</v>
      </c>
      <c r="P27" s="9"/>
    </row>
    <row r="28" spans="1:16" ht="15">
      <c r="A28" s="12"/>
      <c r="B28" s="25">
        <v>335.21</v>
      </c>
      <c r="C28" s="20" t="s">
        <v>88</v>
      </c>
      <c r="D28" s="46">
        <v>0</v>
      </c>
      <c r="E28" s="46">
        <v>18596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18596</v>
      </c>
      <c r="O28" s="47">
        <f t="shared" si="1"/>
        <v>0.4082636281806406</v>
      </c>
      <c r="P28" s="9"/>
    </row>
    <row r="29" spans="1:16" ht="15">
      <c r="A29" s="12"/>
      <c r="B29" s="25">
        <v>338</v>
      </c>
      <c r="C29" s="20" t="s">
        <v>28</v>
      </c>
      <c r="D29" s="46">
        <v>109200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109200</v>
      </c>
      <c r="O29" s="47">
        <f t="shared" si="1"/>
        <v>2.3974181650530197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SUM(D31:D39)</f>
        <v>3524832</v>
      </c>
      <c r="E30" s="32">
        <f t="shared" si="6"/>
        <v>792529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13381763</v>
      </c>
      <c r="J30" s="32">
        <f t="shared" si="6"/>
        <v>2016460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19715584</v>
      </c>
      <c r="O30" s="45">
        <f t="shared" si="1"/>
        <v>432.84339941601354</v>
      </c>
      <c r="P30" s="10"/>
    </row>
    <row r="31" spans="1:16" ht="15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2016460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2016460</v>
      </c>
      <c r="O31" s="47">
        <f t="shared" si="1"/>
        <v>44.27012667676568</v>
      </c>
      <c r="P31" s="9"/>
    </row>
    <row r="32" spans="1:16" ht="15">
      <c r="A32" s="12"/>
      <c r="B32" s="25">
        <v>341.3</v>
      </c>
      <c r="C32" s="20" t="s">
        <v>102</v>
      </c>
      <c r="D32" s="46">
        <v>3217302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3217302</v>
      </c>
      <c r="O32" s="47">
        <f t="shared" si="1"/>
        <v>70.63386682473819</v>
      </c>
      <c r="P32" s="9"/>
    </row>
    <row r="33" spans="1:16" ht="15">
      <c r="A33" s="12"/>
      <c r="B33" s="25">
        <v>341.9</v>
      </c>
      <c r="C33" s="20" t="s">
        <v>103</v>
      </c>
      <c r="D33" s="46">
        <v>48358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48358</v>
      </c>
      <c r="O33" s="47">
        <f t="shared" si="1"/>
        <v>1.0616698500515929</v>
      </c>
      <c r="P33" s="9"/>
    </row>
    <row r="34" spans="1:16" ht="15">
      <c r="A34" s="12"/>
      <c r="B34" s="25">
        <v>342.5</v>
      </c>
      <c r="C34" s="20" t="s">
        <v>41</v>
      </c>
      <c r="D34" s="46">
        <v>0</v>
      </c>
      <c r="E34" s="46">
        <v>17005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17005</v>
      </c>
      <c r="O34" s="47">
        <f t="shared" si="1"/>
        <v>0.3733342115084854</v>
      </c>
      <c r="P34" s="9"/>
    </row>
    <row r="35" spans="1:16" ht="15">
      <c r="A35" s="12"/>
      <c r="B35" s="25">
        <v>342.6</v>
      </c>
      <c r="C35" s="20" t="s">
        <v>42</v>
      </c>
      <c r="D35" s="46">
        <v>0</v>
      </c>
      <c r="E35" s="46">
        <v>775524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775524</v>
      </c>
      <c r="O35" s="47">
        <f t="shared" si="1"/>
        <v>17.026147665151814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6096460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6096460</v>
      </c>
      <c r="O36" s="47">
        <f t="shared" si="1"/>
        <v>133.84399218424116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7162288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7162288</v>
      </c>
      <c r="O37" s="47">
        <f t="shared" si="1"/>
        <v>157.24358383279545</v>
      </c>
      <c r="P37" s="9"/>
    </row>
    <row r="38" spans="1:16" ht="15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123015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123015</v>
      </c>
      <c r="O38" s="47">
        <f t="shared" si="1"/>
        <v>2.700717908186788</v>
      </c>
      <c r="P38" s="9"/>
    </row>
    <row r="39" spans="1:16" ht="15">
      <c r="A39" s="12"/>
      <c r="B39" s="25">
        <v>347.2</v>
      </c>
      <c r="C39" s="20" t="s">
        <v>47</v>
      </c>
      <c r="D39" s="46">
        <v>259172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259172</v>
      </c>
      <c r="O39" s="47">
        <f t="shared" si="1"/>
        <v>5.68996026257437</v>
      </c>
      <c r="P39" s="9"/>
    </row>
    <row r="40" spans="1:16" ht="15.75">
      <c r="A40" s="29" t="s">
        <v>34</v>
      </c>
      <c r="B40" s="30"/>
      <c r="C40" s="31"/>
      <c r="D40" s="32">
        <f aca="true" t="shared" si="8" ref="D40:M40">SUM(D41:D44)</f>
        <v>559532</v>
      </c>
      <c r="E40" s="32">
        <f t="shared" si="8"/>
        <v>13780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1">SUM(D40:M40)</f>
        <v>573312</v>
      </c>
      <c r="O40" s="45">
        <f t="shared" si="1"/>
        <v>12.586708819073964</v>
      </c>
      <c r="P40" s="10"/>
    </row>
    <row r="41" spans="1:16" ht="15">
      <c r="A41" s="13"/>
      <c r="B41" s="39">
        <v>351.1</v>
      </c>
      <c r="C41" s="21" t="s">
        <v>51</v>
      </c>
      <c r="D41" s="46">
        <v>37779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37779</v>
      </c>
      <c r="O41" s="47">
        <f t="shared" si="1"/>
        <v>0.8294144767173813</v>
      </c>
      <c r="P41" s="9"/>
    </row>
    <row r="42" spans="1:16" ht="15">
      <c r="A42" s="13"/>
      <c r="B42" s="39">
        <v>354</v>
      </c>
      <c r="C42" s="21" t="s">
        <v>52</v>
      </c>
      <c r="D42" s="46">
        <v>499721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499721</v>
      </c>
      <c r="O42" s="47">
        <f t="shared" si="1"/>
        <v>10.971064128740478</v>
      </c>
      <c r="P42" s="9"/>
    </row>
    <row r="43" spans="1:16" ht="15">
      <c r="A43" s="13"/>
      <c r="B43" s="39">
        <v>358.2</v>
      </c>
      <c r="C43" s="21" t="s">
        <v>104</v>
      </c>
      <c r="D43" s="46">
        <v>0</v>
      </c>
      <c r="E43" s="46">
        <v>13780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13780</v>
      </c>
      <c r="O43" s="47">
        <f t="shared" si="1"/>
        <v>0.3025313398757382</v>
      </c>
      <c r="P43" s="9"/>
    </row>
    <row r="44" spans="1:16" ht="15">
      <c r="A44" s="13"/>
      <c r="B44" s="39">
        <v>359</v>
      </c>
      <c r="C44" s="21" t="s">
        <v>53</v>
      </c>
      <c r="D44" s="46">
        <v>22032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22032</v>
      </c>
      <c r="O44" s="47">
        <f t="shared" si="1"/>
        <v>0.4836988737403675</v>
      </c>
      <c r="P44" s="9"/>
    </row>
    <row r="45" spans="1:16" ht="15.75">
      <c r="A45" s="29" t="s">
        <v>3</v>
      </c>
      <c r="B45" s="30"/>
      <c r="C45" s="31"/>
      <c r="D45" s="32">
        <f aca="true" t="shared" si="10" ref="D45:M45">SUM(D46:D48)</f>
        <v>2604837</v>
      </c>
      <c r="E45" s="32">
        <f t="shared" si="10"/>
        <v>34673</v>
      </c>
      <c r="F45" s="32">
        <f t="shared" si="10"/>
        <v>0</v>
      </c>
      <c r="G45" s="32">
        <f t="shared" si="10"/>
        <v>158995</v>
      </c>
      <c r="H45" s="32">
        <f t="shared" si="10"/>
        <v>0</v>
      </c>
      <c r="I45" s="32">
        <f t="shared" si="10"/>
        <v>758311</v>
      </c>
      <c r="J45" s="32">
        <f t="shared" si="10"/>
        <v>119463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3676279</v>
      </c>
      <c r="O45" s="45">
        <f t="shared" si="1"/>
        <v>80.71042174361676</v>
      </c>
      <c r="P45" s="10"/>
    </row>
    <row r="46" spans="1:16" ht="15">
      <c r="A46" s="12"/>
      <c r="B46" s="25">
        <v>361.1</v>
      </c>
      <c r="C46" s="20" t="s">
        <v>54</v>
      </c>
      <c r="D46" s="46">
        <v>1012453</v>
      </c>
      <c r="E46" s="46">
        <v>30236</v>
      </c>
      <c r="F46" s="46">
        <v>0</v>
      </c>
      <c r="G46" s="46">
        <v>158995</v>
      </c>
      <c r="H46" s="46">
        <v>0</v>
      </c>
      <c r="I46" s="46">
        <v>647343</v>
      </c>
      <c r="J46" s="46">
        <v>103522</v>
      </c>
      <c r="K46" s="46">
        <v>0</v>
      </c>
      <c r="L46" s="46">
        <v>0</v>
      </c>
      <c r="M46" s="46">
        <v>0</v>
      </c>
      <c r="N46" s="46">
        <f t="shared" si="9"/>
        <v>1952549</v>
      </c>
      <c r="O46" s="47">
        <f t="shared" si="1"/>
        <v>42.86700037322444</v>
      </c>
      <c r="P46" s="9"/>
    </row>
    <row r="47" spans="1:16" ht="15">
      <c r="A47" s="12"/>
      <c r="B47" s="25">
        <v>362</v>
      </c>
      <c r="C47" s="20" t="s">
        <v>56</v>
      </c>
      <c r="D47" s="46">
        <v>1132645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1132645</v>
      </c>
      <c r="O47" s="47">
        <f t="shared" si="1"/>
        <v>24.866517376890823</v>
      </c>
      <c r="P47" s="9"/>
    </row>
    <row r="48" spans="1:16" ht="15">
      <c r="A48" s="12"/>
      <c r="B48" s="25">
        <v>369.9</v>
      </c>
      <c r="C48" s="20" t="s">
        <v>57</v>
      </c>
      <c r="D48" s="46">
        <v>459739</v>
      </c>
      <c r="E48" s="46">
        <v>4437</v>
      </c>
      <c r="F48" s="46">
        <v>0</v>
      </c>
      <c r="G48" s="46">
        <v>0</v>
      </c>
      <c r="H48" s="46">
        <v>0</v>
      </c>
      <c r="I48" s="46">
        <v>110968</v>
      </c>
      <c r="J48" s="46">
        <v>15941</v>
      </c>
      <c r="K48" s="46">
        <v>0</v>
      </c>
      <c r="L48" s="46">
        <v>0</v>
      </c>
      <c r="M48" s="46">
        <v>0</v>
      </c>
      <c r="N48" s="46">
        <f t="shared" si="9"/>
        <v>591085</v>
      </c>
      <c r="O48" s="47">
        <f t="shared" si="1"/>
        <v>12.976903993501503</v>
      </c>
      <c r="P48" s="9"/>
    </row>
    <row r="49" spans="1:16" ht="15.75">
      <c r="A49" s="29" t="s">
        <v>35</v>
      </c>
      <c r="B49" s="30"/>
      <c r="C49" s="31"/>
      <c r="D49" s="32">
        <f aca="true" t="shared" si="11" ref="D49:M49">SUM(D50:D50)</f>
        <v>9124</v>
      </c>
      <c r="E49" s="32">
        <f t="shared" si="11"/>
        <v>2476460</v>
      </c>
      <c r="F49" s="32">
        <f t="shared" si="11"/>
        <v>345809</v>
      </c>
      <c r="G49" s="32">
        <f t="shared" si="11"/>
        <v>2062000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4893393</v>
      </c>
      <c r="O49" s="45">
        <f t="shared" si="1"/>
        <v>107.43140354343674</v>
      </c>
      <c r="P49" s="9"/>
    </row>
    <row r="50" spans="1:16" ht="15.75" thickBot="1">
      <c r="A50" s="12"/>
      <c r="B50" s="25">
        <v>381</v>
      </c>
      <c r="C50" s="20" t="s">
        <v>58</v>
      </c>
      <c r="D50" s="46">
        <v>9124</v>
      </c>
      <c r="E50" s="46">
        <v>2476460</v>
      </c>
      <c r="F50" s="46">
        <v>345809</v>
      </c>
      <c r="G50" s="46">
        <v>2062000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4893393</v>
      </c>
      <c r="O50" s="47">
        <f t="shared" si="1"/>
        <v>107.43140354343674</v>
      </c>
      <c r="P50" s="9"/>
    </row>
    <row r="51" spans="1:119" ht="16.5" thickBot="1">
      <c r="A51" s="14" t="s">
        <v>49</v>
      </c>
      <c r="B51" s="23"/>
      <c r="C51" s="22"/>
      <c r="D51" s="15">
        <f aca="true" t="shared" si="12" ref="D51:M51">SUM(D5,D14,D21,D30,D40,D45,D49)</f>
        <v>34990075</v>
      </c>
      <c r="E51" s="15">
        <f t="shared" si="12"/>
        <v>9614790</v>
      </c>
      <c r="F51" s="15">
        <f t="shared" si="12"/>
        <v>345809</v>
      </c>
      <c r="G51" s="15">
        <f t="shared" si="12"/>
        <v>2470591</v>
      </c>
      <c r="H51" s="15">
        <f t="shared" si="12"/>
        <v>0</v>
      </c>
      <c r="I51" s="15">
        <f t="shared" si="12"/>
        <v>15609117</v>
      </c>
      <c r="J51" s="15">
        <f t="shared" si="12"/>
        <v>2135923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65166305</v>
      </c>
      <c r="O51" s="38">
        <f t="shared" si="1"/>
        <v>1430.6857450218447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124</v>
      </c>
      <c r="M53" s="48"/>
      <c r="N53" s="48"/>
      <c r="O53" s="43">
        <v>45549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15410744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15410744</v>
      </c>
      <c r="O5" s="33">
        <f aca="true" t="shared" si="1" ref="O5:O51">(N5/O$53)</f>
        <v>340.89287057314135</v>
      </c>
      <c r="P5" s="6"/>
    </row>
    <row r="6" spans="1:16" ht="15">
      <c r="A6" s="12"/>
      <c r="B6" s="25">
        <v>311</v>
      </c>
      <c r="C6" s="20" t="s">
        <v>2</v>
      </c>
      <c r="D6" s="46">
        <v>10560846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10560846</v>
      </c>
      <c r="O6" s="47">
        <f t="shared" si="1"/>
        <v>233.61085672572833</v>
      </c>
      <c r="P6" s="9"/>
    </row>
    <row r="7" spans="1:16" ht="15">
      <c r="A7" s="12"/>
      <c r="B7" s="25">
        <v>312.41</v>
      </c>
      <c r="C7" s="20" t="s">
        <v>110</v>
      </c>
      <c r="D7" s="46">
        <v>475484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475484</v>
      </c>
      <c r="O7" s="47">
        <f t="shared" si="1"/>
        <v>10.517928639370009</v>
      </c>
      <c r="P7" s="9"/>
    </row>
    <row r="8" spans="1:16" ht="15">
      <c r="A8" s="12"/>
      <c r="B8" s="25">
        <v>312.42</v>
      </c>
      <c r="C8" s="20" t="s">
        <v>111</v>
      </c>
      <c r="D8" s="46">
        <v>338154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338154</v>
      </c>
      <c r="O8" s="47">
        <f t="shared" si="1"/>
        <v>7.48012475943991</v>
      </c>
      <c r="P8" s="9"/>
    </row>
    <row r="9" spans="1:16" ht="15">
      <c r="A9" s="12"/>
      <c r="B9" s="25">
        <v>314.1</v>
      </c>
      <c r="C9" s="20" t="s">
        <v>10</v>
      </c>
      <c r="D9" s="46">
        <v>2348561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2348561</v>
      </c>
      <c r="O9" s="47">
        <f t="shared" si="1"/>
        <v>51.95126860884376</v>
      </c>
      <c r="P9" s="9"/>
    </row>
    <row r="10" spans="1:16" ht="15">
      <c r="A10" s="12"/>
      <c r="B10" s="25">
        <v>314.3</v>
      </c>
      <c r="C10" s="20" t="s">
        <v>11</v>
      </c>
      <c r="D10" s="46">
        <v>615745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615745</v>
      </c>
      <c r="O10" s="47">
        <f t="shared" si="1"/>
        <v>13.620567611210653</v>
      </c>
      <c r="P10" s="9"/>
    </row>
    <row r="11" spans="1:16" ht="15">
      <c r="A11" s="12"/>
      <c r="B11" s="25">
        <v>314.4</v>
      </c>
      <c r="C11" s="20" t="s">
        <v>12</v>
      </c>
      <c r="D11" s="46">
        <v>40199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40199</v>
      </c>
      <c r="O11" s="47">
        <f t="shared" si="1"/>
        <v>0.8892206959099255</v>
      </c>
      <c r="P11" s="9"/>
    </row>
    <row r="12" spans="1:16" ht="15">
      <c r="A12" s="12"/>
      <c r="B12" s="25">
        <v>315</v>
      </c>
      <c r="C12" s="20" t="s">
        <v>95</v>
      </c>
      <c r="D12" s="46">
        <v>731937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731937</v>
      </c>
      <c r="O12" s="47">
        <f t="shared" si="1"/>
        <v>16.190789037096025</v>
      </c>
      <c r="P12" s="9"/>
    </row>
    <row r="13" spans="1:16" ht="15">
      <c r="A13" s="12"/>
      <c r="B13" s="25">
        <v>316</v>
      </c>
      <c r="C13" s="20" t="s">
        <v>96</v>
      </c>
      <c r="D13" s="46">
        <v>299818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299818</v>
      </c>
      <c r="O13" s="47">
        <f t="shared" si="1"/>
        <v>6.632114495542726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5781007</v>
      </c>
      <c r="E14" s="32">
        <f t="shared" si="3"/>
        <v>5534388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11315395</v>
      </c>
      <c r="O14" s="45">
        <f t="shared" si="1"/>
        <v>250.30183378680292</v>
      </c>
      <c r="P14" s="10"/>
    </row>
    <row r="15" spans="1:16" ht="15">
      <c r="A15" s="12"/>
      <c r="B15" s="25">
        <v>322</v>
      </c>
      <c r="C15" s="20" t="s">
        <v>0</v>
      </c>
      <c r="D15" s="46">
        <v>1376965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1376965</v>
      </c>
      <c r="O15" s="47">
        <f t="shared" si="1"/>
        <v>30.45911031477426</v>
      </c>
      <c r="P15" s="9"/>
    </row>
    <row r="16" spans="1:16" ht="15">
      <c r="A16" s="12"/>
      <c r="B16" s="25">
        <v>323.1</v>
      </c>
      <c r="C16" s="20" t="s">
        <v>16</v>
      </c>
      <c r="D16" s="46">
        <v>1672769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1672769</v>
      </c>
      <c r="O16" s="47">
        <f t="shared" si="1"/>
        <v>37.0024332514876</v>
      </c>
      <c r="P16" s="9"/>
    </row>
    <row r="17" spans="1:16" ht="15">
      <c r="A17" s="12"/>
      <c r="B17" s="25">
        <v>323.7</v>
      </c>
      <c r="C17" s="20" t="s">
        <v>17</v>
      </c>
      <c r="D17" s="46">
        <v>1172693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1172693</v>
      </c>
      <c r="O17" s="47">
        <f t="shared" si="1"/>
        <v>25.94051806136218</v>
      </c>
      <c r="P17" s="9"/>
    </row>
    <row r="18" spans="1:16" ht="15">
      <c r="A18" s="12"/>
      <c r="B18" s="25">
        <v>323.9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0.7870462538987325</v>
      </c>
      <c r="P18" s="9"/>
    </row>
    <row r="19" spans="1:16" ht="15">
      <c r="A19" s="12"/>
      <c r="B19" s="25">
        <v>325.2</v>
      </c>
      <c r="C19" s="20" t="s">
        <v>19</v>
      </c>
      <c r="D19" s="46">
        <v>1444253</v>
      </c>
      <c r="E19" s="46">
        <v>5517357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6961610</v>
      </c>
      <c r="O19" s="47">
        <f t="shared" si="1"/>
        <v>153.9940717145575</v>
      </c>
      <c r="P19" s="9"/>
    </row>
    <row r="20" spans="1:16" ht="15">
      <c r="A20" s="12"/>
      <c r="B20" s="25">
        <v>329</v>
      </c>
      <c r="C20" s="20" t="s">
        <v>20</v>
      </c>
      <c r="D20" s="46">
        <v>78747</v>
      </c>
      <c r="E20" s="46">
        <v>17031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95778</v>
      </c>
      <c r="O20" s="47">
        <f t="shared" si="1"/>
        <v>2.1186541907226757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SUM(D22:D29)</f>
        <v>5468094</v>
      </c>
      <c r="E21" s="32">
        <f t="shared" si="5"/>
        <v>138023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5606117</v>
      </c>
      <c r="O21" s="45">
        <f t="shared" si="1"/>
        <v>124.00993209016303</v>
      </c>
      <c r="P21" s="10"/>
    </row>
    <row r="22" spans="1:16" ht="15">
      <c r="A22" s="12"/>
      <c r="B22" s="25">
        <v>331.39</v>
      </c>
      <c r="C22" s="20" t="s">
        <v>118</v>
      </c>
      <c r="D22" s="46">
        <v>4050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4050</v>
      </c>
      <c r="O22" s="47">
        <f t="shared" si="1"/>
        <v>0.08958789567987259</v>
      </c>
      <c r="P22" s="9"/>
    </row>
    <row r="23" spans="1:16" ht="15">
      <c r="A23" s="12"/>
      <c r="B23" s="25">
        <v>331.5</v>
      </c>
      <c r="C23" s="20" t="s">
        <v>23</v>
      </c>
      <c r="D23" s="46">
        <v>173062</v>
      </c>
      <c r="E23" s="46">
        <v>118894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291956</v>
      </c>
      <c r="O23" s="47">
        <f t="shared" si="1"/>
        <v>6.458203375583428</v>
      </c>
      <c r="P23" s="9"/>
    </row>
    <row r="24" spans="1:16" ht="15">
      <c r="A24" s="12"/>
      <c r="B24" s="25">
        <v>334.5</v>
      </c>
      <c r="C24" s="20" t="s">
        <v>80</v>
      </c>
      <c r="D24" s="46">
        <v>20142</v>
      </c>
      <c r="E24" s="46">
        <v>872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21014</v>
      </c>
      <c r="O24" s="47">
        <f t="shared" si="1"/>
        <v>0.4648395160041586</v>
      </c>
      <c r="P24" s="9"/>
    </row>
    <row r="25" spans="1:16" ht="15">
      <c r="A25" s="12"/>
      <c r="B25" s="25">
        <v>335.12</v>
      </c>
      <c r="C25" s="20" t="s">
        <v>97</v>
      </c>
      <c r="D25" s="46">
        <v>2119579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2119579</v>
      </c>
      <c r="O25" s="47">
        <f t="shared" si="1"/>
        <v>46.886079589444115</v>
      </c>
      <c r="P25" s="9"/>
    </row>
    <row r="26" spans="1:16" ht="15">
      <c r="A26" s="12"/>
      <c r="B26" s="25">
        <v>335.15</v>
      </c>
      <c r="C26" s="20" t="s">
        <v>98</v>
      </c>
      <c r="D26" s="46">
        <v>5520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5520</v>
      </c>
      <c r="O26" s="47">
        <f t="shared" si="1"/>
        <v>0.12210498374145597</v>
      </c>
      <c r="P26" s="9"/>
    </row>
    <row r="27" spans="1:16" ht="15">
      <c r="A27" s="12"/>
      <c r="B27" s="25">
        <v>335.18</v>
      </c>
      <c r="C27" s="20" t="s">
        <v>99</v>
      </c>
      <c r="D27" s="46">
        <v>3041741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3041741</v>
      </c>
      <c r="O27" s="47">
        <f t="shared" si="1"/>
        <v>67.2847346649855</v>
      </c>
      <c r="P27" s="9"/>
    </row>
    <row r="28" spans="1:16" ht="15">
      <c r="A28" s="12"/>
      <c r="B28" s="25">
        <v>335.21</v>
      </c>
      <c r="C28" s="20" t="s">
        <v>88</v>
      </c>
      <c r="D28" s="46">
        <v>0</v>
      </c>
      <c r="E28" s="46">
        <v>18257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18257</v>
      </c>
      <c r="O28" s="47">
        <f t="shared" si="1"/>
        <v>0.403853385537638</v>
      </c>
      <c r="P28" s="9"/>
    </row>
    <row r="29" spans="1:16" ht="15">
      <c r="A29" s="12"/>
      <c r="B29" s="25">
        <v>338</v>
      </c>
      <c r="C29" s="20" t="s">
        <v>28</v>
      </c>
      <c r="D29" s="46">
        <v>104000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104000</v>
      </c>
      <c r="O29" s="47">
        <f t="shared" si="1"/>
        <v>2.3005286791868516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SUM(D31:D39)</f>
        <v>4701685</v>
      </c>
      <c r="E30" s="32">
        <f t="shared" si="6"/>
        <v>827383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14682766</v>
      </c>
      <c r="J30" s="32">
        <f t="shared" si="6"/>
        <v>1810409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22022243</v>
      </c>
      <c r="O30" s="45">
        <f t="shared" si="1"/>
        <v>487.1423230915566</v>
      </c>
      <c r="P30" s="10"/>
    </row>
    <row r="31" spans="1:16" ht="15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1810409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1810409</v>
      </c>
      <c r="O31" s="47">
        <f t="shared" si="1"/>
        <v>40.04709447651912</v>
      </c>
      <c r="P31" s="9"/>
    </row>
    <row r="32" spans="1:16" ht="15">
      <c r="A32" s="12"/>
      <c r="B32" s="25">
        <v>341.3</v>
      </c>
      <c r="C32" s="20" t="s">
        <v>102</v>
      </c>
      <c r="D32" s="46">
        <v>4079800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4079800</v>
      </c>
      <c r="O32" s="47">
        <f t="shared" si="1"/>
        <v>90.2470856283319</v>
      </c>
      <c r="P32" s="9"/>
    </row>
    <row r="33" spans="1:16" ht="15">
      <c r="A33" s="12"/>
      <c r="B33" s="25">
        <v>341.9</v>
      </c>
      <c r="C33" s="20" t="s">
        <v>103</v>
      </c>
      <c r="D33" s="46">
        <v>54795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54795</v>
      </c>
      <c r="O33" s="47">
        <f t="shared" si="1"/>
        <v>1.2120910478465725</v>
      </c>
      <c r="P33" s="9"/>
    </row>
    <row r="34" spans="1:16" ht="15">
      <c r="A34" s="12"/>
      <c r="B34" s="25">
        <v>342.5</v>
      </c>
      <c r="C34" s="20" t="s">
        <v>41</v>
      </c>
      <c r="D34" s="46">
        <v>932</v>
      </c>
      <c r="E34" s="46">
        <v>19755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20687</v>
      </c>
      <c r="O34" s="47">
        <f t="shared" si="1"/>
        <v>0.4576061229455615</v>
      </c>
      <c r="P34" s="9"/>
    </row>
    <row r="35" spans="1:16" ht="15">
      <c r="A35" s="12"/>
      <c r="B35" s="25">
        <v>342.6</v>
      </c>
      <c r="C35" s="20" t="s">
        <v>42</v>
      </c>
      <c r="D35" s="46">
        <v>0</v>
      </c>
      <c r="E35" s="46">
        <v>807628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807628</v>
      </c>
      <c r="O35" s="47">
        <f t="shared" si="1"/>
        <v>17.8651093857146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6368805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6368805</v>
      </c>
      <c r="O36" s="47">
        <f t="shared" si="1"/>
        <v>140.88094764085207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7152753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7152753</v>
      </c>
      <c r="O37" s="47">
        <f t="shared" si="1"/>
        <v>158.2222443426903</v>
      </c>
      <c r="P37" s="9"/>
    </row>
    <row r="38" spans="1:16" ht="15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1161208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1161208</v>
      </c>
      <c r="O38" s="47">
        <f t="shared" si="1"/>
        <v>25.686464485588516</v>
      </c>
      <c r="P38" s="9"/>
    </row>
    <row r="39" spans="1:16" ht="15">
      <c r="A39" s="12"/>
      <c r="B39" s="25">
        <v>347.2</v>
      </c>
      <c r="C39" s="20" t="s">
        <v>47</v>
      </c>
      <c r="D39" s="46">
        <v>566158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566158</v>
      </c>
      <c r="O39" s="47">
        <f t="shared" si="1"/>
        <v>12.523679961067977</v>
      </c>
      <c r="P39" s="9"/>
    </row>
    <row r="40" spans="1:16" ht="15.75">
      <c r="A40" s="29" t="s">
        <v>34</v>
      </c>
      <c r="B40" s="30"/>
      <c r="C40" s="31"/>
      <c r="D40" s="32">
        <f aca="true" t="shared" si="8" ref="D40:M40">SUM(D41:D44)</f>
        <v>565708</v>
      </c>
      <c r="E40" s="32">
        <f t="shared" si="8"/>
        <v>24447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aca="true" t="shared" si="9" ref="N40:N51">SUM(D40:M40)</f>
        <v>590155</v>
      </c>
      <c r="O40" s="45">
        <f t="shared" si="1"/>
        <v>13.054504833322273</v>
      </c>
      <c r="P40" s="10"/>
    </row>
    <row r="41" spans="1:16" ht="15">
      <c r="A41" s="13"/>
      <c r="B41" s="39">
        <v>351.1</v>
      </c>
      <c r="C41" s="21" t="s">
        <v>51</v>
      </c>
      <c r="D41" s="46">
        <v>78130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78130</v>
      </c>
      <c r="O41" s="47">
        <f t="shared" si="1"/>
        <v>1.7282721702391222</v>
      </c>
      <c r="P41" s="9"/>
    </row>
    <row r="42" spans="1:16" ht="15">
      <c r="A42" s="13"/>
      <c r="B42" s="39">
        <v>354</v>
      </c>
      <c r="C42" s="21" t="s">
        <v>52</v>
      </c>
      <c r="D42" s="46">
        <v>477648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477648</v>
      </c>
      <c r="O42" s="47">
        <f t="shared" si="1"/>
        <v>10.56579733227155</v>
      </c>
      <c r="P42" s="9"/>
    </row>
    <row r="43" spans="1:16" ht="15">
      <c r="A43" s="13"/>
      <c r="B43" s="39">
        <v>358.2</v>
      </c>
      <c r="C43" s="21" t="s">
        <v>104</v>
      </c>
      <c r="D43" s="46">
        <v>0</v>
      </c>
      <c r="E43" s="46">
        <v>24447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24447</v>
      </c>
      <c r="O43" s="47">
        <f t="shared" si="1"/>
        <v>0.5407790828853939</v>
      </c>
      <c r="P43" s="9"/>
    </row>
    <row r="44" spans="1:16" ht="15">
      <c r="A44" s="13"/>
      <c r="B44" s="39">
        <v>359</v>
      </c>
      <c r="C44" s="21" t="s">
        <v>53</v>
      </c>
      <c r="D44" s="46">
        <v>9930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9930</v>
      </c>
      <c r="O44" s="47">
        <f t="shared" si="1"/>
        <v>0.2196562479262061</v>
      </c>
      <c r="P44" s="9"/>
    </row>
    <row r="45" spans="1:16" ht="15.75">
      <c r="A45" s="29" t="s">
        <v>3</v>
      </c>
      <c r="B45" s="30"/>
      <c r="C45" s="31"/>
      <c r="D45" s="32">
        <f aca="true" t="shared" si="10" ref="D45:M45">SUM(D46:D48)</f>
        <v>2855874</v>
      </c>
      <c r="E45" s="32">
        <f t="shared" si="10"/>
        <v>33635</v>
      </c>
      <c r="F45" s="32">
        <f t="shared" si="10"/>
        <v>1037</v>
      </c>
      <c r="G45" s="32">
        <f t="shared" si="10"/>
        <v>248682</v>
      </c>
      <c r="H45" s="32">
        <f t="shared" si="10"/>
        <v>0</v>
      </c>
      <c r="I45" s="32">
        <f t="shared" si="10"/>
        <v>1223598</v>
      </c>
      <c r="J45" s="32">
        <f t="shared" si="10"/>
        <v>190738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4553564</v>
      </c>
      <c r="O45" s="45">
        <f t="shared" si="1"/>
        <v>100.72696706262305</v>
      </c>
      <c r="P45" s="10"/>
    </row>
    <row r="46" spans="1:16" ht="15">
      <c r="A46" s="12"/>
      <c r="B46" s="25">
        <v>361.1</v>
      </c>
      <c r="C46" s="20" t="s">
        <v>54</v>
      </c>
      <c r="D46" s="46">
        <v>1615890</v>
      </c>
      <c r="E46" s="46">
        <v>33635</v>
      </c>
      <c r="F46" s="46">
        <v>1037</v>
      </c>
      <c r="G46" s="46">
        <v>162007</v>
      </c>
      <c r="H46" s="46">
        <v>0</v>
      </c>
      <c r="I46" s="46">
        <v>1039625</v>
      </c>
      <c r="J46" s="46">
        <v>163051</v>
      </c>
      <c r="K46" s="46">
        <v>0</v>
      </c>
      <c r="L46" s="46">
        <v>0</v>
      </c>
      <c r="M46" s="46">
        <v>0</v>
      </c>
      <c r="N46" s="46">
        <f t="shared" si="9"/>
        <v>3015245</v>
      </c>
      <c r="O46" s="47">
        <f t="shared" si="1"/>
        <v>66.69863074302653</v>
      </c>
      <c r="P46" s="9"/>
    </row>
    <row r="47" spans="1:16" ht="15">
      <c r="A47" s="12"/>
      <c r="B47" s="25">
        <v>362</v>
      </c>
      <c r="C47" s="20" t="s">
        <v>56</v>
      </c>
      <c r="D47" s="46">
        <v>1203312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1203312</v>
      </c>
      <c r="O47" s="47">
        <f t="shared" si="1"/>
        <v>26.617824673170084</v>
      </c>
      <c r="P47" s="9"/>
    </row>
    <row r="48" spans="1:16" ht="15">
      <c r="A48" s="12"/>
      <c r="B48" s="25">
        <v>369.9</v>
      </c>
      <c r="C48" s="20" t="s">
        <v>57</v>
      </c>
      <c r="D48" s="46">
        <v>36672</v>
      </c>
      <c r="E48" s="46">
        <v>0</v>
      </c>
      <c r="F48" s="46">
        <v>0</v>
      </c>
      <c r="G48" s="46">
        <v>86675</v>
      </c>
      <c r="H48" s="46">
        <v>0</v>
      </c>
      <c r="I48" s="46">
        <v>183973</v>
      </c>
      <c r="J48" s="46">
        <v>27687</v>
      </c>
      <c r="K48" s="46">
        <v>0</v>
      </c>
      <c r="L48" s="46">
        <v>0</v>
      </c>
      <c r="M48" s="46">
        <v>0</v>
      </c>
      <c r="N48" s="46">
        <f t="shared" si="9"/>
        <v>335007</v>
      </c>
      <c r="O48" s="47">
        <f t="shared" si="1"/>
        <v>7.410511646426438</v>
      </c>
      <c r="P48" s="9"/>
    </row>
    <row r="49" spans="1:16" ht="15.75">
      <c r="A49" s="29" t="s">
        <v>35</v>
      </c>
      <c r="B49" s="30"/>
      <c r="C49" s="31"/>
      <c r="D49" s="32">
        <f aca="true" t="shared" si="11" ref="D49:M49">SUM(D50:D50)</f>
        <v>55000</v>
      </c>
      <c r="E49" s="32">
        <f t="shared" si="11"/>
        <v>2303420</v>
      </c>
      <c r="F49" s="32">
        <f t="shared" si="11"/>
        <v>695200</v>
      </c>
      <c r="G49" s="32">
        <f t="shared" si="11"/>
        <v>6491930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9545550</v>
      </c>
      <c r="O49" s="45">
        <f t="shared" si="1"/>
        <v>211.15203397703897</v>
      </c>
      <c r="P49" s="9"/>
    </row>
    <row r="50" spans="1:16" ht="15.75" thickBot="1">
      <c r="A50" s="12"/>
      <c r="B50" s="25">
        <v>381</v>
      </c>
      <c r="C50" s="20" t="s">
        <v>58</v>
      </c>
      <c r="D50" s="46">
        <v>55000</v>
      </c>
      <c r="E50" s="46">
        <v>2303420</v>
      </c>
      <c r="F50" s="46">
        <v>695200</v>
      </c>
      <c r="G50" s="46">
        <v>6491930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9545550</v>
      </c>
      <c r="O50" s="47">
        <f t="shared" si="1"/>
        <v>211.15203397703897</v>
      </c>
      <c r="P50" s="9"/>
    </row>
    <row r="51" spans="1:119" ht="16.5" thickBot="1">
      <c r="A51" s="14" t="s">
        <v>49</v>
      </c>
      <c r="B51" s="23"/>
      <c r="C51" s="22"/>
      <c r="D51" s="15">
        <f aca="true" t="shared" si="12" ref="D51:M51">SUM(D5,D14,D21,D30,D40,D45,D49)</f>
        <v>34838112</v>
      </c>
      <c r="E51" s="15">
        <f t="shared" si="12"/>
        <v>8861296</v>
      </c>
      <c r="F51" s="15">
        <f t="shared" si="12"/>
        <v>696237</v>
      </c>
      <c r="G51" s="15">
        <f t="shared" si="12"/>
        <v>6740612</v>
      </c>
      <c r="H51" s="15">
        <f t="shared" si="12"/>
        <v>0</v>
      </c>
      <c r="I51" s="15">
        <f t="shared" si="12"/>
        <v>15906364</v>
      </c>
      <c r="J51" s="15">
        <f t="shared" si="12"/>
        <v>2001147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69043768</v>
      </c>
      <c r="O51" s="38">
        <f t="shared" si="1"/>
        <v>1527.2804654146482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121</v>
      </c>
      <c r="M53" s="48"/>
      <c r="N53" s="48"/>
      <c r="O53" s="43">
        <v>45207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14739203</v>
      </c>
      <c r="E5" s="27">
        <f t="shared" si="0"/>
        <v>0</v>
      </c>
      <c r="F5" s="27">
        <f t="shared" si="0"/>
        <v>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14739272</v>
      </c>
      <c r="O5" s="33">
        <f aca="true" t="shared" si="1" ref="O5:O52">(N5/O$54)</f>
        <v>328.7007872259762</v>
      </c>
      <c r="P5" s="6"/>
    </row>
    <row r="6" spans="1:16" ht="15">
      <c r="A6" s="12"/>
      <c r="B6" s="25">
        <v>311</v>
      </c>
      <c r="C6" s="20" t="s">
        <v>2</v>
      </c>
      <c r="D6" s="46">
        <v>9640078</v>
      </c>
      <c r="E6" s="46">
        <v>0</v>
      </c>
      <c r="F6" s="46">
        <v>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9640147</v>
      </c>
      <c r="O6" s="47">
        <f t="shared" si="1"/>
        <v>214.9851029192034</v>
      </c>
      <c r="P6" s="9"/>
    </row>
    <row r="7" spans="1:16" ht="15">
      <c r="A7" s="12"/>
      <c r="B7" s="25">
        <v>312.41</v>
      </c>
      <c r="C7" s="20" t="s">
        <v>110</v>
      </c>
      <c r="D7" s="46">
        <v>470797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470797</v>
      </c>
      <c r="O7" s="47">
        <f t="shared" si="1"/>
        <v>10.499252915858255</v>
      </c>
      <c r="P7" s="9"/>
    </row>
    <row r="8" spans="1:16" ht="15">
      <c r="A8" s="12"/>
      <c r="B8" s="25">
        <v>312.42</v>
      </c>
      <c r="C8" s="20" t="s">
        <v>111</v>
      </c>
      <c r="D8" s="46">
        <v>334494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334494</v>
      </c>
      <c r="O8" s="47">
        <f t="shared" si="1"/>
        <v>7.45955710175955</v>
      </c>
      <c r="P8" s="9"/>
    </row>
    <row r="9" spans="1:16" ht="15">
      <c r="A9" s="12"/>
      <c r="B9" s="25">
        <v>314.1</v>
      </c>
      <c r="C9" s="20" t="s">
        <v>10</v>
      </c>
      <c r="D9" s="46">
        <v>2297392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2297392</v>
      </c>
      <c r="O9" s="47">
        <f t="shared" si="1"/>
        <v>51.2341830021632</v>
      </c>
      <c r="P9" s="9"/>
    </row>
    <row r="10" spans="1:16" ht="15">
      <c r="A10" s="12"/>
      <c r="B10" s="25">
        <v>314.3</v>
      </c>
      <c r="C10" s="20" t="s">
        <v>11</v>
      </c>
      <c r="D10" s="46">
        <v>641037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641037</v>
      </c>
      <c r="O10" s="47">
        <f t="shared" si="1"/>
        <v>14.29577841707366</v>
      </c>
      <c r="P10" s="9"/>
    </row>
    <row r="11" spans="1:16" ht="15">
      <c r="A11" s="12"/>
      <c r="B11" s="25">
        <v>314.4</v>
      </c>
      <c r="C11" s="20" t="s">
        <v>12</v>
      </c>
      <c r="D11" s="46">
        <v>42428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42428</v>
      </c>
      <c r="O11" s="47">
        <f t="shared" si="1"/>
        <v>0.9461876407751835</v>
      </c>
      <c r="P11" s="9"/>
    </row>
    <row r="12" spans="1:16" ht="15">
      <c r="A12" s="12"/>
      <c r="B12" s="25">
        <v>315</v>
      </c>
      <c r="C12" s="20" t="s">
        <v>95</v>
      </c>
      <c r="D12" s="46">
        <v>849276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849276</v>
      </c>
      <c r="O12" s="47">
        <f t="shared" si="1"/>
        <v>18.939720345219776</v>
      </c>
      <c r="P12" s="9"/>
    </row>
    <row r="13" spans="1:16" ht="15">
      <c r="A13" s="12"/>
      <c r="B13" s="25">
        <v>316</v>
      </c>
      <c r="C13" s="20" t="s">
        <v>96</v>
      </c>
      <c r="D13" s="46">
        <v>463701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463701</v>
      </c>
      <c r="O13" s="47">
        <f t="shared" si="1"/>
        <v>10.341004883923196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5472930</v>
      </c>
      <c r="E14" s="32">
        <f t="shared" si="3"/>
        <v>5030875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10503805</v>
      </c>
      <c r="O14" s="45">
        <f t="shared" si="1"/>
        <v>234.24555652193305</v>
      </c>
      <c r="P14" s="10"/>
    </row>
    <row r="15" spans="1:16" ht="15">
      <c r="A15" s="12"/>
      <c r="B15" s="25">
        <v>322</v>
      </c>
      <c r="C15" s="20" t="s">
        <v>0</v>
      </c>
      <c r="D15" s="46">
        <v>1208287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1208287</v>
      </c>
      <c r="O15" s="47">
        <f t="shared" si="1"/>
        <v>26.946031533641086</v>
      </c>
      <c r="P15" s="9"/>
    </row>
    <row r="16" spans="1:16" ht="15">
      <c r="A16" s="12"/>
      <c r="B16" s="25">
        <v>323.1</v>
      </c>
      <c r="C16" s="20" t="s">
        <v>16</v>
      </c>
      <c r="D16" s="46">
        <v>1612732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1612732</v>
      </c>
      <c r="O16" s="47">
        <f t="shared" si="1"/>
        <v>35.965567226422245</v>
      </c>
      <c r="P16" s="9"/>
    </row>
    <row r="17" spans="1:16" ht="15">
      <c r="A17" s="12"/>
      <c r="B17" s="25">
        <v>323.7</v>
      </c>
      <c r="C17" s="20" t="s">
        <v>17</v>
      </c>
      <c r="D17" s="46">
        <v>1095243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1095243</v>
      </c>
      <c r="O17" s="47">
        <f t="shared" si="1"/>
        <v>24.42503512410517</v>
      </c>
      <c r="P17" s="9"/>
    </row>
    <row r="18" spans="1:16" ht="15">
      <c r="A18" s="12"/>
      <c r="B18" s="25">
        <v>323.9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0.7934702615909547</v>
      </c>
      <c r="P18" s="9"/>
    </row>
    <row r="19" spans="1:16" ht="15">
      <c r="A19" s="12"/>
      <c r="B19" s="25">
        <v>325.2</v>
      </c>
      <c r="C19" s="20" t="s">
        <v>19</v>
      </c>
      <c r="D19" s="46">
        <v>1423714</v>
      </c>
      <c r="E19" s="46">
        <v>5014086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6437800</v>
      </c>
      <c r="O19" s="47">
        <f t="shared" si="1"/>
        <v>143.56950112620146</v>
      </c>
      <c r="P19" s="9"/>
    </row>
    <row r="20" spans="1:16" ht="15">
      <c r="A20" s="12"/>
      <c r="B20" s="25">
        <v>329</v>
      </c>
      <c r="C20" s="20" t="s">
        <v>20</v>
      </c>
      <c r="D20" s="46">
        <v>97374</v>
      </c>
      <c r="E20" s="46">
        <v>16789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114163</v>
      </c>
      <c r="O20" s="47">
        <f t="shared" si="1"/>
        <v>2.5459512499721235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SUM(D22:D29)</f>
        <v>5662788</v>
      </c>
      <c r="E21" s="32">
        <f t="shared" si="5"/>
        <v>569583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2792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6235163</v>
      </c>
      <c r="O21" s="45">
        <f t="shared" si="1"/>
        <v>139.0504895073705</v>
      </c>
      <c r="P21" s="10"/>
    </row>
    <row r="22" spans="1:16" ht="15">
      <c r="A22" s="12"/>
      <c r="B22" s="25">
        <v>331.39</v>
      </c>
      <c r="C22" s="20" t="s">
        <v>118</v>
      </c>
      <c r="D22" s="46">
        <v>489117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489117</v>
      </c>
      <c r="O22" s="47">
        <f t="shared" si="1"/>
        <v>10.907807586806717</v>
      </c>
      <c r="P22" s="9"/>
    </row>
    <row r="23" spans="1:16" ht="15">
      <c r="A23" s="12"/>
      <c r="B23" s="25">
        <v>331.5</v>
      </c>
      <c r="C23" s="20" t="s">
        <v>23</v>
      </c>
      <c r="D23" s="46">
        <v>0</v>
      </c>
      <c r="E23" s="46">
        <v>311519</v>
      </c>
      <c r="F23" s="46">
        <v>0</v>
      </c>
      <c r="G23" s="46">
        <v>0</v>
      </c>
      <c r="H23" s="46">
        <v>0</v>
      </c>
      <c r="I23" s="46">
        <v>2792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314311</v>
      </c>
      <c r="O23" s="47">
        <f t="shared" si="1"/>
        <v>7.009455632122388</v>
      </c>
      <c r="P23" s="9"/>
    </row>
    <row r="24" spans="1:16" ht="15">
      <c r="A24" s="12"/>
      <c r="B24" s="25">
        <v>334.5</v>
      </c>
      <c r="C24" s="20" t="s">
        <v>80</v>
      </c>
      <c r="D24" s="46">
        <v>0</v>
      </c>
      <c r="E24" s="46">
        <v>241190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241190</v>
      </c>
      <c r="O24" s="47">
        <f t="shared" si="1"/>
        <v>5.378782810374434</v>
      </c>
      <c r="P24" s="9"/>
    </row>
    <row r="25" spans="1:16" ht="15">
      <c r="A25" s="12"/>
      <c r="B25" s="25">
        <v>335.12</v>
      </c>
      <c r="C25" s="20" t="s">
        <v>97</v>
      </c>
      <c r="D25" s="46">
        <v>2036994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2036994</v>
      </c>
      <c r="O25" s="47">
        <f t="shared" si="1"/>
        <v>45.42704221582926</v>
      </c>
      <c r="P25" s="9"/>
    </row>
    <row r="26" spans="1:16" ht="15">
      <c r="A26" s="12"/>
      <c r="B26" s="25">
        <v>335.15</v>
      </c>
      <c r="C26" s="20" t="s">
        <v>98</v>
      </c>
      <c r="D26" s="46">
        <v>5088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5088</v>
      </c>
      <c r="O26" s="47">
        <f t="shared" si="1"/>
        <v>0.11346758546865592</v>
      </c>
      <c r="P26" s="9"/>
    </row>
    <row r="27" spans="1:16" ht="15">
      <c r="A27" s="12"/>
      <c r="B27" s="25">
        <v>335.18</v>
      </c>
      <c r="C27" s="20" t="s">
        <v>99</v>
      </c>
      <c r="D27" s="46">
        <v>3020584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3020584</v>
      </c>
      <c r="O27" s="47">
        <f t="shared" si="1"/>
        <v>67.36210164804531</v>
      </c>
      <c r="P27" s="9"/>
    </row>
    <row r="28" spans="1:16" ht="15">
      <c r="A28" s="12"/>
      <c r="B28" s="25">
        <v>335.21</v>
      </c>
      <c r="C28" s="20" t="s">
        <v>88</v>
      </c>
      <c r="D28" s="46">
        <v>0</v>
      </c>
      <c r="E28" s="46">
        <v>16874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16874</v>
      </c>
      <c r="O28" s="47">
        <f t="shared" si="1"/>
        <v>0.37630739724805423</v>
      </c>
      <c r="P28" s="9"/>
    </row>
    <row r="29" spans="1:16" ht="15">
      <c r="A29" s="12"/>
      <c r="B29" s="25">
        <v>338</v>
      </c>
      <c r="C29" s="20" t="s">
        <v>28</v>
      </c>
      <c r="D29" s="46">
        <v>111005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111005</v>
      </c>
      <c r="O29" s="47">
        <f t="shared" si="1"/>
        <v>2.4755246314756585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SUM(D31:D40)</f>
        <v>4167362</v>
      </c>
      <c r="E30" s="32">
        <f t="shared" si="6"/>
        <v>733260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14616265</v>
      </c>
      <c r="J30" s="32">
        <f t="shared" si="6"/>
        <v>1928328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21445215</v>
      </c>
      <c r="O30" s="45">
        <f t="shared" si="1"/>
        <v>478.2501505318793</v>
      </c>
      <c r="P30" s="10"/>
    </row>
    <row r="31" spans="1:16" ht="15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1928328</v>
      </c>
      <c r="K31" s="46">
        <v>0</v>
      </c>
      <c r="L31" s="46">
        <v>0</v>
      </c>
      <c r="M31" s="46">
        <v>0</v>
      </c>
      <c r="N31" s="46">
        <f aca="true" t="shared" si="7" ref="N31:N40">SUM(D31:M31)</f>
        <v>1928328</v>
      </c>
      <c r="O31" s="47">
        <f t="shared" si="1"/>
        <v>43.003679668160835</v>
      </c>
      <c r="P31" s="9"/>
    </row>
    <row r="32" spans="1:16" ht="15">
      <c r="A32" s="12"/>
      <c r="B32" s="25">
        <v>341.3</v>
      </c>
      <c r="C32" s="20" t="s">
        <v>102</v>
      </c>
      <c r="D32" s="46">
        <v>3555020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3555020</v>
      </c>
      <c r="O32" s="47">
        <f t="shared" si="1"/>
        <v>79.28056912200887</v>
      </c>
      <c r="P32" s="9"/>
    </row>
    <row r="33" spans="1:16" ht="15">
      <c r="A33" s="12"/>
      <c r="B33" s="25">
        <v>341.9</v>
      </c>
      <c r="C33" s="20" t="s">
        <v>103</v>
      </c>
      <c r="D33" s="46">
        <v>64466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64466</v>
      </c>
      <c r="O33" s="47">
        <f t="shared" si="1"/>
        <v>1.4376575009477932</v>
      </c>
      <c r="P33" s="9"/>
    </row>
    <row r="34" spans="1:16" ht="15">
      <c r="A34" s="12"/>
      <c r="B34" s="25">
        <v>342.4</v>
      </c>
      <c r="C34" s="20" t="s">
        <v>40</v>
      </c>
      <c r="D34" s="46">
        <v>1373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1373</v>
      </c>
      <c r="O34" s="47">
        <f t="shared" si="1"/>
        <v>0.0306192993019781</v>
      </c>
      <c r="P34" s="9"/>
    </row>
    <row r="35" spans="1:16" ht="15">
      <c r="A35" s="12"/>
      <c r="B35" s="25">
        <v>342.5</v>
      </c>
      <c r="C35" s="20" t="s">
        <v>41</v>
      </c>
      <c r="D35" s="46">
        <v>0</v>
      </c>
      <c r="E35" s="46">
        <v>27007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27007</v>
      </c>
      <c r="O35" s="47">
        <f t="shared" si="1"/>
        <v>0.6022836243616333</v>
      </c>
      <c r="P35" s="9"/>
    </row>
    <row r="36" spans="1:16" ht="15">
      <c r="A36" s="12"/>
      <c r="B36" s="25">
        <v>342.6</v>
      </c>
      <c r="C36" s="20" t="s">
        <v>42</v>
      </c>
      <c r="D36" s="46">
        <v>0</v>
      </c>
      <c r="E36" s="46">
        <v>706253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706253</v>
      </c>
      <c r="O36" s="47">
        <f t="shared" si="1"/>
        <v>15.750161682388885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6285434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6285434</v>
      </c>
      <c r="O37" s="47">
        <f t="shared" si="1"/>
        <v>140.1715840413907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7134716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7134716</v>
      </c>
      <c r="O38" s="47">
        <f t="shared" si="1"/>
        <v>159.11143819272542</v>
      </c>
      <c r="P38" s="9"/>
    </row>
    <row r="39" spans="1:16" ht="15">
      <c r="A39" s="12"/>
      <c r="B39" s="25">
        <v>343.9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1196115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1196115</v>
      </c>
      <c r="O39" s="47">
        <f t="shared" si="1"/>
        <v>26.674583528467252</v>
      </c>
      <c r="P39" s="9"/>
    </row>
    <row r="40" spans="1:16" ht="15">
      <c r="A40" s="12"/>
      <c r="B40" s="25">
        <v>347.2</v>
      </c>
      <c r="C40" s="20" t="s">
        <v>47</v>
      </c>
      <c r="D40" s="46">
        <v>546503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546503</v>
      </c>
      <c r="O40" s="47">
        <f t="shared" si="1"/>
        <v>12.187573872125956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SUM(D42:D45)</f>
        <v>868590</v>
      </c>
      <c r="E41" s="32">
        <f t="shared" si="8"/>
        <v>21284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2">SUM(D41:M41)</f>
        <v>889874</v>
      </c>
      <c r="O41" s="45">
        <f t="shared" si="1"/>
        <v>19.845097120938426</v>
      </c>
      <c r="P41" s="10"/>
    </row>
    <row r="42" spans="1:16" ht="15">
      <c r="A42" s="13"/>
      <c r="B42" s="39">
        <v>351.1</v>
      </c>
      <c r="C42" s="21" t="s">
        <v>51</v>
      </c>
      <c r="D42" s="46">
        <v>120802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120802</v>
      </c>
      <c r="O42" s="47">
        <f t="shared" si="1"/>
        <v>2.6940077161526284</v>
      </c>
      <c r="P42" s="9"/>
    </row>
    <row r="43" spans="1:16" ht="15">
      <c r="A43" s="13"/>
      <c r="B43" s="39">
        <v>354</v>
      </c>
      <c r="C43" s="21" t="s">
        <v>52</v>
      </c>
      <c r="D43" s="46">
        <v>688228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688228</v>
      </c>
      <c r="O43" s="47">
        <f t="shared" si="1"/>
        <v>15.348185812091613</v>
      </c>
      <c r="P43" s="9"/>
    </row>
    <row r="44" spans="1:16" ht="15">
      <c r="A44" s="13"/>
      <c r="B44" s="39">
        <v>358.2</v>
      </c>
      <c r="C44" s="21" t="s">
        <v>104</v>
      </c>
      <c r="D44" s="46">
        <v>0</v>
      </c>
      <c r="E44" s="46">
        <v>21284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21284</v>
      </c>
      <c r="O44" s="47">
        <f t="shared" si="1"/>
        <v>0.474654891728552</v>
      </c>
      <c r="P44" s="9"/>
    </row>
    <row r="45" spans="1:16" ht="15">
      <c r="A45" s="13"/>
      <c r="B45" s="39">
        <v>359</v>
      </c>
      <c r="C45" s="21" t="s">
        <v>53</v>
      </c>
      <c r="D45" s="46">
        <v>59560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59560</v>
      </c>
      <c r="O45" s="47">
        <f t="shared" si="1"/>
        <v>1.328248700965634</v>
      </c>
      <c r="P45" s="9"/>
    </row>
    <row r="46" spans="1:16" ht="15.75">
      <c r="A46" s="29" t="s">
        <v>3</v>
      </c>
      <c r="B46" s="30"/>
      <c r="C46" s="31"/>
      <c r="D46" s="32">
        <f aca="true" t="shared" si="10" ref="D46:M46">SUM(D47:D49)</f>
        <v>1601103</v>
      </c>
      <c r="E46" s="32">
        <f t="shared" si="10"/>
        <v>91659</v>
      </c>
      <c r="F46" s="32">
        <f t="shared" si="10"/>
        <v>450</v>
      </c>
      <c r="G46" s="32">
        <f t="shared" si="10"/>
        <v>27643</v>
      </c>
      <c r="H46" s="32">
        <f t="shared" si="10"/>
        <v>0</v>
      </c>
      <c r="I46" s="32">
        <f t="shared" si="10"/>
        <v>375750</v>
      </c>
      <c r="J46" s="32">
        <f t="shared" si="10"/>
        <v>21743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2118348</v>
      </c>
      <c r="O46" s="45">
        <f t="shared" si="1"/>
        <v>47.2413193282933</v>
      </c>
      <c r="P46" s="10"/>
    </row>
    <row r="47" spans="1:16" ht="15">
      <c r="A47" s="12"/>
      <c r="B47" s="25">
        <v>361.1</v>
      </c>
      <c r="C47" s="20" t="s">
        <v>54</v>
      </c>
      <c r="D47" s="46">
        <v>421893</v>
      </c>
      <c r="E47" s="46">
        <v>14091</v>
      </c>
      <c r="F47" s="46">
        <v>450</v>
      </c>
      <c r="G47" s="46">
        <v>27643</v>
      </c>
      <c r="H47" s="46">
        <v>0</v>
      </c>
      <c r="I47" s="46">
        <v>232309</v>
      </c>
      <c r="J47" s="46">
        <v>21743</v>
      </c>
      <c r="K47" s="46">
        <v>0</v>
      </c>
      <c r="L47" s="46">
        <v>0</v>
      </c>
      <c r="M47" s="46">
        <v>0</v>
      </c>
      <c r="N47" s="46">
        <f t="shared" si="9"/>
        <v>718129</v>
      </c>
      <c r="O47" s="47">
        <f t="shared" si="1"/>
        <v>16.015008585892375</v>
      </c>
      <c r="P47" s="9"/>
    </row>
    <row r="48" spans="1:16" ht="15">
      <c r="A48" s="12"/>
      <c r="B48" s="25">
        <v>362</v>
      </c>
      <c r="C48" s="20" t="s">
        <v>56</v>
      </c>
      <c r="D48" s="46">
        <v>1114490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1114490</v>
      </c>
      <c r="O48" s="47">
        <f t="shared" si="1"/>
        <v>24.854262839811778</v>
      </c>
      <c r="P48" s="9"/>
    </row>
    <row r="49" spans="1:16" ht="15">
      <c r="A49" s="12"/>
      <c r="B49" s="25">
        <v>369.9</v>
      </c>
      <c r="C49" s="20" t="s">
        <v>57</v>
      </c>
      <c r="D49" s="46">
        <v>64720</v>
      </c>
      <c r="E49" s="46">
        <v>77568</v>
      </c>
      <c r="F49" s="46">
        <v>0</v>
      </c>
      <c r="G49" s="46">
        <v>0</v>
      </c>
      <c r="H49" s="46">
        <v>0</v>
      </c>
      <c r="I49" s="46">
        <v>143441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285729</v>
      </c>
      <c r="O49" s="47">
        <f t="shared" si="1"/>
        <v>6.3720479025891485</v>
      </c>
      <c r="P49" s="9"/>
    </row>
    <row r="50" spans="1:16" ht="15.75">
      <c r="A50" s="29" t="s">
        <v>35</v>
      </c>
      <c r="B50" s="30"/>
      <c r="C50" s="31"/>
      <c r="D50" s="32">
        <f aca="true" t="shared" si="11" ref="D50:M50">SUM(D51:D51)</f>
        <v>0</v>
      </c>
      <c r="E50" s="32">
        <f t="shared" si="11"/>
        <v>1805840</v>
      </c>
      <c r="F50" s="32">
        <f t="shared" si="11"/>
        <v>700200</v>
      </c>
      <c r="G50" s="32">
        <f t="shared" si="11"/>
        <v>1990000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4496040</v>
      </c>
      <c r="O50" s="45">
        <f t="shared" si="1"/>
        <v>100.26627416872951</v>
      </c>
      <c r="P50" s="9"/>
    </row>
    <row r="51" spans="1:16" ht="15.75" thickBot="1">
      <c r="A51" s="12"/>
      <c r="B51" s="25">
        <v>381</v>
      </c>
      <c r="C51" s="20" t="s">
        <v>58</v>
      </c>
      <c r="D51" s="46">
        <v>0</v>
      </c>
      <c r="E51" s="46">
        <v>1805840</v>
      </c>
      <c r="F51" s="46">
        <v>700200</v>
      </c>
      <c r="G51" s="46">
        <v>1990000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4496040</v>
      </c>
      <c r="O51" s="47">
        <f t="shared" si="1"/>
        <v>100.26627416872951</v>
      </c>
      <c r="P51" s="9"/>
    </row>
    <row r="52" spans="1:119" ht="16.5" thickBot="1">
      <c r="A52" s="14" t="s">
        <v>49</v>
      </c>
      <c r="B52" s="23"/>
      <c r="C52" s="22"/>
      <c r="D52" s="15">
        <f aca="true" t="shared" si="12" ref="D52:M52">SUM(D5,D14,D21,D30,D41,D46,D50)</f>
        <v>32511976</v>
      </c>
      <c r="E52" s="15">
        <f t="shared" si="12"/>
        <v>8252501</v>
      </c>
      <c r="F52" s="15">
        <f t="shared" si="12"/>
        <v>700719</v>
      </c>
      <c r="G52" s="15">
        <f t="shared" si="12"/>
        <v>2017643</v>
      </c>
      <c r="H52" s="15">
        <f t="shared" si="12"/>
        <v>0</v>
      </c>
      <c r="I52" s="15">
        <f t="shared" si="12"/>
        <v>14994807</v>
      </c>
      <c r="J52" s="15">
        <f t="shared" si="12"/>
        <v>1950071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60427717</v>
      </c>
      <c r="O52" s="38">
        <f t="shared" si="1"/>
        <v>1347.5996744051204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119</v>
      </c>
      <c r="M54" s="48"/>
      <c r="N54" s="48"/>
      <c r="O54" s="43">
        <v>44841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13850539</v>
      </c>
      <c r="E5" s="27">
        <f t="shared" si="0"/>
        <v>0</v>
      </c>
      <c r="F5" s="27">
        <f t="shared" si="0"/>
        <v>264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13850803</v>
      </c>
      <c r="O5" s="33">
        <f aca="true" t="shared" si="1" ref="O5:O36">(N5/O$55)</f>
        <v>311.8988245361196</v>
      </c>
      <c r="P5" s="6"/>
    </row>
    <row r="6" spans="1:16" ht="15">
      <c r="A6" s="12"/>
      <c r="B6" s="25">
        <v>311</v>
      </c>
      <c r="C6" s="20" t="s">
        <v>2</v>
      </c>
      <c r="D6" s="46">
        <v>8948179</v>
      </c>
      <c r="E6" s="46">
        <v>0</v>
      </c>
      <c r="F6" s="46">
        <v>264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8948443</v>
      </c>
      <c r="O6" s="47">
        <f t="shared" si="1"/>
        <v>201.50520176544768</v>
      </c>
      <c r="P6" s="9"/>
    </row>
    <row r="7" spans="1:16" ht="15">
      <c r="A7" s="12"/>
      <c r="B7" s="25">
        <v>312.41</v>
      </c>
      <c r="C7" s="20" t="s">
        <v>110</v>
      </c>
      <c r="D7" s="46">
        <v>466325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466325</v>
      </c>
      <c r="O7" s="47">
        <f t="shared" si="1"/>
        <v>10.500923257070799</v>
      </c>
      <c r="P7" s="9"/>
    </row>
    <row r="8" spans="1:16" ht="15">
      <c r="A8" s="12"/>
      <c r="B8" s="25">
        <v>312.42</v>
      </c>
      <c r="C8" s="20" t="s">
        <v>111</v>
      </c>
      <c r="D8" s="46">
        <v>334394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334394</v>
      </c>
      <c r="O8" s="47">
        <f t="shared" si="1"/>
        <v>7.5300396324986485</v>
      </c>
      <c r="P8" s="9"/>
    </row>
    <row r="9" spans="1:16" ht="15">
      <c r="A9" s="12"/>
      <c r="B9" s="25">
        <v>314.1</v>
      </c>
      <c r="C9" s="20" t="s">
        <v>10</v>
      </c>
      <c r="D9" s="46">
        <v>2187583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2187583</v>
      </c>
      <c r="O9" s="47">
        <f t="shared" si="1"/>
        <v>49.26101152945415</v>
      </c>
      <c r="P9" s="9"/>
    </row>
    <row r="10" spans="1:16" ht="15">
      <c r="A10" s="12"/>
      <c r="B10" s="25">
        <v>314.3</v>
      </c>
      <c r="C10" s="20" t="s">
        <v>11</v>
      </c>
      <c r="D10" s="46">
        <v>640406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640406</v>
      </c>
      <c r="O10" s="47">
        <f t="shared" si="1"/>
        <v>14.42096018735363</v>
      </c>
      <c r="P10" s="9"/>
    </row>
    <row r="11" spans="1:16" ht="15">
      <c r="A11" s="12"/>
      <c r="B11" s="25">
        <v>314.4</v>
      </c>
      <c r="C11" s="20" t="s">
        <v>12</v>
      </c>
      <c r="D11" s="46">
        <v>39897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39897</v>
      </c>
      <c r="O11" s="47">
        <f t="shared" si="1"/>
        <v>0.8984192037470726</v>
      </c>
      <c r="P11" s="9"/>
    </row>
    <row r="12" spans="1:16" ht="15">
      <c r="A12" s="12"/>
      <c r="B12" s="25">
        <v>315</v>
      </c>
      <c r="C12" s="20" t="s">
        <v>95</v>
      </c>
      <c r="D12" s="46">
        <v>867105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867105</v>
      </c>
      <c r="O12" s="47">
        <f t="shared" si="1"/>
        <v>19.52587371644749</v>
      </c>
      <c r="P12" s="9"/>
    </row>
    <row r="13" spans="1:16" ht="15">
      <c r="A13" s="12"/>
      <c r="B13" s="25">
        <v>316</v>
      </c>
      <c r="C13" s="20" t="s">
        <v>96</v>
      </c>
      <c r="D13" s="46">
        <v>366650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366650</v>
      </c>
      <c r="O13" s="47">
        <f t="shared" si="1"/>
        <v>8.256395244100162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5366668</v>
      </c>
      <c r="E14" s="32">
        <f t="shared" si="3"/>
        <v>4628723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9995391</v>
      </c>
      <c r="O14" s="45">
        <f t="shared" si="1"/>
        <v>225.08086380832282</v>
      </c>
      <c r="P14" s="10"/>
    </row>
    <row r="15" spans="1:16" ht="15">
      <c r="A15" s="12"/>
      <c r="B15" s="25">
        <v>322</v>
      </c>
      <c r="C15" s="20" t="s">
        <v>0</v>
      </c>
      <c r="D15" s="46">
        <v>1114378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1114378</v>
      </c>
      <c r="O15" s="47">
        <f t="shared" si="1"/>
        <v>25.094082147360837</v>
      </c>
      <c r="P15" s="9"/>
    </row>
    <row r="16" spans="1:16" ht="15">
      <c r="A16" s="12"/>
      <c r="B16" s="25">
        <v>323.1</v>
      </c>
      <c r="C16" s="20" t="s">
        <v>16</v>
      </c>
      <c r="D16" s="46">
        <v>1614948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1614948</v>
      </c>
      <c r="O16" s="47">
        <f t="shared" si="1"/>
        <v>36.36615024319942</v>
      </c>
      <c r="P16" s="9"/>
    </row>
    <row r="17" spans="1:16" ht="15">
      <c r="A17" s="12"/>
      <c r="B17" s="25">
        <v>323.7</v>
      </c>
      <c r="C17" s="20" t="s">
        <v>17</v>
      </c>
      <c r="D17" s="46">
        <v>1093287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1093287</v>
      </c>
      <c r="O17" s="47">
        <f t="shared" si="1"/>
        <v>24.619145199063233</v>
      </c>
      <c r="P17" s="9"/>
    </row>
    <row r="18" spans="1:16" ht="15">
      <c r="A18" s="12"/>
      <c r="B18" s="25">
        <v>323.9</v>
      </c>
      <c r="C18" s="20" t="s">
        <v>18</v>
      </c>
      <c r="D18" s="46">
        <v>35580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35580</v>
      </c>
      <c r="O18" s="47">
        <f t="shared" si="1"/>
        <v>0.8012069897315799</v>
      </c>
      <c r="P18" s="9"/>
    </row>
    <row r="19" spans="1:16" ht="15">
      <c r="A19" s="12"/>
      <c r="B19" s="25">
        <v>325.2</v>
      </c>
      <c r="C19" s="20" t="s">
        <v>19</v>
      </c>
      <c r="D19" s="46">
        <v>1388696</v>
      </c>
      <c r="E19" s="46">
        <v>4614492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6003188</v>
      </c>
      <c r="O19" s="47">
        <f t="shared" si="1"/>
        <v>135.18257971536661</v>
      </c>
      <c r="P19" s="9"/>
    </row>
    <row r="20" spans="1:16" ht="15">
      <c r="A20" s="12"/>
      <c r="B20" s="25">
        <v>329</v>
      </c>
      <c r="C20" s="20" t="s">
        <v>20</v>
      </c>
      <c r="D20" s="46">
        <v>119779</v>
      </c>
      <c r="E20" s="46">
        <v>14231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134010</v>
      </c>
      <c r="O20" s="47">
        <f t="shared" si="1"/>
        <v>3.017699513601153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SUM(D22:D30)</f>
        <v>4888494</v>
      </c>
      <c r="E21" s="32">
        <f t="shared" si="5"/>
        <v>367938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5256432</v>
      </c>
      <c r="O21" s="45">
        <f t="shared" si="1"/>
        <v>118.36678076022338</v>
      </c>
      <c r="P21" s="10"/>
    </row>
    <row r="22" spans="1:16" ht="15">
      <c r="A22" s="12"/>
      <c r="B22" s="25">
        <v>331.5</v>
      </c>
      <c r="C22" s="20" t="s">
        <v>23</v>
      </c>
      <c r="D22" s="46">
        <v>0</v>
      </c>
      <c r="E22" s="46">
        <v>51762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51762</v>
      </c>
      <c r="O22" s="47">
        <f t="shared" si="1"/>
        <v>1.165600792649973</v>
      </c>
      <c r="P22" s="9"/>
    </row>
    <row r="23" spans="1:16" ht="15">
      <c r="A23" s="12"/>
      <c r="B23" s="25">
        <v>331.7</v>
      </c>
      <c r="C23" s="20" t="s">
        <v>68</v>
      </c>
      <c r="D23" s="46">
        <v>0</v>
      </c>
      <c r="E23" s="46">
        <v>53239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53239</v>
      </c>
      <c r="O23" s="47">
        <f t="shared" si="1"/>
        <v>1.1988605656638442</v>
      </c>
      <c r="P23" s="9"/>
    </row>
    <row r="24" spans="1:16" ht="15">
      <c r="A24" s="12"/>
      <c r="B24" s="25">
        <v>334.5</v>
      </c>
      <c r="C24" s="20" t="s">
        <v>80</v>
      </c>
      <c r="D24" s="46">
        <v>0</v>
      </c>
      <c r="E24" s="46">
        <v>245395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245395</v>
      </c>
      <c r="O24" s="47">
        <f t="shared" si="1"/>
        <v>5.52591875337777</v>
      </c>
      <c r="P24" s="9"/>
    </row>
    <row r="25" spans="1:16" ht="15">
      <c r="A25" s="12"/>
      <c r="B25" s="25">
        <v>335.12</v>
      </c>
      <c r="C25" s="20" t="s">
        <v>97</v>
      </c>
      <c r="D25" s="46">
        <v>1964940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1964940</v>
      </c>
      <c r="O25" s="47">
        <f t="shared" si="1"/>
        <v>44.247432894973876</v>
      </c>
      <c r="P25" s="9"/>
    </row>
    <row r="26" spans="1:16" ht="15">
      <c r="A26" s="12"/>
      <c r="B26" s="25">
        <v>335.15</v>
      </c>
      <c r="C26" s="20" t="s">
        <v>98</v>
      </c>
      <c r="D26" s="46">
        <v>3938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3938</v>
      </c>
      <c r="O26" s="47">
        <f t="shared" si="1"/>
        <v>0.08867771572689606</v>
      </c>
      <c r="P26" s="9"/>
    </row>
    <row r="27" spans="1:16" ht="15">
      <c r="A27" s="12"/>
      <c r="B27" s="25">
        <v>335.18</v>
      </c>
      <c r="C27" s="20" t="s">
        <v>99</v>
      </c>
      <c r="D27" s="46">
        <v>2873364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2873364</v>
      </c>
      <c r="O27" s="47">
        <f t="shared" si="1"/>
        <v>64.70374707259953</v>
      </c>
      <c r="P27" s="9"/>
    </row>
    <row r="28" spans="1:16" ht="15">
      <c r="A28" s="12"/>
      <c r="B28" s="25">
        <v>335.21</v>
      </c>
      <c r="C28" s="20" t="s">
        <v>88</v>
      </c>
      <c r="D28" s="46">
        <v>0</v>
      </c>
      <c r="E28" s="46">
        <v>16954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16954</v>
      </c>
      <c r="O28" s="47">
        <f t="shared" si="1"/>
        <v>0.3817780580075662</v>
      </c>
      <c r="P28" s="9"/>
    </row>
    <row r="29" spans="1:16" ht="15">
      <c r="A29" s="12"/>
      <c r="B29" s="25">
        <v>337.7</v>
      </c>
      <c r="C29" s="20" t="s">
        <v>71</v>
      </c>
      <c r="D29" s="46">
        <v>0</v>
      </c>
      <c r="E29" s="46">
        <v>588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588</v>
      </c>
      <c r="O29" s="47">
        <f t="shared" si="1"/>
        <v>0.013240857503152586</v>
      </c>
      <c r="P29" s="9"/>
    </row>
    <row r="30" spans="1:16" ht="15">
      <c r="A30" s="12"/>
      <c r="B30" s="25">
        <v>338</v>
      </c>
      <c r="C30" s="20" t="s">
        <v>28</v>
      </c>
      <c r="D30" s="46">
        <v>46252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46252</v>
      </c>
      <c r="O30" s="47">
        <f t="shared" si="1"/>
        <v>1.041524049720771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SUM(D32:D41)</f>
        <v>4560279</v>
      </c>
      <c r="E31" s="32">
        <f t="shared" si="6"/>
        <v>536774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14026030</v>
      </c>
      <c r="J31" s="32">
        <f t="shared" si="6"/>
        <v>1974395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21097478</v>
      </c>
      <c r="O31" s="45">
        <f t="shared" si="1"/>
        <v>475.08282291479014</v>
      </c>
      <c r="P31" s="10"/>
    </row>
    <row r="32" spans="1:16" ht="15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1974395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1974395</v>
      </c>
      <c r="O32" s="47">
        <f t="shared" si="1"/>
        <v>44.460344982885964</v>
      </c>
      <c r="P32" s="9"/>
    </row>
    <row r="33" spans="1:16" ht="15">
      <c r="A33" s="12"/>
      <c r="B33" s="25">
        <v>341.3</v>
      </c>
      <c r="C33" s="20" t="s">
        <v>102</v>
      </c>
      <c r="D33" s="46">
        <v>3609240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3609240</v>
      </c>
      <c r="O33" s="47">
        <f t="shared" si="1"/>
        <v>81.27454512700415</v>
      </c>
      <c r="P33" s="9"/>
    </row>
    <row r="34" spans="1:16" ht="15">
      <c r="A34" s="12"/>
      <c r="B34" s="25">
        <v>341.9</v>
      </c>
      <c r="C34" s="20" t="s">
        <v>103</v>
      </c>
      <c r="D34" s="46">
        <v>65335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65335</v>
      </c>
      <c r="O34" s="47">
        <f t="shared" si="1"/>
        <v>1.4712439200144118</v>
      </c>
      <c r="P34" s="9"/>
    </row>
    <row r="35" spans="1:16" ht="15">
      <c r="A35" s="12"/>
      <c r="B35" s="25">
        <v>342.4</v>
      </c>
      <c r="C35" s="20" t="s">
        <v>40</v>
      </c>
      <c r="D35" s="46">
        <v>2280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2280</v>
      </c>
      <c r="O35" s="47">
        <f t="shared" si="1"/>
        <v>0.051342100522428394</v>
      </c>
      <c r="P35" s="9"/>
    </row>
    <row r="36" spans="1:16" ht="15">
      <c r="A36" s="12"/>
      <c r="B36" s="25">
        <v>342.5</v>
      </c>
      <c r="C36" s="20" t="s">
        <v>41</v>
      </c>
      <c r="D36" s="46">
        <v>0</v>
      </c>
      <c r="E36" s="46">
        <v>22385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22385</v>
      </c>
      <c r="O36" s="47">
        <f t="shared" si="1"/>
        <v>0.5040758421905963</v>
      </c>
      <c r="P36" s="9"/>
    </row>
    <row r="37" spans="1:16" ht="15">
      <c r="A37" s="12"/>
      <c r="B37" s="25">
        <v>342.6</v>
      </c>
      <c r="C37" s="20" t="s">
        <v>42</v>
      </c>
      <c r="D37" s="46">
        <v>0</v>
      </c>
      <c r="E37" s="46">
        <v>514389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514389</v>
      </c>
      <c r="O37" s="47">
        <f aca="true" t="shared" si="8" ref="O37:O53">(N37/O$55)</f>
        <v>11.583250765627815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6089434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6089434</v>
      </c>
      <c r="O38" s="47">
        <f t="shared" si="8"/>
        <v>137.12470725995317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6890463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6890463</v>
      </c>
      <c r="O39" s="47">
        <f t="shared" si="8"/>
        <v>155.16265087371644</v>
      </c>
      <c r="P39" s="9"/>
    </row>
    <row r="40" spans="1:16" ht="15">
      <c r="A40" s="12"/>
      <c r="B40" s="25">
        <v>343.9</v>
      </c>
      <c r="C40" s="20" t="s">
        <v>45</v>
      </c>
      <c r="D40" s="46">
        <v>264894</v>
      </c>
      <c r="E40" s="46">
        <v>0</v>
      </c>
      <c r="F40" s="46">
        <v>0</v>
      </c>
      <c r="G40" s="46">
        <v>0</v>
      </c>
      <c r="H40" s="46">
        <v>0</v>
      </c>
      <c r="I40" s="46">
        <v>1046133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1311027</v>
      </c>
      <c r="O40" s="47">
        <f t="shared" si="8"/>
        <v>29.522315798955145</v>
      </c>
      <c r="P40" s="9"/>
    </row>
    <row r="41" spans="1:16" ht="15">
      <c r="A41" s="12"/>
      <c r="B41" s="25">
        <v>347.2</v>
      </c>
      <c r="C41" s="20" t="s">
        <v>47</v>
      </c>
      <c r="D41" s="46">
        <v>618530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618530</v>
      </c>
      <c r="O41" s="47">
        <f t="shared" si="8"/>
        <v>13.928346243920014</v>
      </c>
      <c r="P41" s="9"/>
    </row>
    <row r="42" spans="1:16" ht="15.75">
      <c r="A42" s="29" t="s">
        <v>34</v>
      </c>
      <c r="B42" s="30"/>
      <c r="C42" s="31"/>
      <c r="D42" s="32">
        <f aca="true" t="shared" si="9" ref="D42:M42">SUM(D43:D46)</f>
        <v>746036</v>
      </c>
      <c r="E42" s="32">
        <f t="shared" si="9"/>
        <v>30988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3">SUM(D42:M42)</f>
        <v>777024</v>
      </c>
      <c r="O42" s="45">
        <f t="shared" si="8"/>
        <v>17.497387858043595</v>
      </c>
      <c r="P42" s="10"/>
    </row>
    <row r="43" spans="1:16" ht="15">
      <c r="A43" s="13"/>
      <c r="B43" s="39">
        <v>351.1</v>
      </c>
      <c r="C43" s="21" t="s">
        <v>51</v>
      </c>
      <c r="D43" s="46">
        <v>119336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119336</v>
      </c>
      <c r="O43" s="47">
        <f t="shared" si="8"/>
        <v>2.687263556116015</v>
      </c>
      <c r="P43" s="9"/>
    </row>
    <row r="44" spans="1:16" ht="15">
      <c r="A44" s="13"/>
      <c r="B44" s="39">
        <v>354</v>
      </c>
      <c r="C44" s="21" t="s">
        <v>52</v>
      </c>
      <c r="D44" s="46">
        <v>589475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589475</v>
      </c>
      <c r="O44" s="47">
        <f t="shared" si="8"/>
        <v>13.274072239236174</v>
      </c>
      <c r="P44" s="9"/>
    </row>
    <row r="45" spans="1:16" ht="15">
      <c r="A45" s="13"/>
      <c r="B45" s="39">
        <v>358.2</v>
      </c>
      <c r="C45" s="21" t="s">
        <v>104</v>
      </c>
      <c r="D45" s="46">
        <v>0</v>
      </c>
      <c r="E45" s="46">
        <v>30988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30988</v>
      </c>
      <c r="O45" s="47">
        <f t="shared" si="8"/>
        <v>0.6978021978021978</v>
      </c>
      <c r="P45" s="9"/>
    </row>
    <row r="46" spans="1:16" ht="15">
      <c r="A46" s="13"/>
      <c r="B46" s="39">
        <v>359</v>
      </c>
      <c r="C46" s="21" t="s">
        <v>53</v>
      </c>
      <c r="D46" s="46">
        <v>37225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37225</v>
      </c>
      <c r="O46" s="47">
        <f t="shared" si="8"/>
        <v>0.8382498648892092</v>
      </c>
      <c r="P46" s="9"/>
    </row>
    <row r="47" spans="1:16" ht="15.75">
      <c r="A47" s="29" t="s">
        <v>3</v>
      </c>
      <c r="B47" s="30"/>
      <c r="C47" s="31"/>
      <c r="D47" s="32">
        <f aca="true" t="shared" si="11" ref="D47:M47">SUM(D48:D50)</f>
        <v>1121551</v>
      </c>
      <c r="E47" s="32">
        <f t="shared" si="11"/>
        <v>16341</v>
      </c>
      <c r="F47" s="32">
        <f t="shared" si="11"/>
        <v>35</v>
      </c>
      <c r="G47" s="32">
        <f t="shared" si="11"/>
        <v>15733</v>
      </c>
      <c r="H47" s="32">
        <f t="shared" si="11"/>
        <v>0</v>
      </c>
      <c r="I47" s="32">
        <f t="shared" si="11"/>
        <v>235318</v>
      </c>
      <c r="J47" s="32">
        <f t="shared" si="11"/>
        <v>10174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1399152</v>
      </c>
      <c r="O47" s="45">
        <f t="shared" si="8"/>
        <v>31.506755539542425</v>
      </c>
      <c r="P47" s="10"/>
    </row>
    <row r="48" spans="1:16" ht="15">
      <c r="A48" s="12"/>
      <c r="B48" s="25">
        <v>361.1</v>
      </c>
      <c r="C48" s="20" t="s">
        <v>54</v>
      </c>
      <c r="D48" s="46">
        <v>209112</v>
      </c>
      <c r="E48" s="46">
        <v>4055</v>
      </c>
      <c r="F48" s="46">
        <v>35</v>
      </c>
      <c r="G48" s="46">
        <v>15733</v>
      </c>
      <c r="H48" s="46">
        <v>0</v>
      </c>
      <c r="I48" s="46">
        <v>118494</v>
      </c>
      <c r="J48" s="46">
        <v>10174</v>
      </c>
      <c r="K48" s="46">
        <v>0</v>
      </c>
      <c r="L48" s="46">
        <v>0</v>
      </c>
      <c r="M48" s="46">
        <v>0</v>
      </c>
      <c r="N48" s="46">
        <f t="shared" si="10"/>
        <v>357603</v>
      </c>
      <c r="O48" s="47">
        <f t="shared" si="8"/>
        <v>8.052670689965773</v>
      </c>
      <c r="P48" s="9"/>
    </row>
    <row r="49" spans="1:16" ht="15">
      <c r="A49" s="12"/>
      <c r="B49" s="25">
        <v>362</v>
      </c>
      <c r="C49" s="20" t="s">
        <v>56</v>
      </c>
      <c r="D49" s="46">
        <v>814141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814141</v>
      </c>
      <c r="O49" s="47">
        <f t="shared" si="8"/>
        <v>18.333205728697532</v>
      </c>
      <c r="P49" s="9"/>
    </row>
    <row r="50" spans="1:16" ht="15">
      <c r="A50" s="12"/>
      <c r="B50" s="25">
        <v>369.9</v>
      </c>
      <c r="C50" s="20" t="s">
        <v>57</v>
      </c>
      <c r="D50" s="46">
        <v>98298</v>
      </c>
      <c r="E50" s="46">
        <v>12286</v>
      </c>
      <c r="F50" s="46">
        <v>0</v>
      </c>
      <c r="G50" s="46">
        <v>0</v>
      </c>
      <c r="H50" s="46">
        <v>0</v>
      </c>
      <c r="I50" s="46">
        <v>116824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227408</v>
      </c>
      <c r="O50" s="47">
        <f t="shared" si="8"/>
        <v>5.1208791208791204</v>
      </c>
      <c r="P50" s="9"/>
    </row>
    <row r="51" spans="1:16" ht="15.75">
      <c r="A51" s="29" t="s">
        <v>35</v>
      </c>
      <c r="B51" s="30"/>
      <c r="C51" s="31"/>
      <c r="D51" s="32">
        <f aca="true" t="shared" si="12" ref="D51:M51">SUM(D52:D52)</f>
        <v>11937</v>
      </c>
      <c r="E51" s="32">
        <f t="shared" si="12"/>
        <v>1607120</v>
      </c>
      <c r="F51" s="32">
        <f t="shared" si="12"/>
        <v>676200</v>
      </c>
      <c r="G51" s="32">
        <f t="shared" si="12"/>
        <v>1710000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4005257</v>
      </c>
      <c r="O51" s="45">
        <f t="shared" si="8"/>
        <v>90.19224013691226</v>
      </c>
      <c r="P51" s="9"/>
    </row>
    <row r="52" spans="1:16" ht="15.75" thickBot="1">
      <c r="A52" s="12"/>
      <c r="B52" s="25">
        <v>381</v>
      </c>
      <c r="C52" s="20" t="s">
        <v>58</v>
      </c>
      <c r="D52" s="46">
        <v>11937</v>
      </c>
      <c r="E52" s="46">
        <v>1607120</v>
      </c>
      <c r="F52" s="46">
        <v>676200</v>
      </c>
      <c r="G52" s="46">
        <v>1710000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4005257</v>
      </c>
      <c r="O52" s="47">
        <f t="shared" si="8"/>
        <v>90.19224013691226</v>
      </c>
      <c r="P52" s="9"/>
    </row>
    <row r="53" spans="1:119" ht="16.5" thickBot="1">
      <c r="A53" s="14" t="s">
        <v>49</v>
      </c>
      <c r="B53" s="23"/>
      <c r="C53" s="22"/>
      <c r="D53" s="15">
        <f aca="true" t="shared" si="13" ref="D53:M53">SUM(D5,D14,D21,D31,D42,D47,D51)</f>
        <v>30545504</v>
      </c>
      <c r="E53" s="15">
        <f t="shared" si="13"/>
        <v>7187884</v>
      </c>
      <c r="F53" s="15">
        <f t="shared" si="13"/>
        <v>676499</v>
      </c>
      <c r="G53" s="15">
        <f t="shared" si="13"/>
        <v>1725733</v>
      </c>
      <c r="H53" s="15">
        <f t="shared" si="13"/>
        <v>0</v>
      </c>
      <c r="I53" s="15">
        <f t="shared" si="13"/>
        <v>14261348</v>
      </c>
      <c r="J53" s="15">
        <f t="shared" si="13"/>
        <v>1984569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56381537</v>
      </c>
      <c r="O53" s="38">
        <f t="shared" si="8"/>
        <v>1269.6256755539544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116</v>
      </c>
      <c r="M55" s="48"/>
      <c r="N55" s="48"/>
      <c r="O55" s="43">
        <v>44408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12854071</v>
      </c>
      <c r="E5" s="27">
        <f t="shared" si="0"/>
        <v>0</v>
      </c>
      <c r="F5" s="27">
        <f t="shared" si="0"/>
        <v>21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12854092</v>
      </c>
      <c r="O5" s="33">
        <f aca="true" t="shared" si="1" ref="O5:O36">(N5/O$56)</f>
        <v>291.7141430646333</v>
      </c>
      <c r="P5" s="6"/>
    </row>
    <row r="6" spans="1:16" ht="15">
      <c r="A6" s="12"/>
      <c r="B6" s="25">
        <v>311</v>
      </c>
      <c r="C6" s="20" t="s">
        <v>2</v>
      </c>
      <c r="D6" s="46">
        <v>8126461</v>
      </c>
      <c r="E6" s="46">
        <v>0</v>
      </c>
      <c r="F6" s="46">
        <v>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8126482</v>
      </c>
      <c r="O6" s="47">
        <f t="shared" si="1"/>
        <v>184.42451888162674</v>
      </c>
      <c r="P6" s="9"/>
    </row>
    <row r="7" spans="1:16" ht="15">
      <c r="A7" s="12"/>
      <c r="B7" s="25">
        <v>312.41</v>
      </c>
      <c r="C7" s="20" t="s">
        <v>110</v>
      </c>
      <c r="D7" s="46">
        <v>451506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451506</v>
      </c>
      <c r="O7" s="47">
        <f t="shared" si="1"/>
        <v>10.24659586056645</v>
      </c>
      <c r="P7" s="9"/>
    </row>
    <row r="8" spans="1:16" ht="15">
      <c r="A8" s="12"/>
      <c r="B8" s="25">
        <v>312.42</v>
      </c>
      <c r="C8" s="20" t="s">
        <v>111</v>
      </c>
      <c r="D8" s="46">
        <v>323433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323433</v>
      </c>
      <c r="O8" s="47">
        <f t="shared" si="1"/>
        <v>7.3400735294117645</v>
      </c>
      <c r="P8" s="9"/>
    </row>
    <row r="9" spans="1:16" ht="15">
      <c r="A9" s="12"/>
      <c r="B9" s="25">
        <v>314.1</v>
      </c>
      <c r="C9" s="20" t="s">
        <v>10</v>
      </c>
      <c r="D9" s="46">
        <v>2141927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2141927</v>
      </c>
      <c r="O9" s="47">
        <f t="shared" si="1"/>
        <v>48.60945442992011</v>
      </c>
      <c r="P9" s="9"/>
    </row>
    <row r="10" spans="1:16" ht="15">
      <c r="A10" s="12"/>
      <c r="B10" s="25">
        <v>314.3</v>
      </c>
      <c r="C10" s="20" t="s">
        <v>11</v>
      </c>
      <c r="D10" s="46">
        <v>559514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559514</v>
      </c>
      <c r="O10" s="47">
        <f t="shared" si="1"/>
        <v>12.697757806826434</v>
      </c>
      <c r="P10" s="9"/>
    </row>
    <row r="11" spans="1:16" ht="15">
      <c r="A11" s="12"/>
      <c r="B11" s="25">
        <v>314.4</v>
      </c>
      <c r="C11" s="20" t="s">
        <v>12</v>
      </c>
      <c r="D11" s="46">
        <v>36615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36615</v>
      </c>
      <c r="O11" s="47">
        <f t="shared" si="1"/>
        <v>0.8309504357298475</v>
      </c>
      <c r="P11" s="9"/>
    </row>
    <row r="12" spans="1:16" ht="15">
      <c r="A12" s="12"/>
      <c r="B12" s="25">
        <v>315</v>
      </c>
      <c r="C12" s="20" t="s">
        <v>95</v>
      </c>
      <c r="D12" s="46">
        <v>969396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969396</v>
      </c>
      <c r="O12" s="47">
        <f t="shared" si="1"/>
        <v>21.999727668845317</v>
      </c>
      <c r="P12" s="9"/>
    </row>
    <row r="13" spans="1:16" ht="15">
      <c r="A13" s="12"/>
      <c r="B13" s="25">
        <v>316</v>
      </c>
      <c r="C13" s="20" t="s">
        <v>96</v>
      </c>
      <c r="D13" s="46">
        <v>245219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245219</v>
      </c>
      <c r="O13" s="47">
        <f t="shared" si="1"/>
        <v>5.565064451706609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4944171</v>
      </c>
      <c r="E14" s="32">
        <f t="shared" si="3"/>
        <v>4758047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9702218</v>
      </c>
      <c r="O14" s="45">
        <f t="shared" si="1"/>
        <v>220.1846859114016</v>
      </c>
      <c r="P14" s="10"/>
    </row>
    <row r="15" spans="1:16" ht="15">
      <c r="A15" s="12"/>
      <c r="B15" s="25">
        <v>322</v>
      </c>
      <c r="C15" s="20" t="s">
        <v>0</v>
      </c>
      <c r="D15" s="46">
        <v>840653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840653</v>
      </c>
      <c r="O15" s="47">
        <f t="shared" si="1"/>
        <v>19.078000181554103</v>
      </c>
      <c r="P15" s="9"/>
    </row>
    <row r="16" spans="1:16" ht="15">
      <c r="A16" s="12"/>
      <c r="B16" s="25">
        <v>323.1</v>
      </c>
      <c r="C16" s="20" t="s">
        <v>16</v>
      </c>
      <c r="D16" s="46">
        <v>1566445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1566445</v>
      </c>
      <c r="O16" s="47">
        <f t="shared" si="1"/>
        <v>35.549314633260714</v>
      </c>
      <c r="P16" s="9"/>
    </row>
    <row r="17" spans="1:16" ht="15">
      <c r="A17" s="12"/>
      <c r="B17" s="25">
        <v>323.7</v>
      </c>
      <c r="C17" s="20" t="s">
        <v>17</v>
      </c>
      <c r="D17" s="46">
        <v>1009204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1009204</v>
      </c>
      <c r="O17" s="47">
        <f t="shared" si="1"/>
        <v>22.903140885984023</v>
      </c>
      <c r="P17" s="9"/>
    </row>
    <row r="18" spans="1:16" ht="15">
      <c r="A18" s="12"/>
      <c r="B18" s="25">
        <v>323.9</v>
      </c>
      <c r="C18" s="20" t="s">
        <v>18</v>
      </c>
      <c r="D18" s="46">
        <v>27580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27580</v>
      </c>
      <c r="O18" s="47">
        <f t="shared" si="1"/>
        <v>0.6259077705156136</v>
      </c>
      <c r="P18" s="9"/>
    </row>
    <row r="19" spans="1:16" ht="15">
      <c r="A19" s="12"/>
      <c r="B19" s="25">
        <v>325.2</v>
      </c>
      <c r="C19" s="20" t="s">
        <v>19</v>
      </c>
      <c r="D19" s="46">
        <v>1414886</v>
      </c>
      <c r="E19" s="46">
        <v>4747907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6162793</v>
      </c>
      <c r="O19" s="47">
        <f t="shared" si="1"/>
        <v>139.86004448075528</v>
      </c>
      <c r="P19" s="9"/>
    </row>
    <row r="20" spans="1:16" ht="15">
      <c r="A20" s="12"/>
      <c r="B20" s="25">
        <v>329</v>
      </c>
      <c r="C20" s="20" t="s">
        <v>20</v>
      </c>
      <c r="D20" s="46">
        <v>85403</v>
      </c>
      <c r="E20" s="46">
        <v>10140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95543</v>
      </c>
      <c r="O20" s="47">
        <f t="shared" si="1"/>
        <v>2.168277959331881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SUM(D22:D31)</f>
        <v>4697344</v>
      </c>
      <c r="E21" s="32">
        <f t="shared" si="5"/>
        <v>840554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5537898</v>
      </c>
      <c r="O21" s="45">
        <f t="shared" si="1"/>
        <v>125.67851307189542</v>
      </c>
      <c r="P21" s="10"/>
    </row>
    <row r="22" spans="1:16" ht="15">
      <c r="A22" s="12"/>
      <c r="B22" s="25">
        <v>331.2</v>
      </c>
      <c r="C22" s="20" t="s">
        <v>21</v>
      </c>
      <c r="D22" s="46">
        <v>0</v>
      </c>
      <c r="E22" s="46">
        <v>63136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63136</v>
      </c>
      <c r="O22" s="47">
        <f t="shared" si="1"/>
        <v>1.4328249818445897</v>
      </c>
      <c r="P22" s="9"/>
    </row>
    <row r="23" spans="1:16" ht="15">
      <c r="A23" s="12"/>
      <c r="B23" s="25">
        <v>331.5</v>
      </c>
      <c r="C23" s="20" t="s">
        <v>23</v>
      </c>
      <c r="D23" s="46">
        <v>0</v>
      </c>
      <c r="E23" s="46">
        <v>234667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234667</v>
      </c>
      <c r="O23" s="47">
        <f t="shared" si="1"/>
        <v>5.325594589687727</v>
      </c>
      <c r="P23" s="9"/>
    </row>
    <row r="24" spans="1:16" ht="15">
      <c r="A24" s="12"/>
      <c r="B24" s="25">
        <v>331.7</v>
      </c>
      <c r="C24" s="20" t="s">
        <v>68</v>
      </c>
      <c r="D24" s="46">
        <v>0</v>
      </c>
      <c r="E24" s="46">
        <v>112324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112324</v>
      </c>
      <c r="O24" s="47">
        <f t="shared" si="1"/>
        <v>2.5491103848946985</v>
      </c>
      <c r="P24" s="9"/>
    </row>
    <row r="25" spans="1:16" ht="15">
      <c r="A25" s="12"/>
      <c r="B25" s="25">
        <v>334.5</v>
      </c>
      <c r="C25" s="20" t="s">
        <v>80</v>
      </c>
      <c r="D25" s="46">
        <v>0</v>
      </c>
      <c r="E25" s="46">
        <v>413050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413050</v>
      </c>
      <c r="O25" s="47">
        <f t="shared" si="1"/>
        <v>9.373865286855484</v>
      </c>
      <c r="P25" s="9"/>
    </row>
    <row r="26" spans="1:16" ht="15">
      <c r="A26" s="12"/>
      <c r="B26" s="25">
        <v>335.12</v>
      </c>
      <c r="C26" s="20" t="s">
        <v>97</v>
      </c>
      <c r="D26" s="46">
        <v>1825066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1825066</v>
      </c>
      <c r="O26" s="47">
        <f t="shared" si="1"/>
        <v>41.418527596223676</v>
      </c>
      <c r="P26" s="9"/>
    </row>
    <row r="27" spans="1:16" ht="15">
      <c r="A27" s="12"/>
      <c r="B27" s="25">
        <v>335.15</v>
      </c>
      <c r="C27" s="20" t="s">
        <v>98</v>
      </c>
      <c r="D27" s="46">
        <v>4536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4536</v>
      </c>
      <c r="O27" s="47">
        <f t="shared" si="1"/>
        <v>0.10294117647058823</v>
      </c>
      <c r="P27" s="9"/>
    </row>
    <row r="28" spans="1:16" ht="15">
      <c r="A28" s="12"/>
      <c r="B28" s="25">
        <v>335.18</v>
      </c>
      <c r="C28" s="20" t="s">
        <v>99</v>
      </c>
      <c r="D28" s="46">
        <v>2821490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2821490</v>
      </c>
      <c r="O28" s="47">
        <f t="shared" si="1"/>
        <v>64.03163580246914</v>
      </c>
      <c r="P28" s="9"/>
    </row>
    <row r="29" spans="1:16" ht="15">
      <c r="A29" s="12"/>
      <c r="B29" s="25">
        <v>335.21</v>
      </c>
      <c r="C29" s="20" t="s">
        <v>88</v>
      </c>
      <c r="D29" s="46">
        <v>0</v>
      </c>
      <c r="E29" s="46">
        <v>17221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17221</v>
      </c>
      <c r="O29" s="47">
        <f t="shared" si="1"/>
        <v>0.3908179012345679</v>
      </c>
      <c r="P29" s="9"/>
    </row>
    <row r="30" spans="1:16" ht="15">
      <c r="A30" s="12"/>
      <c r="B30" s="25">
        <v>337.7</v>
      </c>
      <c r="C30" s="20" t="s">
        <v>71</v>
      </c>
      <c r="D30" s="46">
        <v>0</v>
      </c>
      <c r="E30" s="46">
        <v>156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156</v>
      </c>
      <c r="O30" s="47">
        <f t="shared" si="1"/>
        <v>0.003540305010893246</v>
      </c>
      <c r="P30" s="9"/>
    </row>
    <row r="31" spans="1:16" ht="15">
      <c r="A31" s="12"/>
      <c r="B31" s="25">
        <v>338</v>
      </c>
      <c r="C31" s="20" t="s">
        <v>28</v>
      </c>
      <c r="D31" s="46">
        <v>46252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46252</v>
      </c>
      <c r="O31" s="47">
        <f t="shared" si="1"/>
        <v>1.0496550472040669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SUM(D33:D42)</f>
        <v>4519051</v>
      </c>
      <c r="E32" s="32">
        <f t="shared" si="6"/>
        <v>673136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13140939</v>
      </c>
      <c r="J32" s="32">
        <f t="shared" si="6"/>
        <v>1984601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20317727</v>
      </c>
      <c r="O32" s="45">
        <f t="shared" si="1"/>
        <v>461.09583787218594</v>
      </c>
      <c r="P32" s="10"/>
    </row>
    <row r="33" spans="1:16" ht="15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1984601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1984601</v>
      </c>
      <c r="O33" s="47">
        <f t="shared" si="1"/>
        <v>45.039056826434276</v>
      </c>
      <c r="P33" s="9"/>
    </row>
    <row r="34" spans="1:16" ht="15">
      <c r="A34" s="12"/>
      <c r="B34" s="25">
        <v>341.3</v>
      </c>
      <c r="C34" s="20" t="s">
        <v>102</v>
      </c>
      <c r="D34" s="46">
        <v>3688764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3688764</v>
      </c>
      <c r="O34" s="47">
        <f t="shared" si="1"/>
        <v>83.71377995642702</v>
      </c>
      <c r="P34" s="9"/>
    </row>
    <row r="35" spans="1:16" ht="15">
      <c r="A35" s="12"/>
      <c r="B35" s="25">
        <v>341.9</v>
      </c>
      <c r="C35" s="20" t="s">
        <v>103</v>
      </c>
      <c r="D35" s="46">
        <v>74301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74301</v>
      </c>
      <c r="O35" s="47">
        <f t="shared" si="1"/>
        <v>1.6862064270152506</v>
      </c>
      <c r="P35" s="9"/>
    </row>
    <row r="36" spans="1:16" ht="15">
      <c r="A36" s="12"/>
      <c r="B36" s="25">
        <v>342.4</v>
      </c>
      <c r="C36" s="20" t="s">
        <v>40</v>
      </c>
      <c r="D36" s="46">
        <v>14288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14288</v>
      </c>
      <c r="O36" s="47">
        <f t="shared" si="1"/>
        <v>0.32425562817719683</v>
      </c>
      <c r="P36" s="9"/>
    </row>
    <row r="37" spans="1:16" ht="15">
      <c r="A37" s="12"/>
      <c r="B37" s="25">
        <v>342.5</v>
      </c>
      <c r="C37" s="20" t="s">
        <v>41</v>
      </c>
      <c r="D37" s="46">
        <v>0</v>
      </c>
      <c r="E37" s="46">
        <v>14125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14125</v>
      </c>
      <c r="O37" s="47">
        <f aca="true" t="shared" si="8" ref="O37:O54">(N37/O$56)</f>
        <v>0.3205564633260712</v>
      </c>
      <c r="P37" s="9"/>
    </row>
    <row r="38" spans="1:16" ht="15">
      <c r="A38" s="12"/>
      <c r="B38" s="25">
        <v>342.6</v>
      </c>
      <c r="C38" s="20" t="s">
        <v>42</v>
      </c>
      <c r="D38" s="46">
        <v>0</v>
      </c>
      <c r="E38" s="46">
        <v>659011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659011</v>
      </c>
      <c r="O38" s="47">
        <f t="shared" si="8"/>
        <v>14.955768881626724</v>
      </c>
      <c r="P38" s="9"/>
    </row>
    <row r="39" spans="1:16" ht="15">
      <c r="A39" s="12"/>
      <c r="B39" s="25">
        <v>343.3</v>
      </c>
      <c r="C39" s="20" t="s">
        <v>43</v>
      </c>
      <c r="D39" s="46">
        <v>424</v>
      </c>
      <c r="E39" s="46">
        <v>0</v>
      </c>
      <c r="F39" s="46">
        <v>0</v>
      </c>
      <c r="G39" s="46">
        <v>0</v>
      </c>
      <c r="H39" s="46">
        <v>0</v>
      </c>
      <c r="I39" s="46">
        <v>5888007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5888431</v>
      </c>
      <c r="O39" s="47">
        <f t="shared" si="8"/>
        <v>133.63360112563544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6537494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6537494</v>
      </c>
      <c r="O40" s="47">
        <f t="shared" si="8"/>
        <v>148.36360748002906</v>
      </c>
      <c r="P40" s="9"/>
    </row>
    <row r="41" spans="1:16" ht="15">
      <c r="A41" s="12"/>
      <c r="B41" s="25">
        <v>343.9</v>
      </c>
      <c r="C41" s="20" t="s">
        <v>45</v>
      </c>
      <c r="D41" s="46">
        <v>159784</v>
      </c>
      <c r="E41" s="46">
        <v>0</v>
      </c>
      <c r="F41" s="46">
        <v>0</v>
      </c>
      <c r="G41" s="46">
        <v>0</v>
      </c>
      <c r="H41" s="46">
        <v>0</v>
      </c>
      <c r="I41" s="46">
        <v>715438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875222</v>
      </c>
      <c r="O41" s="47">
        <f t="shared" si="8"/>
        <v>19.862518155410314</v>
      </c>
      <c r="P41" s="9"/>
    </row>
    <row r="42" spans="1:16" ht="15">
      <c r="A42" s="12"/>
      <c r="B42" s="25">
        <v>347.2</v>
      </c>
      <c r="C42" s="20" t="s">
        <v>47</v>
      </c>
      <c r="D42" s="46">
        <v>581490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581490</v>
      </c>
      <c r="O42" s="47">
        <f t="shared" si="8"/>
        <v>13.196486928104575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SUM(D44:D47)</f>
        <v>961269</v>
      </c>
      <c r="E43" s="32">
        <f t="shared" si="9"/>
        <v>87962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4">SUM(D43:M43)</f>
        <v>1049231</v>
      </c>
      <c r="O43" s="45">
        <f t="shared" si="8"/>
        <v>23.811524146695714</v>
      </c>
      <c r="P43" s="10"/>
    </row>
    <row r="44" spans="1:16" ht="15">
      <c r="A44" s="13"/>
      <c r="B44" s="39">
        <v>351.1</v>
      </c>
      <c r="C44" s="21" t="s">
        <v>51</v>
      </c>
      <c r="D44" s="46">
        <v>162485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162485</v>
      </c>
      <c r="O44" s="47">
        <f t="shared" si="8"/>
        <v>3.6874773057371097</v>
      </c>
      <c r="P44" s="9"/>
    </row>
    <row r="45" spans="1:16" ht="15">
      <c r="A45" s="13"/>
      <c r="B45" s="39">
        <v>354</v>
      </c>
      <c r="C45" s="21" t="s">
        <v>52</v>
      </c>
      <c r="D45" s="46">
        <v>746734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746734</v>
      </c>
      <c r="O45" s="47">
        <f t="shared" si="8"/>
        <v>16.946577705156137</v>
      </c>
      <c r="P45" s="9"/>
    </row>
    <row r="46" spans="1:16" ht="15">
      <c r="A46" s="13"/>
      <c r="B46" s="39">
        <v>358.2</v>
      </c>
      <c r="C46" s="21" t="s">
        <v>104</v>
      </c>
      <c r="D46" s="46">
        <v>0</v>
      </c>
      <c r="E46" s="46">
        <v>87962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87962</v>
      </c>
      <c r="O46" s="47">
        <f t="shared" si="8"/>
        <v>1.9962327523602033</v>
      </c>
      <c r="P46" s="9"/>
    </row>
    <row r="47" spans="1:16" ht="15">
      <c r="A47" s="13"/>
      <c r="B47" s="39">
        <v>359</v>
      </c>
      <c r="C47" s="21" t="s">
        <v>53</v>
      </c>
      <c r="D47" s="46">
        <v>52050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52050</v>
      </c>
      <c r="O47" s="47">
        <f t="shared" si="8"/>
        <v>1.181236383442266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SUM(D49:D51)</f>
        <v>1174181</v>
      </c>
      <c r="E48" s="32">
        <f t="shared" si="11"/>
        <v>7846</v>
      </c>
      <c r="F48" s="32">
        <f t="shared" si="11"/>
        <v>17</v>
      </c>
      <c r="G48" s="32">
        <f t="shared" si="11"/>
        <v>100096</v>
      </c>
      <c r="H48" s="32">
        <f t="shared" si="11"/>
        <v>0</v>
      </c>
      <c r="I48" s="32">
        <f t="shared" si="11"/>
        <v>194508</v>
      </c>
      <c r="J48" s="32">
        <f t="shared" si="11"/>
        <v>12279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1488927</v>
      </c>
      <c r="O48" s="45">
        <f t="shared" si="8"/>
        <v>33.79010076252723</v>
      </c>
      <c r="P48" s="10"/>
    </row>
    <row r="49" spans="1:16" ht="15">
      <c r="A49" s="12"/>
      <c r="B49" s="25">
        <v>361.1</v>
      </c>
      <c r="C49" s="20" t="s">
        <v>54</v>
      </c>
      <c r="D49" s="46">
        <v>253883</v>
      </c>
      <c r="E49" s="46">
        <v>4441</v>
      </c>
      <c r="F49" s="46">
        <v>17</v>
      </c>
      <c r="G49" s="46">
        <v>25096</v>
      </c>
      <c r="H49" s="46">
        <v>0</v>
      </c>
      <c r="I49" s="46">
        <v>145510</v>
      </c>
      <c r="J49" s="46">
        <v>12279</v>
      </c>
      <c r="K49" s="46">
        <v>0</v>
      </c>
      <c r="L49" s="46">
        <v>0</v>
      </c>
      <c r="M49" s="46">
        <v>0</v>
      </c>
      <c r="N49" s="46">
        <f t="shared" si="10"/>
        <v>441226</v>
      </c>
      <c r="O49" s="47">
        <f t="shared" si="8"/>
        <v>10.01329883805374</v>
      </c>
      <c r="P49" s="9"/>
    </row>
    <row r="50" spans="1:16" ht="15">
      <c r="A50" s="12"/>
      <c r="B50" s="25">
        <v>362</v>
      </c>
      <c r="C50" s="20" t="s">
        <v>56</v>
      </c>
      <c r="D50" s="46">
        <v>792579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792579</v>
      </c>
      <c r="O50" s="47">
        <f t="shared" si="8"/>
        <v>17.986996187363836</v>
      </c>
      <c r="P50" s="9"/>
    </row>
    <row r="51" spans="1:16" ht="15">
      <c r="A51" s="12"/>
      <c r="B51" s="25">
        <v>369.9</v>
      </c>
      <c r="C51" s="20" t="s">
        <v>57</v>
      </c>
      <c r="D51" s="46">
        <v>127719</v>
      </c>
      <c r="E51" s="46">
        <v>3405</v>
      </c>
      <c r="F51" s="46">
        <v>0</v>
      </c>
      <c r="G51" s="46">
        <v>75000</v>
      </c>
      <c r="H51" s="46">
        <v>0</v>
      </c>
      <c r="I51" s="46">
        <v>48998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255122</v>
      </c>
      <c r="O51" s="47">
        <f t="shared" si="8"/>
        <v>5.789805737109659</v>
      </c>
      <c r="P51" s="9"/>
    </row>
    <row r="52" spans="1:16" ht="15.75">
      <c r="A52" s="29" t="s">
        <v>35</v>
      </c>
      <c r="B52" s="30"/>
      <c r="C52" s="31"/>
      <c r="D52" s="32">
        <f aca="true" t="shared" si="12" ref="D52:M52">SUM(D53:D53)</f>
        <v>0</v>
      </c>
      <c r="E52" s="32">
        <f t="shared" si="12"/>
        <v>1661696</v>
      </c>
      <c r="F52" s="32">
        <f t="shared" si="12"/>
        <v>715143</v>
      </c>
      <c r="G52" s="32">
        <f t="shared" si="12"/>
        <v>804000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3180839</v>
      </c>
      <c r="O52" s="45">
        <f t="shared" si="8"/>
        <v>72.1867964778504</v>
      </c>
      <c r="P52" s="9"/>
    </row>
    <row r="53" spans="1:16" ht="15.75" thickBot="1">
      <c r="A53" s="12"/>
      <c r="B53" s="25">
        <v>381</v>
      </c>
      <c r="C53" s="20" t="s">
        <v>58</v>
      </c>
      <c r="D53" s="46">
        <v>0</v>
      </c>
      <c r="E53" s="46">
        <v>1661696</v>
      </c>
      <c r="F53" s="46">
        <v>715143</v>
      </c>
      <c r="G53" s="46">
        <v>804000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3180839</v>
      </c>
      <c r="O53" s="47">
        <f t="shared" si="8"/>
        <v>72.1867964778504</v>
      </c>
      <c r="P53" s="9"/>
    </row>
    <row r="54" spans="1:119" ht="16.5" thickBot="1">
      <c r="A54" s="14" t="s">
        <v>49</v>
      </c>
      <c r="B54" s="23"/>
      <c r="C54" s="22"/>
      <c r="D54" s="15">
        <f aca="true" t="shared" si="13" ref="D54:M54">SUM(D5,D14,D21,D32,D43,D48,D52)</f>
        <v>29150087</v>
      </c>
      <c r="E54" s="15">
        <f t="shared" si="13"/>
        <v>8029241</v>
      </c>
      <c r="F54" s="15">
        <f t="shared" si="13"/>
        <v>715181</v>
      </c>
      <c r="G54" s="15">
        <f t="shared" si="13"/>
        <v>904096</v>
      </c>
      <c r="H54" s="15">
        <f t="shared" si="13"/>
        <v>0</v>
      </c>
      <c r="I54" s="15">
        <f t="shared" si="13"/>
        <v>13335447</v>
      </c>
      <c r="J54" s="15">
        <f t="shared" si="13"/>
        <v>1996880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54130932</v>
      </c>
      <c r="O54" s="38">
        <f t="shared" si="8"/>
        <v>1228.4616013071895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114</v>
      </c>
      <c r="M56" s="48"/>
      <c r="N56" s="48"/>
      <c r="O56" s="43">
        <v>44064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12222095</v>
      </c>
      <c r="E5" s="27">
        <f t="shared" si="0"/>
        <v>0</v>
      </c>
      <c r="F5" s="27">
        <f t="shared" si="0"/>
        <v>601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12222696</v>
      </c>
      <c r="O5" s="33">
        <f aca="true" t="shared" si="1" ref="O5:O36">(N5/O$56)</f>
        <v>282.72335307179867</v>
      </c>
      <c r="P5" s="6"/>
    </row>
    <row r="6" spans="1:16" ht="15">
      <c r="A6" s="12"/>
      <c r="B6" s="25">
        <v>311</v>
      </c>
      <c r="C6" s="20" t="s">
        <v>2</v>
      </c>
      <c r="D6" s="46">
        <v>7463113</v>
      </c>
      <c r="E6" s="46">
        <v>0</v>
      </c>
      <c r="F6" s="46">
        <v>601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7463714</v>
      </c>
      <c r="O6" s="47">
        <f t="shared" si="1"/>
        <v>172.6432735011103</v>
      </c>
      <c r="P6" s="9"/>
    </row>
    <row r="7" spans="1:16" ht="15">
      <c r="A7" s="12"/>
      <c r="B7" s="25">
        <v>312.41</v>
      </c>
      <c r="C7" s="20" t="s">
        <v>110</v>
      </c>
      <c r="D7" s="46">
        <v>439371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439371</v>
      </c>
      <c r="O7" s="47">
        <f t="shared" si="1"/>
        <v>10.163096780162842</v>
      </c>
      <c r="P7" s="9"/>
    </row>
    <row r="8" spans="1:16" ht="15">
      <c r="A8" s="12"/>
      <c r="B8" s="25">
        <v>312.42</v>
      </c>
      <c r="C8" s="20" t="s">
        <v>111</v>
      </c>
      <c r="D8" s="46">
        <v>315994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315994</v>
      </c>
      <c r="O8" s="47">
        <f t="shared" si="1"/>
        <v>7.3092616580310885</v>
      </c>
      <c r="P8" s="9"/>
    </row>
    <row r="9" spans="1:16" ht="15">
      <c r="A9" s="12"/>
      <c r="B9" s="25">
        <v>314.1</v>
      </c>
      <c r="C9" s="20" t="s">
        <v>10</v>
      </c>
      <c r="D9" s="46">
        <v>2087070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2087070</v>
      </c>
      <c r="O9" s="47">
        <f t="shared" si="1"/>
        <v>48.27604552183568</v>
      </c>
      <c r="P9" s="9"/>
    </row>
    <row r="10" spans="1:16" ht="15">
      <c r="A10" s="12"/>
      <c r="B10" s="25">
        <v>314.3</v>
      </c>
      <c r="C10" s="20" t="s">
        <v>11</v>
      </c>
      <c r="D10" s="46">
        <v>544510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544510</v>
      </c>
      <c r="O10" s="47">
        <f t="shared" si="1"/>
        <v>12.595068467801628</v>
      </c>
      <c r="P10" s="9"/>
    </row>
    <row r="11" spans="1:16" ht="15">
      <c r="A11" s="12"/>
      <c r="B11" s="25">
        <v>314.4</v>
      </c>
      <c r="C11" s="20" t="s">
        <v>12</v>
      </c>
      <c r="D11" s="46">
        <v>32637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32637</v>
      </c>
      <c r="O11" s="47">
        <f t="shared" si="1"/>
        <v>0.7549269059955589</v>
      </c>
      <c r="P11" s="9"/>
    </row>
    <row r="12" spans="1:16" ht="15">
      <c r="A12" s="12"/>
      <c r="B12" s="25">
        <v>315</v>
      </c>
      <c r="C12" s="20" t="s">
        <v>95</v>
      </c>
      <c r="D12" s="46">
        <v>1052219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1052219</v>
      </c>
      <c r="O12" s="47">
        <f t="shared" si="1"/>
        <v>24.338892487046632</v>
      </c>
      <c r="P12" s="9"/>
    </row>
    <row r="13" spans="1:16" ht="15">
      <c r="A13" s="12"/>
      <c r="B13" s="25">
        <v>316</v>
      </c>
      <c r="C13" s="20" t="s">
        <v>96</v>
      </c>
      <c r="D13" s="46">
        <v>287181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287181</v>
      </c>
      <c r="O13" s="47">
        <f t="shared" si="1"/>
        <v>6.642787749814952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SUM(D15:D20)</f>
        <v>4787297</v>
      </c>
      <c r="E14" s="32">
        <f t="shared" si="3"/>
        <v>4244245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9031542</v>
      </c>
      <c r="O14" s="45">
        <f t="shared" si="1"/>
        <v>208.9087250185048</v>
      </c>
      <c r="P14" s="10"/>
    </row>
    <row r="15" spans="1:16" ht="15">
      <c r="A15" s="12"/>
      <c r="B15" s="25">
        <v>322</v>
      </c>
      <c r="C15" s="20" t="s">
        <v>0</v>
      </c>
      <c r="D15" s="46">
        <v>675280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675280</v>
      </c>
      <c r="O15" s="47">
        <f t="shared" si="1"/>
        <v>15.619911176905996</v>
      </c>
      <c r="P15" s="9"/>
    </row>
    <row r="16" spans="1:16" ht="15">
      <c r="A16" s="12"/>
      <c r="B16" s="25">
        <v>323.1</v>
      </c>
      <c r="C16" s="20" t="s">
        <v>16</v>
      </c>
      <c r="D16" s="46">
        <v>1616533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1616533</v>
      </c>
      <c r="O16" s="47">
        <f t="shared" si="1"/>
        <v>37.39204755736491</v>
      </c>
      <c r="P16" s="9"/>
    </row>
    <row r="17" spans="1:16" ht="15">
      <c r="A17" s="12"/>
      <c r="B17" s="25">
        <v>323.7</v>
      </c>
      <c r="C17" s="20" t="s">
        <v>17</v>
      </c>
      <c r="D17" s="46">
        <v>960815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960815</v>
      </c>
      <c r="O17" s="47">
        <f t="shared" si="1"/>
        <v>22.22462527757217</v>
      </c>
      <c r="P17" s="9"/>
    </row>
    <row r="18" spans="1:16" ht="15">
      <c r="A18" s="12"/>
      <c r="B18" s="25">
        <v>323.9</v>
      </c>
      <c r="C18" s="20" t="s">
        <v>18</v>
      </c>
      <c r="D18" s="46">
        <v>28449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28449</v>
      </c>
      <c r="O18" s="47">
        <f t="shared" si="1"/>
        <v>0.6580542190969653</v>
      </c>
      <c r="P18" s="9"/>
    </row>
    <row r="19" spans="1:16" ht="15">
      <c r="A19" s="12"/>
      <c r="B19" s="25">
        <v>325.2</v>
      </c>
      <c r="C19" s="20" t="s">
        <v>19</v>
      </c>
      <c r="D19" s="46">
        <v>1414230</v>
      </c>
      <c r="E19" s="46">
        <v>4233587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5647817</v>
      </c>
      <c r="O19" s="47">
        <f t="shared" si="1"/>
        <v>130.63973445595855</v>
      </c>
      <c r="P19" s="9"/>
    </row>
    <row r="20" spans="1:16" ht="15">
      <c r="A20" s="12"/>
      <c r="B20" s="25">
        <v>329</v>
      </c>
      <c r="C20" s="20" t="s">
        <v>20</v>
      </c>
      <c r="D20" s="46">
        <v>91990</v>
      </c>
      <c r="E20" s="46">
        <v>10658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102648</v>
      </c>
      <c r="O20" s="47">
        <f t="shared" si="1"/>
        <v>2.3743523316062176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SUM(D22:D31)</f>
        <v>4525690</v>
      </c>
      <c r="E21" s="32">
        <f t="shared" si="5"/>
        <v>529415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5055105</v>
      </c>
      <c r="O21" s="45">
        <f t="shared" si="1"/>
        <v>116.92970484826054</v>
      </c>
      <c r="P21" s="10"/>
    </row>
    <row r="22" spans="1:16" ht="15">
      <c r="A22" s="12"/>
      <c r="B22" s="25">
        <v>331.2</v>
      </c>
      <c r="C22" s="20" t="s">
        <v>21</v>
      </c>
      <c r="D22" s="46">
        <v>0</v>
      </c>
      <c r="E22" s="46">
        <v>28261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28261</v>
      </c>
      <c r="O22" s="47">
        <f t="shared" si="1"/>
        <v>0.6537055884529978</v>
      </c>
      <c r="P22" s="9"/>
    </row>
    <row r="23" spans="1:16" ht="15">
      <c r="A23" s="12"/>
      <c r="B23" s="25">
        <v>331.5</v>
      </c>
      <c r="C23" s="20" t="s">
        <v>23</v>
      </c>
      <c r="D23" s="46">
        <v>0</v>
      </c>
      <c r="E23" s="46">
        <v>284411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284411</v>
      </c>
      <c r="O23" s="47">
        <f t="shared" si="1"/>
        <v>6.578714840858623</v>
      </c>
      <c r="P23" s="9"/>
    </row>
    <row r="24" spans="1:16" ht="15">
      <c r="A24" s="12"/>
      <c r="B24" s="25">
        <v>331.7</v>
      </c>
      <c r="C24" s="20" t="s">
        <v>68</v>
      </c>
      <c r="D24" s="46">
        <v>0</v>
      </c>
      <c r="E24" s="46">
        <v>34437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34437</v>
      </c>
      <c r="O24" s="47">
        <f t="shared" si="1"/>
        <v>0.7965627313101407</v>
      </c>
      <c r="P24" s="9"/>
    </row>
    <row r="25" spans="1:16" ht="15">
      <c r="A25" s="12"/>
      <c r="B25" s="25">
        <v>334.2</v>
      </c>
      <c r="C25" s="20" t="s">
        <v>69</v>
      </c>
      <c r="D25" s="46">
        <v>0</v>
      </c>
      <c r="E25" s="46">
        <v>157607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157607</v>
      </c>
      <c r="O25" s="47">
        <f t="shared" si="1"/>
        <v>3.645609733530718</v>
      </c>
      <c r="P25" s="9"/>
    </row>
    <row r="26" spans="1:16" ht="15">
      <c r="A26" s="12"/>
      <c r="B26" s="25">
        <v>335.12</v>
      </c>
      <c r="C26" s="20" t="s">
        <v>97</v>
      </c>
      <c r="D26" s="46">
        <v>1753413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1753413</v>
      </c>
      <c r="O26" s="47">
        <f t="shared" si="1"/>
        <v>40.55822076239822</v>
      </c>
      <c r="P26" s="9"/>
    </row>
    <row r="27" spans="1:16" ht="15">
      <c r="A27" s="12"/>
      <c r="B27" s="25">
        <v>335.15</v>
      </c>
      <c r="C27" s="20" t="s">
        <v>98</v>
      </c>
      <c r="D27" s="46">
        <v>4165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4165</v>
      </c>
      <c r="O27" s="47">
        <f t="shared" si="1"/>
        <v>0.09634067357512953</v>
      </c>
      <c r="P27" s="9"/>
    </row>
    <row r="28" spans="1:16" ht="15">
      <c r="A28" s="12"/>
      <c r="B28" s="25">
        <v>335.18</v>
      </c>
      <c r="C28" s="20" t="s">
        <v>99</v>
      </c>
      <c r="D28" s="46">
        <v>2721860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2721860</v>
      </c>
      <c r="O28" s="47">
        <f t="shared" si="1"/>
        <v>62.95938193930422</v>
      </c>
      <c r="P28" s="9"/>
    </row>
    <row r="29" spans="1:16" ht="15">
      <c r="A29" s="12"/>
      <c r="B29" s="25">
        <v>335.21</v>
      </c>
      <c r="C29" s="20" t="s">
        <v>88</v>
      </c>
      <c r="D29" s="46">
        <v>0</v>
      </c>
      <c r="E29" s="46">
        <v>19242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19242</v>
      </c>
      <c r="O29" s="47">
        <f t="shared" si="1"/>
        <v>0.44508697261287933</v>
      </c>
      <c r="P29" s="9"/>
    </row>
    <row r="30" spans="1:16" ht="15">
      <c r="A30" s="12"/>
      <c r="B30" s="25">
        <v>337.7</v>
      </c>
      <c r="C30" s="20" t="s">
        <v>71</v>
      </c>
      <c r="D30" s="46">
        <v>0</v>
      </c>
      <c r="E30" s="46">
        <v>5457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5457</v>
      </c>
      <c r="O30" s="47">
        <f t="shared" si="1"/>
        <v>0.1262259437453738</v>
      </c>
      <c r="P30" s="9"/>
    </row>
    <row r="31" spans="1:16" ht="15">
      <c r="A31" s="12"/>
      <c r="B31" s="25">
        <v>338</v>
      </c>
      <c r="C31" s="20" t="s">
        <v>28</v>
      </c>
      <c r="D31" s="46">
        <v>46252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46252</v>
      </c>
      <c r="O31" s="47">
        <f t="shared" si="1"/>
        <v>1.0698556624722428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SUM(D33:D42)</f>
        <v>3989697</v>
      </c>
      <c r="E32" s="32">
        <f t="shared" si="6"/>
        <v>227408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12851783</v>
      </c>
      <c r="J32" s="32">
        <f t="shared" si="6"/>
        <v>1702727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18771615</v>
      </c>
      <c r="O32" s="45">
        <f t="shared" si="1"/>
        <v>434.20649056254626</v>
      </c>
      <c r="P32" s="10"/>
    </row>
    <row r="33" spans="1:16" ht="15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1702727</v>
      </c>
      <c r="K33" s="46">
        <v>0</v>
      </c>
      <c r="L33" s="46">
        <v>0</v>
      </c>
      <c r="M33" s="46">
        <v>0</v>
      </c>
      <c r="N33" s="46">
        <f aca="true" t="shared" si="7" ref="N33:N42">SUM(D33:M33)</f>
        <v>1702727</v>
      </c>
      <c r="O33" s="47">
        <f t="shared" si="1"/>
        <v>39.385802183567726</v>
      </c>
      <c r="P33" s="9"/>
    </row>
    <row r="34" spans="1:16" ht="15">
      <c r="A34" s="12"/>
      <c r="B34" s="25">
        <v>341.3</v>
      </c>
      <c r="C34" s="20" t="s">
        <v>102</v>
      </c>
      <c r="D34" s="46">
        <v>3088464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3088464</v>
      </c>
      <c r="O34" s="47">
        <f t="shared" si="1"/>
        <v>71.43930421909697</v>
      </c>
      <c r="P34" s="9"/>
    </row>
    <row r="35" spans="1:16" ht="15">
      <c r="A35" s="12"/>
      <c r="B35" s="25">
        <v>341.9</v>
      </c>
      <c r="C35" s="20" t="s">
        <v>103</v>
      </c>
      <c r="D35" s="46">
        <v>66112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66112</v>
      </c>
      <c r="O35" s="47">
        <f t="shared" si="1"/>
        <v>1.529237601776462</v>
      </c>
      <c r="P35" s="9"/>
    </row>
    <row r="36" spans="1:16" ht="15">
      <c r="A36" s="12"/>
      <c r="B36" s="25">
        <v>342.4</v>
      </c>
      <c r="C36" s="20" t="s">
        <v>40</v>
      </c>
      <c r="D36" s="46">
        <v>15052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15052</v>
      </c>
      <c r="O36" s="47">
        <f t="shared" si="1"/>
        <v>0.3481680236861584</v>
      </c>
      <c r="P36" s="9"/>
    </row>
    <row r="37" spans="1:16" ht="15">
      <c r="A37" s="12"/>
      <c r="B37" s="25">
        <v>342.5</v>
      </c>
      <c r="C37" s="20" t="s">
        <v>41</v>
      </c>
      <c r="D37" s="46">
        <v>0</v>
      </c>
      <c r="E37" s="46">
        <v>11659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11659</v>
      </c>
      <c r="O37" s="47">
        <f aca="true" t="shared" si="8" ref="O37:O54">(N37/O$56)</f>
        <v>0.2696844929681717</v>
      </c>
      <c r="P37" s="9"/>
    </row>
    <row r="38" spans="1:16" ht="15">
      <c r="A38" s="12"/>
      <c r="B38" s="25">
        <v>342.6</v>
      </c>
      <c r="C38" s="20" t="s">
        <v>42</v>
      </c>
      <c r="D38" s="46">
        <v>0</v>
      </c>
      <c r="E38" s="46">
        <v>215749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215749</v>
      </c>
      <c r="O38" s="47">
        <f t="shared" si="8"/>
        <v>4.9904931532198376</v>
      </c>
      <c r="P38" s="9"/>
    </row>
    <row r="39" spans="1:16" ht="15">
      <c r="A39" s="12"/>
      <c r="B39" s="25">
        <v>343.3</v>
      </c>
      <c r="C39" s="20" t="s">
        <v>43</v>
      </c>
      <c r="D39" s="46">
        <v>685</v>
      </c>
      <c r="E39" s="46">
        <v>0</v>
      </c>
      <c r="F39" s="46">
        <v>0</v>
      </c>
      <c r="G39" s="46">
        <v>0</v>
      </c>
      <c r="H39" s="46">
        <v>0</v>
      </c>
      <c r="I39" s="46">
        <v>5848597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5849282</v>
      </c>
      <c r="O39" s="47">
        <f t="shared" si="8"/>
        <v>135.29982420429312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6272678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6272678</v>
      </c>
      <c r="O40" s="47">
        <f t="shared" si="8"/>
        <v>145.09340303478905</v>
      </c>
      <c r="P40" s="9"/>
    </row>
    <row r="41" spans="1:16" ht="15">
      <c r="A41" s="12"/>
      <c r="B41" s="25">
        <v>343.9</v>
      </c>
      <c r="C41" s="20" t="s">
        <v>45</v>
      </c>
      <c r="D41" s="46">
        <v>222804</v>
      </c>
      <c r="E41" s="46">
        <v>0</v>
      </c>
      <c r="F41" s="46">
        <v>0</v>
      </c>
      <c r="G41" s="46">
        <v>0</v>
      </c>
      <c r="H41" s="46">
        <v>0</v>
      </c>
      <c r="I41" s="46">
        <v>730508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953312</v>
      </c>
      <c r="O41" s="47">
        <f t="shared" si="8"/>
        <v>22.051073279052552</v>
      </c>
      <c r="P41" s="9"/>
    </row>
    <row r="42" spans="1:16" ht="15">
      <c r="A42" s="12"/>
      <c r="B42" s="25">
        <v>347.2</v>
      </c>
      <c r="C42" s="20" t="s">
        <v>47</v>
      </c>
      <c r="D42" s="46">
        <v>596580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596580</v>
      </c>
      <c r="O42" s="47">
        <f t="shared" si="8"/>
        <v>13.799500370096226</v>
      </c>
      <c r="P42" s="9"/>
    </row>
    <row r="43" spans="1:16" ht="15.75">
      <c r="A43" s="29" t="s">
        <v>34</v>
      </c>
      <c r="B43" s="30"/>
      <c r="C43" s="31"/>
      <c r="D43" s="32">
        <f aca="true" t="shared" si="9" ref="D43:M43">SUM(D44:D47)</f>
        <v>1290383</v>
      </c>
      <c r="E43" s="32">
        <f t="shared" si="9"/>
        <v>30200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4">SUM(D43:M43)</f>
        <v>1320583</v>
      </c>
      <c r="O43" s="45">
        <f t="shared" si="8"/>
        <v>30.546423945225758</v>
      </c>
      <c r="P43" s="10"/>
    </row>
    <row r="44" spans="1:16" ht="15">
      <c r="A44" s="13"/>
      <c r="B44" s="39">
        <v>351.1</v>
      </c>
      <c r="C44" s="21" t="s">
        <v>51</v>
      </c>
      <c r="D44" s="46">
        <v>147133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147133</v>
      </c>
      <c r="O44" s="47">
        <f t="shared" si="8"/>
        <v>3.4033354922279795</v>
      </c>
      <c r="P44" s="9"/>
    </row>
    <row r="45" spans="1:16" ht="15">
      <c r="A45" s="13"/>
      <c r="B45" s="39">
        <v>354</v>
      </c>
      <c r="C45" s="21" t="s">
        <v>52</v>
      </c>
      <c r="D45" s="46">
        <v>1032277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1032277</v>
      </c>
      <c r="O45" s="47">
        <f t="shared" si="8"/>
        <v>23.877613804589192</v>
      </c>
      <c r="P45" s="9"/>
    </row>
    <row r="46" spans="1:16" ht="15">
      <c r="A46" s="13"/>
      <c r="B46" s="39">
        <v>358.2</v>
      </c>
      <c r="C46" s="21" t="s">
        <v>104</v>
      </c>
      <c r="D46" s="46">
        <v>0</v>
      </c>
      <c r="E46" s="46">
        <v>30200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30200</v>
      </c>
      <c r="O46" s="47">
        <f t="shared" si="8"/>
        <v>0.6985566247224279</v>
      </c>
      <c r="P46" s="9"/>
    </row>
    <row r="47" spans="1:16" ht="15">
      <c r="A47" s="13"/>
      <c r="B47" s="39">
        <v>359</v>
      </c>
      <c r="C47" s="21" t="s">
        <v>53</v>
      </c>
      <c r="D47" s="46">
        <v>110973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110973</v>
      </c>
      <c r="O47" s="47">
        <f t="shared" si="8"/>
        <v>2.5669180236861586</v>
      </c>
      <c r="P47" s="9"/>
    </row>
    <row r="48" spans="1:16" ht="15.75">
      <c r="A48" s="29" t="s">
        <v>3</v>
      </c>
      <c r="B48" s="30"/>
      <c r="C48" s="31"/>
      <c r="D48" s="32">
        <f aca="true" t="shared" si="11" ref="D48:M48">SUM(D49:D51)</f>
        <v>2001045</v>
      </c>
      <c r="E48" s="32">
        <f t="shared" si="11"/>
        <v>5862</v>
      </c>
      <c r="F48" s="32">
        <f t="shared" si="11"/>
        <v>25</v>
      </c>
      <c r="G48" s="32">
        <f t="shared" si="11"/>
        <v>327926</v>
      </c>
      <c r="H48" s="32">
        <f t="shared" si="11"/>
        <v>0</v>
      </c>
      <c r="I48" s="32">
        <f t="shared" si="11"/>
        <v>115856</v>
      </c>
      <c r="J48" s="32">
        <f t="shared" si="11"/>
        <v>1864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2452578</v>
      </c>
      <c r="O48" s="45">
        <f t="shared" si="8"/>
        <v>56.730616210214656</v>
      </c>
      <c r="P48" s="10"/>
    </row>
    <row r="49" spans="1:16" ht="15">
      <c r="A49" s="12"/>
      <c r="B49" s="25">
        <v>361.1</v>
      </c>
      <c r="C49" s="20" t="s">
        <v>54</v>
      </c>
      <c r="D49" s="46">
        <v>266721</v>
      </c>
      <c r="E49" s="46">
        <v>5679</v>
      </c>
      <c r="F49" s="46">
        <v>25</v>
      </c>
      <c r="G49" s="46">
        <v>29648</v>
      </c>
      <c r="H49" s="46">
        <v>0</v>
      </c>
      <c r="I49" s="46">
        <v>115856</v>
      </c>
      <c r="J49" s="46">
        <v>1864</v>
      </c>
      <c r="K49" s="46">
        <v>0</v>
      </c>
      <c r="L49" s="46">
        <v>0</v>
      </c>
      <c r="M49" s="46">
        <v>0</v>
      </c>
      <c r="N49" s="46">
        <f t="shared" si="10"/>
        <v>419793</v>
      </c>
      <c r="O49" s="47">
        <f t="shared" si="8"/>
        <v>9.710237786824575</v>
      </c>
      <c r="P49" s="9"/>
    </row>
    <row r="50" spans="1:16" ht="15">
      <c r="A50" s="12"/>
      <c r="B50" s="25">
        <v>362</v>
      </c>
      <c r="C50" s="20" t="s">
        <v>56</v>
      </c>
      <c r="D50" s="46">
        <v>779124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779124</v>
      </c>
      <c r="O50" s="47">
        <f t="shared" si="8"/>
        <v>18.021928201332347</v>
      </c>
      <c r="P50" s="9"/>
    </row>
    <row r="51" spans="1:16" ht="15">
      <c r="A51" s="12"/>
      <c r="B51" s="25">
        <v>369.9</v>
      </c>
      <c r="C51" s="20" t="s">
        <v>57</v>
      </c>
      <c r="D51" s="46">
        <v>955200</v>
      </c>
      <c r="E51" s="46">
        <v>183</v>
      </c>
      <c r="F51" s="46">
        <v>0</v>
      </c>
      <c r="G51" s="46">
        <v>298278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1253661</v>
      </c>
      <c r="O51" s="47">
        <f t="shared" si="8"/>
        <v>28.998450222057734</v>
      </c>
      <c r="P51" s="9"/>
    </row>
    <row r="52" spans="1:16" ht="15.75">
      <c r="A52" s="29" t="s">
        <v>35</v>
      </c>
      <c r="B52" s="30"/>
      <c r="C52" s="31"/>
      <c r="D52" s="32">
        <f aca="true" t="shared" si="12" ref="D52:M52">SUM(D53:D53)</f>
        <v>0</v>
      </c>
      <c r="E52" s="32">
        <f t="shared" si="12"/>
        <v>1240021</v>
      </c>
      <c r="F52" s="32">
        <f t="shared" si="12"/>
        <v>715143</v>
      </c>
      <c r="G52" s="32">
        <f t="shared" si="12"/>
        <v>700000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2655164</v>
      </c>
      <c r="O52" s="45">
        <f t="shared" si="8"/>
        <v>61.41663582531458</v>
      </c>
      <c r="P52" s="9"/>
    </row>
    <row r="53" spans="1:16" ht="15.75" thickBot="1">
      <c r="A53" s="12"/>
      <c r="B53" s="25">
        <v>381</v>
      </c>
      <c r="C53" s="20" t="s">
        <v>58</v>
      </c>
      <c r="D53" s="46">
        <v>0</v>
      </c>
      <c r="E53" s="46">
        <v>1240021</v>
      </c>
      <c r="F53" s="46">
        <v>715143</v>
      </c>
      <c r="G53" s="46">
        <v>700000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2655164</v>
      </c>
      <c r="O53" s="47">
        <f t="shared" si="8"/>
        <v>61.41663582531458</v>
      </c>
      <c r="P53" s="9"/>
    </row>
    <row r="54" spans="1:119" ht="16.5" thickBot="1">
      <c r="A54" s="14" t="s">
        <v>49</v>
      </c>
      <c r="B54" s="23"/>
      <c r="C54" s="22"/>
      <c r="D54" s="15">
        <f aca="true" t="shared" si="13" ref="D54:M54">SUM(D5,D14,D21,D32,D43,D48,D52)</f>
        <v>28816207</v>
      </c>
      <c r="E54" s="15">
        <f t="shared" si="13"/>
        <v>6277151</v>
      </c>
      <c r="F54" s="15">
        <f t="shared" si="13"/>
        <v>715769</v>
      </c>
      <c r="G54" s="15">
        <f t="shared" si="13"/>
        <v>1027926</v>
      </c>
      <c r="H54" s="15">
        <f t="shared" si="13"/>
        <v>0</v>
      </c>
      <c r="I54" s="15">
        <f t="shared" si="13"/>
        <v>12967639</v>
      </c>
      <c r="J54" s="15">
        <f t="shared" si="13"/>
        <v>1704591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51509283</v>
      </c>
      <c r="O54" s="38">
        <f t="shared" si="8"/>
        <v>1191.4619494818653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112</v>
      </c>
      <c r="M56" s="48"/>
      <c r="N56" s="48"/>
      <c r="O56" s="43">
        <v>43232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11076259</v>
      </c>
      <c r="E5" s="27">
        <f t="shared" si="0"/>
        <v>0</v>
      </c>
      <c r="F5" s="27">
        <f t="shared" si="0"/>
        <v>640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11076899</v>
      </c>
      <c r="O5" s="33">
        <f aca="true" t="shared" si="2" ref="O5:O51">(N5/O$53)</f>
        <v>258.6308108991571</v>
      </c>
      <c r="P5" s="6"/>
    </row>
    <row r="6" spans="1:16" ht="15">
      <c r="A6" s="12"/>
      <c r="B6" s="25">
        <v>311</v>
      </c>
      <c r="C6" s="20" t="s">
        <v>2</v>
      </c>
      <c r="D6" s="46">
        <v>7196817</v>
      </c>
      <c r="E6" s="46">
        <v>0</v>
      </c>
      <c r="F6" s="46">
        <v>640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7197457</v>
      </c>
      <c r="O6" s="47">
        <f t="shared" si="2"/>
        <v>168.05101683438792</v>
      </c>
      <c r="P6" s="9"/>
    </row>
    <row r="7" spans="1:16" ht="15">
      <c r="A7" s="12"/>
      <c r="B7" s="25">
        <v>314.1</v>
      </c>
      <c r="C7" s="20" t="s">
        <v>10</v>
      </c>
      <c r="D7" s="46">
        <v>2052075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2052075</v>
      </c>
      <c r="O7" s="47">
        <f t="shared" si="2"/>
        <v>47.913213009876486</v>
      </c>
      <c r="P7" s="9"/>
    </row>
    <row r="8" spans="1:16" ht="15">
      <c r="A8" s="12"/>
      <c r="B8" s="25">
        <v>314.3</v>
      </c>
      <c r="C8" s="20" t="s">
        <v>11</v>
      </c>
      <c r="D8" s="46">
        <v>518684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518684</v>
      </c>
      <c r="O8" s="47">
        <f t="shared" si="2"/>
        <v>12.110579280394125</v>
      </c>
      <c r="P8" s="9"/>
    </row>
    <row r="9" spans="1:16" ht="15">
      <c r="A9" s="12"/>
      <c r="B9" s="25">
        <v>314.4</v>
      </c>
      <c r="C9" s="20" t="s">
        <v>12</v>
      </c>
      <c r="D9" s="46">
        <v>45560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45560</v>
      </c>
      <c r="O9" s="47">
        <f t="shared" si="2"/>
        <v>1.0637652058184874</v>
      </c>
      <c r="P9" s="9"/>
    </row>
    <row r="10" spans="1:16" ht="15">
      <c r="A10" s="12"/>
      <c r="B10" s="25">
        <v>315</v>
      </c>
      <c r="C10" s="20" t="s">
        <v>95</v>
      </c>
      <c r="D10" s="46">
        <v>1069742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1069742</v>
      </c>
      <c r="O10" s="47">
        <f t="shared" si="2"/>
        <v>24.977048261691845</v>
      </c>
      <c r="P10" s="9"/>
    </row>
    <row r="11" spans="1:16" ht="15">
      <c r="A11" s="12"/>
      <c r="B11" s="25">
        <v>316</v>
      </c>
      <c r="C11" s="20" t="s">
        <v>96</v>
      </c>
      <c r="D11" s="46">
        <v>193381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193381</v>
      </c>
      <c r="O11" s="47">
        <f t="shared" si="2"/>
        <v>4.5151883069882555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4523666</v>
      </c>
      <c r="E12" s="32">
        <f t="shared" si="3"/>
        <v>4401986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8925652</v>
      </c>
      <c r="O12" s="45">
        <f t="shared" si="2"/>
        <v>208.40206402204115</v>
      </c>
      <c r="P12" s="10"/>
    </row>
    <row r="13" spans="1:16" ht="15">
      <c r="A13" s="12"/>
      <c r="B13" s="25">
        <v>322</v>
      </c>
      <c r="C13" s="20" t="s">
        <v>0</v>
      </c>
      <c r="D13" s="46">
        <v>479854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479854</v>
      </c>
      <c r="O13" s="47">
        <f t="shared" si="2"/>
        <v>11.20395059422354</v>
      </c>
      <c r="P13" s="9"/>
    </row>
    <row r="14" spans="1:16" ht="15">
      <c r="A14" s="12"/>
      <c r="B14" s="25">
        <v>323.1</v>
      </c>
      <c r="C14" s="20" t="s">
        <v>16</v>
      </c>
      <c r="D14" s="46">
        <v>1575963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1575963</v>
      </c>
      <c r="O14" s="47">
        <f t="shared" si="2"/>
        <v>36.796633122417056</v>
      </c>
      <c r="P14" s="9"/>
    </row>
    <row r="15" spans="1:16" ht="15">
      <c r="A15" s="12"/>
      <c r="B15" s="25">
        <v>323.7</v>
      </c>
      <c r="C15" s="20" t="s">
        <v>17</v>
      </c>
      <c r="D15" s="46">
        <v>844225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844225</v>
      </c>
      <c r="O15" s="47">
        <f t="shared" si="2"/>
        <v>19.71152723621845</v>
      </c>
      <c r="P15" s="9"/>
    </row>
    <row r="16" spans="1:16" ht="15">
      <c r="A16" s="12"/>
      <c r="B16" s="25">
        <v>323.9</v>
      </c>
      <c r="C16" s="20" t="s">
        <v>18</v>
      </c>
      <c r="D16" s="46">
        <v>28739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28739</v>
      </c>
      <c r="O16" s="47">
        <f t="shared" si="2"/>
        <v>0.6710173013612272</v>
      </c>
      <c r="P16" s="9"/>
    </row>
    <row r="17" spans="1:16" ht="15">
      <c r="A17" s="12"/>
      <c r="B17" s="25">
        <v>325.2</v>
      </c>
      <c r="C17" s="20" t="s">
        <v>19</v>
      </c>
      <c r="D17" s="46">
        <v>1524358</v>
      </c>
      <c r="E17" s="46">
        <v>4397845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5922203</v>
      </c>
      <c r="O17" s="47">
        <f t="shared" si="2"/>
        <v>138.27553760302598</v>
      </c>
      <c r="P17" s="9"/>
    </row>
    <row r="18" spans="1:16" ht="15">
      <c r="A18" s="12"/>
      <c r="B18" s="25">
        <v>329</v>
      </c>
      <c r="C18" s="20" t="s">
        <v>20</v>
      </c>
      <c r="D18" s="46">
        <v>70527</v>
      </c>
      <c r="E18" s="46">
        <v>4141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74668</v>
      </c>
      <c r="O18" s="47">
        <f t="shared" si="2"/>
        <v>1.743398164794882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SUM(D20:D29)</f>
        <v>5049210</v>
      </c>
      <c r="E19" s="32">
        <f t="shared" si="4"/>
        <v>749388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5798598</v>
      </c>
      <c r="O19" s="45">
        <f t="shared" si="2"/>
        <v>135.3895257886012</v>
      </c>
      <c r="P19" s="10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63880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63880</v>
      </c>
      <c r="O20" s="47">
        <f t="shared" si="2"/>
        <v>1.4915127600457634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508972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508972</v>
      </c>
      <c r="O21" s="47">
        <f t="shared" si="2"/>
        <v>11.883817039856172</v>
      </c>
      <c r="P21" s="9"/>
    </row>
    <row r="22" spans="1:16" ht="15">
      <c r="A22" s="12"/>
      <c r="B22" s="25">
        <v>334.2</v>
      </c>
      <c r="C22" s="20" t="s">
        <v>69</v>
      </c>
      <c r="D22" s="46">
        <v>0</v>
      </c>
      <c r="E22" s="46">
        <v>153754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153754</v>
      </c>
      <c r="O22" s="47">
        <f t="shared" si="2"/>
        <v>3.5899507343155337</v>
      </c>
      <c r="P22" s="9"/>
    </row>
    <row r="23" spans="1:16" ht="15">
      <c r="A23" s="12"/>
      <c r="B23" s="25">
        <v>335.12</v>
      </c>
      <c r="C23" s="20" t="s">
        <v>97</v>
      </c>
      <c r="D23" s="46">
        <v>1586410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1586410</v>
      </c>
      <c r="O23" s="47">
        <f t="shared" si="2"/>
        <v>37.04055663218847</v>
      </c>
      <c r="P23" s="9"/>
    </row>
    <row r="24" spans="1:16" ht="15">
      <c r="A24" s="12"/>
      <c r="B24" s="25">
        <v>335.15</v>
      </c>
      <c r="C24" s="20" t="s">
        <v>98</v>
      </c>
      <c r="D24" s="46">
        <v>4561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4561</v>
      </c>
      <c r="O24" s="47">
        <f t="shared" si="2"/>
        <v>0.10649326390996755</v>
      </c>
      <c r="P24" s="9"/>
    </row>
    <row r="25" spans="1:16" ht="15">
      <c r="A25" s="12"/>
      <c r="B25" s="25">
        <v>335.18</v>
      </c>
      <c r="C25" s="20" t="s">
        <v>99</v>
      </c>
      <c r="D25" s="46">
        <v>2601360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2601360</v>
      </c>
      <c r="O25" s="47">
        <f t="shared" si="2"/>
        <v>60.73828480702328</v>
      </c>
      <c r="P25" s="9"/>
    </row>
    <row r="26" spans="1:16" ht="15">
      <c r="A26" s="12"/>
      <c r="B26" s="25">
        <v>335.19</v>
      </c>
      <c r="C26" s="20" t="s">
        <v>100</v>
      </c>
      <c r="D26" s="46">
        <v>737888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737888</v>
      </c>
      <c r="O26" s="47">
        <f t="shared" si="2"/>
        <v>17.228700179784724</v>
      </c>
      <c r="P26" s="9"/>
    </row>
    <row r="27" spans="1:16" ht="15">
      <c r="A27" s="12"/>
      <c r="B27" s="25">
        <v>335.21</v>
      </c>
      <c r="C27" s="20" t="s">
        <v>88</v>
      </c>
      <c r="D27" s="46">
        <v>0</v>
      </c>
      <c r="E27" s="46">
        <v>19282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19282</v>
      </c>
      <c r="O27" s="47">
        <f t="shared" si="2"/>
        <v>0.45020897055733267</v>
      </c>
      <c r="P27" s="9"/>
    </row>
    <row r="28" spans="1:16" ht="15">
      <c r="A28" s="12"/>
      <c r="B28" s="25">
        <v>337.7</v>
      </c>
      <c r="C28" s="20" t="s">
        <v>71</v>
      </c>
      <c r="D28" s="46">
        <v>0</v>
      </c>
      <c r="E28" s="46">
        <v>3500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3500</v>
      </c>
      <c r="O28" s="47">
        <f t="shared" si="2"/>
        <v>0.08172032968315861</v>
      </c>
      <c r="P28" s="9"/>
    </row>
    <row r="29" spans="1:16" ht="15">
      <c r="A29" s="12"/>
      <c r="B29" s="25">
        <v>338</v>
      </c>
      <c r="C29" s="20" t="s">
        <v>28</v>
      </c>
      <c r="D29" s="46">
        <v>118991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118991</v>
      </c>
      <c r="O29" s="47">
        <f t="shared" si="2"/>
        <v>2.778281071236779</v>
      </c>
      <c r="P29" s="9"/>
    </row>
    <row r="30" spans="1:16" ht="15.75">
      <c r="A30" s="29" t="s">
        <v>33</v>
      </c>
      <c r="B30" s="30"/>
      <c r="C30" s="31"/>
      <c r="D30" s="32">
        <f aca="true" t="shared" si="5" ref="D30:M30">SUM(D31:D39)</f>
        <v>3734885</v>
      </c>
      <c r="E30" s="32">
        <f t="shared" si="5"/>
        <v>69156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12317810</v>
      </c>
      <c r="J30" s="32">
        <f t="shared" si="5"/>
        <v>1702727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17824578</v>
      </c>
      <c r="O30" s="45">
        <f t="shared" si="2"/>
        <v>416.18011160662167</v>
      </c>
      <c r="P30" s="10"/>
    </row>
    <row r="31" spans="1:16" ht="15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1702727</v>
      </c>
      <c r="K31" s="46">
        <v>0</v>
      </c>
      <c r="L31" s="46">
        <v>0</v>
      </c>
      <c r="M31" s="46">
        <v>0</v>
      </c>
      <c r="N31" s="46">
        <f aca="true" t="shared" si="6" ref="N31:N39">SUM(D31:M31)</f>
        <v>1702727</v>
      </c>
      <c r="O31" s="47">
        <f t="shared" si="2"/>
        <v>39.756403371547314</v>
      </c>
      <c r="P31" s="9"/>
    </row>
    <row r="32" spans="1:16" ht="15">
      <c r="A32" s="12"/>
      <c r="B32" s="25">
        <v>341.3</v>
      </c>
      <c r="C32" s="20" t="s">
        <v>102</v>
      </c>
      <c r="D32" s="46">
        <v>2947298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2947298</v>
      </c>
      <c r="O32" s="47">
        <f t="shared" si="2"/>
        <v>68.81547549557543</v>
      </c>
      <c r="P32" s="9"/>
    </row>
    <row r="33" spans="1:16" ht="15">
      <c r="A33" s="12"/>
      <c r="B33" s="25">
        <v>341.9</v>
      </c>
      <c r="C33" s="20" t="s">
        <v>103</v>
      </c>
      <c r="D33" s="46">
        <v>61482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61482</v>
      </c>
      <c r="O33" s="47">
        <f t="shared" si="2"/>
        <v>1.435522659879988</v>
      </c>
      <c r="P33" s="9"/>
    </row>
    <row r="34" spans="1:16" ht="15">
      <c r="A34" s="12"/>
      <c r="B34" s="25">
        <v>342.4</v>
      </c>
      <c r="C34" s="20" t="s">
        <v>40</v>
      </c>
      <c r="D34" s="46">
        <v>31328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31328</v>
      </c>
      <c r="O34" s="47">
        <f t="shared" si="2"/>
        <v>0.7314669966611408</v>
      </c>
      <c r="P34" s="9"/>
    </row>
    <row r="35" spans="1:16" ht="15">
      <c r="A35" s="12"/>
      <c r="B35" s="25">
        <v>342.6</v>
      </c>
      <c r="C35" s="20" t="s">
        <v>42</v>
      </c>
      <c r="D35" s="46">
        <v>0</v>
      </c>
      <c r="E35" s="46">
        <v>69156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69156</v>
      </c>
      <c r="O35" s="47">
        <f t="shared" si="2"/>
        <v>1.6147003198767191</v>
      </c>
      <c r="P35" s="9"/>
    </row>
    <row r="36" spans="1:16" ht="15">
      <c r="A36" s="12"/>
      <c r="B36" s="25">
        <v>343.3</v>
      </c>
      <c r="C36" s="20" t="s">
        <v>43</v>
      </c>
      <c r="D36" s="46">
        <v>600</v>
      </c>
      <c r="E36" s="46">
        <v>0</v>
      </c>
      <c r="F36" s="46">
        <v>0</v>
      </c>
      <c r="G36" s="46">
        <v>0</v>
      </c>
      <c r="H36" s="46">
        <v>0</v>
      </c>
      <c r="I36" s="46">
        <v>5520154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5520754</v>
      </c>
      <c r="O36" s="47">
        <f t="shared" si="2"/>
        <v>128.90223913703332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6065221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6065221</v>
      </c>
      <c r="O37" s="47">
        <f t="shared" si="2"/>
        <v>141.61481706320484</v>
      </c>
      <c r="P37" s="9"/>
    </row>
    <row r="38" spans="1:16" ht="15">
      <c r="A38" s="12"/>
      <c r="B38" s="25">
        <v>343.9</v>
      </c>
      <c r="C38" s="20" t="s">
        <v>45</v>
      </c>
      <c r="D38" s="46">
        <v>183510</v>
      </c>
      <c r="E38" s="46">
        <v>0</v>
      </c>
      <c r="F38" s="46">
        <v>0</v>
      </c>
      <c r="G38" s="46">
        <v>0</v>
      </c>
      <c r="H38" s="46">
        <v>0</v>
      </c>
      <c r="I38" s="46">
        <v>732435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915945</v>
      </c>
      <c r="O38" s="47">
        <f t="shared" si="2"/>
        <v>21.38609353475449</v>
      </c>
      <c r="P38" s="9"/>
    </row>
    <row r="39" spans="1:16" ht="15">
      <c r="A39" s="12"/>
      <c r="B39" s="25">
        <v>347.2</v>
      </c>
      <c r="C39" s="20" t="s">
        <v>47</v>
      </c>
      <c r="D39" s="46">
        <v>510667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510667</v>
      </c>
      <c r="O39" s="47">
        <f t="shared" si="2"/>
        <v>11.923393028088444</v>
      </c>
      <c r="P39" s="9"/>
    </row>
    <row r="40" spans="1:16" ht="15.75">
      <c r="A40" s="29" t="s">
        <v>34</v>
      </c>
      <c r="B40" s="30"/>
      <c r="C40" s="31"/>
      <c r="D40" s="32">
        <f aca="true" t="shared" si="7" ref="D40:M40">SUM(D41:D44)</f>
        <v>635981</v>
      </c>
      <c r="E40" s="32">
        <f t="shared" si="7"/>
        <v>24813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aca="true" t="shared" si="8" ref="N40:N51">SUM(D40:M40)</f>
        <v>660794</v>
      </c>
      <c r="O40" s="45">
        <f t="shared" si="2"/>
        <v>15.428658152186603</v>
      </c>
      <c r="P40" s="10"/>
    </row>
    <row r="41" spans="1:16" ht="15">
      <c r="A41" s="13"/>
      <c r="B41" s="39">
        <v>351.1</v>
      </c>
      <c r="C41" s="21" t="s">
        <v>51</v>
      </c>
      <c r="D41" s="46">
        <v>157411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157411</v>
      </c>
      <c r="O41" s="47">
        <f t="shared" si="2"/>
        <v>3.675336804501623</v>
      </c>
      <c r="P41" s="9"/>
    </row>
    <row r="42" spans="1:16" ht="15">
      <c r="A42" s="13"/>
      <c r="B42" s="39">
        <v>354</v>
      </c>
      <c r="C42" s="21" t="s">
        <v>52</v>
      </c>
      <c r="D42" s="46">
        <v>370070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370070</v>
      </c>
      <c r="O42" s="47">
        <f t="shared" si="2"/>
        <v>8.640640687384716</v>
      </c>
      <c r="P42" s="9"/>
    </row>
    <row r="43" spans="1:16" ht="15">
      <c r="A43" s="13"/>
      <c r="B43" s="39">
        <v>358.2</v>
      </c>
      <c r="C43" s="21" t="s">
        <v>104</v>
      </c>
      <c r="D43" s="46">
        <v>0</v>
      </c>
      <c r="E43" s="46">
        <v>24813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24813</v>
      </c>
      <c r="O43" s="47">
        <f t="shared" si="2"/>
        <v>0.579350440122347</v>
      </c>
      <c r="P43" s="9"/>
    </row>
    <row r="44" spans="1:16" ht="15">
      <c r="A44" s="13"/>
      <c r="B44" s="39">
        <v>359</v>
      </c>
      <c r="C44" s="21" t="s">
        <v>53</v>
      </c>
      <c r="D44" s="46">
        <v>108500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108500</v>
      </c>
      <c r="O44" s="47">
        <f t="shared" si="2"/>
        <v>2.5333302201779166</v>
      </c>
      <c r="P44" s="9"/>
    </row>
    <row r="45" spans="1:16" ht="15.75">
      <c r="A45" s="29" t="s">
        <v>3</v>
      </c>
      <c r="B45" s="30"/>
      <c r="C45" s="31"/>
      <c r="D45" s="32">
        <f aca="true" t="shared" si="9" ref="D45:M45">SUM(D46:D48)</f>
        <v>958277</v>
      </c>
      <c r="E45" s="32">
        <f t="shared" si="9"/>
        <v>13894</v>
      </c>
      <c r="F45" s="32">
        <f t="shared" si="9"/>
        <v>25</v>
      </c>
      <c r="G45" s="32">
        <f t="shared" si="9"/>
        <v>41910</v>
      </c>
      <c r="H45" s="32">
        <f t="shared" si="9"/>
        <v>0</v>
      </c>
      <c r="I45" s="32">
        <f t="shared" si="9"/>
        <v>144328</v>
      </c>
      <c r="J45" s="32">
        <f t="shared" si="9"/>
        <v>28969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1187403</v>
      </c>
      <c r="O45" s="45">
        <f t="shared" si="2"/>
        <v>27.724275607649023</v>
      </c>
      <c r="P45" s="10"/>
    </row>
    <row r="46" spans="1:16" ht="15">
      <c r="A46" s="12"/>
      <c r="B46" s="25">
        <v>361.1</v>
      </c>
      <c r="C46" s="20" t="s">
        <v>54</v>
      </c>
      <c r="D46" s="46">
        <v>143997</v>
      </c>
      <c r="E46" s="46">
        <v>4440</v>
      </c>
      <c r="F46" s="46">
        <v>25</v>
      </c>
      <c r="G46" s="46">
        <v>41910</v>
      </c>
      <c r="H46" s="46">
        <v>0</v>
      </c>
      <c r="I46" s="46">
        <v>74276</v>
      </c>
      <c r="J46" s="46">
        <v>1852</v>
      </c>
      <c r="K46" s="46">
        <v>0</v>
      </c>
      <c r="L46" s="46">
        <v>0</v>
      </c>
      <c r="M46" s="46">
        <v>0</v>
      </c>
      <c r="N46" s="46">
        <f t="shared" si="8"/>
        <v>266500</v>
      </c>
      <c r="O46" s="47">
        <f t="shared" si="2"/>
        <v>6.222419388731934</v>
      </c>
      <c r="P46" s="9"/>
    </row>
    <row r="47" spans="1:16" ht="15">
      <c r="A47" s="12"/>
      <c r="B47" s="25">
        <v>362</v>
      </c>
      <c r="C47" s="20" t="s">
        <v>56</v>
      </c>
      <c r="D47" s="46">
        <v>763916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763916</v>
      </c>
      <c r="O47" s="47">
        <f t="shared" si="2"/>
        <v>17.83641924863994</v>
      </c>
      <c r="P47" s="9"/>
    </row>
    <row r="48" spans="1:16" ht="15">
      <c r="A48" s="12"/>
      <c r="B48" s="25">
        <v>369.9</v>
      </c>
      <c r="C48" s="20" t="s">
        <v>57</v>
      </c>
      <c r="D48" s="46">
        <v>50364</v>
      </c>
      <c r="E48" s="46">
        <v>9454</v>
      </c>
      <c r="F48" s="46">
        <v>0</v>
      </c>
      <c r="G48" s="46">
        <v>0</v>
      </c>
      <c r="H48" s="46">
        <v>0</v>
      </c>
      <c r="I48" s="46">
        <v>70052</v>
      </c>
      <c r="J48" s="46">
        <v>27117</v>
      </c>
      <c r="K48" s="46">
        <v>0</v>
      </c>
      <c r="L48" s="46">
        <v>0</v>
      </c>
      <c r="M48" s="46">
        <v>0</v>
      </c>
      <c r="N48" s="46">
        <f t="shared" si="8"/>
        <v>156987</v>
      </c>
      <c r="O48" s="47">
        <f t="shared" si="2"/>
        <v>3.6654369702771485</v>
      </c>
      <c r="P48" s="9"/>
    </row>
    <row r="49" spans="1:16" ht="15.75">
      <c r="A49" s="29" t="s">
        <v>35</v>
      </c>
      <c r="B49" s="30"/>
      <c r="C49" s="31"/>
      <c r="D49" s="32">
        <f aca="true" t="shared" si="10" ref="D49:M49">SUM(D50:D50)</f>
        <v>0</v>
      </c>
      <c r="E49" s="32">
        <f t="shared" si="10"/>
        <v>1171782</v>
      </c>
      <c r="F49" s="32">
        <f t="shared" si="10"/>
        <v>715143</v>
      </c>
      <c r="G49" s="32">
        <f t="shared" si="10"/>
        <v>600000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2486925</v>
      </c>
      <c r="O49" s="45">
        <f t="shared" si="2"/>
        <v>58.06638025636835</v>
      </c>
      <c r="P49" s="9"/>
    </row>
    <row r="50" spans="1:16" ht="15.75" thickBot="1">
      <c r="A50" s="12"/>
      <c r="B50" s="25">
        <v>381</v>
      </c>
      <c r="C50" s="20" t="s">
        <v>58</v>
      </c>
      <c r="D50" s="46">
        <v>0</v>
      </c>
      <c r="E50" s="46">
        <v>1171782</v>
      </c>
      <c r="F50" s="46">
        <v>715143</v>
      </c>
      <c r="G50" s="46">
        <v>600000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2486925</v>
      </c>
      <c r="O50" s="47">
        <f t="shared" si="2"/>
        <v>58.06638025636835</v>
      </c>
      <c r="P50" s="9"/>
    </row>
    <row r="51" spans="1:119" ht="16.5" thickBot="1">
      <c r="A51" s="14" t="s">
        <v>49</v>
      </c>
      <c r="B51" s="23"/>
      <c r="C51" s="22"/>
      <c r="D51" s="15">
        <f aca="true" t="shared" si="11" ref="D51:M51">SUM(D5,D12,D19,D30,D40,D45,D49)</f>
        <v>25978278</v>
      </c>
      <c r="E51" s="15">
        <f t="shared" si="11"/>
        <v>6431019</v>
      </c>
      <c r="F51" s="15">
        <f t="shared" si="11"/>
        <v>715808</v>
      </c>
      <c r="G51" s="15">
        <f t="shared" si="11"/>
        <v>641910</v>
      </c>
      <c r="H51" s="15">
        <f t="shared" si="11"/>
        <v>0</v>
      </c>
      <c r="I51" s="15">
        <f t="shared" si="11"/>
        <v>12462138</v>
      </c>
      <c r="J51" s="15">
        <f t="shared" si="11"/>
        <v>1731696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8"/>
        <v>47960849</v>
      </c>
      <c r="O51" s="38">
        <f t="shared" si="2"/>
        <v>1119.821826332625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108</v>
      </c>
      <c r="M53" s="48"/>
      <c r="N53" s="48"/>
      <c r="O53" s="43">
        <v>42829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10557693</v>
      </c>
      <c r="E5" s="27">
        <f t="shared" si="0"/>
        <v>0</v>
      </c>
      <c r="F5" s="27">
        <f t="shared" si="0"/>
        <v>960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10558653</v>
      </c>
      <c r="O5" s="33">
        <f aca="true" t="shared" si="2" ref="O5:O36">(N5/O$55)</f>
        <v>249.54275382870108</v>
      </c>
      <c r="P5" s="6"/>
    </row>
    <row r="6" spans="1:16" ht="15">
      <c r="A6" s="12"/>
      <c r="B6" s="25">
        <v>311</v>
      </c>
      <c r="C6" s="20" t="s">
        <v>2</v>
      </c>
      <c r="D6" s="46">
        <v>6788554</v>
      </c>
      <c r="E6" s="46">
        <v>0</v>
      </c>
      <c r="F6" s="46">
        <v>960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6789514</v>
      </c>
      <c r="O6" s="47">
        <f t="shared" si="2"/>
        <v>160.46308375874457</v>
      </c>
      <c r="P6" s="9"/>
    </row>
    <row r="7" spans="1:16" ht="15">
      <c r="A7" s="12"/>
      <c r="B7" s="25">
        <v>314.1</v>
      </c>
      <c r="C7" s="20" t="s">
        <v>10</v>
      </c>
      <c r="D7" s="46">
        <v>1855295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1855295</v>
      </c>
      <c r="O7" s="47">
        <f t="shared" si="2"/>
        <v>43.84796275288334</v>
      </c>
      <c r="P7" s="9"/>
    </row>
    <row r="8" spans="1:16" ht="15">
      <c r="A8" s="12"/>
      <c r="B8" s="25">
        <v>314.3</v>
      </c>
      <c r="C8" s="20" t="s">
        <v>11</v>
      </c>
      <c r="D8" s="46">
        <v>512081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512081</v>
      </c>
      <c r="O8" s="47">
        <f t="shared" si="2"/>
        <v>12.102500472679145</v>
      </c>
      <c r="P8" s="9"/>
    </row>
    <row r="9" spans="1:16" ht="15">
      <c r="A9" s="12"/>
      <c r="B9" s="25">
        <v>314.4</v>
      </c>
      <c r="C9" s="20" t="s">
        <v>12</v>
      </c>
      <c r="D9" s="46">
        <v>53858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53858</v>
      </c>
      <c r="O9" s="47">
        <f t="shared" si="2"/>
        <v>1.2728776706371714</v>
      </c>
      <c r="P9" s="9"/>
    </row>
    <row r="10" spans="1:16" ht="15">
      <c r="A10" s="12"/>
      <c r="B10" s="25">
        <v>315</v>
      </c>
      <c r="C10" s="20" t="s">
        <v>95</v>
      </c>
      <c r="D10" s="46">
        <v>1155062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1155062</v>
      </c>
      <c r="O10" s="47">
        <f t="shared" si="2"/>
        <v>27.2986859519758</v>
      </c>
      <c r="P10" s="9"/>
    </row>
    <row r="11" spans="1:16" ht="15">
      <c r="A11" s="12"/>
      <c r="B11" s="25">
        <v>316</v>
      </c>
      <c r="C11" s="20" t="s">
        <v>96</v>
      </c>
      <c r="D11" s="46">
        <v>192843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192843</v>
      </c>
      <c r="O11" s="47">
        <f t="shared" si="2"/>
        <v>4.557643221781055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4318305</v>
      </c>
      <c r="E12" s="32">
        <f t="shared" si="3"/>
        <v>3924092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8242397</v>
      </c>
      <c r="O12" s="45">
        <f t="shared" si="2"/>
        <v>194.80045849877104</v>
      </c>
      <c r="P12" s="10"/>
    </row>
    <row r="13" spans="1:16" ht="15">
      <c r="A13" s="12"/>
      <c r="B13" s="25">
        <v>322</v>
      </c>
      <c r="C13" s="20" t="s">
        <v>0</v>
      </c>
      <c r="D13" s="46">
        <v>456709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456709</v>
      </c>
      <c r="O13" s="47">
        <f t="shared" si="2"/>
        <v>10.79384099073549</v>
      </c>
      <c r="P13" s="9"/>
    </row>
    <row r="14" spans="1:16" ht="15">
      <c r="A14" s="12"/>
      <c r="B14" s="25">
        <v>323.1</v>
      </c>
      <c r="C14" s="20" t="s">
        <v>16</v>
      </c>
      <c r="D14" s="46">
        <v>1440963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1440963</v>
      </c>
      <c r="O14" s="47">
        <f t="shared" si="2"/>
        <v>34.055657969370394</v>
      </c>
      <c r="P14" s="9"/>
    </row>
    <row r="15" spans="1:16" ht="15">
      <c r="A15" s="12"/>
      <c r="B15" s="25">
        <v>323.7</v>
      </c>
      <c r="C15" s="20" t="s">
        <v>17</v>
      </c>
      <c r="D15" s="46">
        <v>891951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891951</v>
      </c>
      <c r="O15" s="47">
        <f t="shared" si="2"/>
        <v>21.08033182076007</v>
      </c>
      <c r="P15" s="9"/>
    </row>
    <row r="16" spans="1:16" ht="15">
      <c r="A16" s="12"/>
      <c r="B16" s="25">
        <v>323.9</v>
      </c>
      <c r="C16" s="20" t="s">
        <v>18</v>
      </c>
      <c r="D16" s="46">
        <v>40609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40609</v>
      </c>
      <c r="O16" s="47">
        <f t="shared" si="2"/>
        <v>0.9597513707695217</v>
      </c>
      <c r="P16" s="9"/>
    </row>
    <row r="17" spans="1:16" ht="15">
      <c r="A17" s="12"/>
      <c r="B17" s="25">
        <v>325.2</v>
      </c>
      <c r="C17" s="20" t="s">
        <v>19</v>
      </c>
      <c r="D17" s="46">
        <v>1406607</v>
      </c>
      <c r="E17" s="46">
        <v>3924092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5330699</v>
      </c>
      <c r="O17" s="47">
        <f t="shared" si="2"/>
        <v>125.98551238419361</v>
      </c>
      <c r="P17" s="9"/>
    </row>
    <row r="18" spans="1:16" ht="15">
      <c r="A18" s="12"/>
      <c r="B18" s="25">
        <v>329</v>
      </c>
      <c r="C18" s="20" t="s">
        <v>20</v>
      </c>
      <c r="D18" s="46">
        <v>81466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81466</v>
      </c>
      <c r="O18" s="47">
        <f t="shared" si="2"/>
        <v>1.925363962941955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SUM(D20:D30)</f>
        <v>5058619</v>
      </c>
      <c r="E19" s="32">
        <f t="shared" si="4"/>
        <v>569780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5628399</v>
      </c>
      <c r="O19" s="45">
        <f t="shared" si="2"/>
        <v>133.02134146341464</v>
      </c>
      <c r="P19" s="10"/>
    </row>
    <row r="20" spans="1:16" ht="15">
      <c r="A20" s="12"/>
      <c r="B20" s="25">
        <v>331.2</v>
      </c>
      <c r="C20" s="20" t="s">
        <v>21</v>
      </c>
      <c r="D20" s="46">
        <v>0</v>
      </c>
      <c r="E20" s="46">
        <v>57865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57865</v>
      </c>
      <c r="O20" s="47">
        <f t="shared" si="2"/>
        <v>1.367578937417281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484579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484579</v>
      </c>
      <c r="O21" s="47">
        <f t="shared" si="2"/>
        <v>11.452519379844961</v>
      </c>
      <c r="P21" s="9"/>
    </row>
    <row r="22" spans="1:16" ht="15">
      <c r="A22" s="12"/>
      <c r="B22" s="25">
        <v>331.9</v>
      </c>
      <c r="C22" s="20" t="s">
        <v>79</v>
      </c>
      <c r="D22" s="46">
        <v>0</v>
      </c>
      <c r="E22" s="46">
        <v>143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143</v>
      </c>
      <c r="O22" s="47">
        <f t="shared" si="2"/>
        <v>0.0033796558895821515</v>
      </c>
      <c r="P22" s="9"/>
    </row>
    <row r="23" spans="1:16" ht="15">
      <c r="A23" s="12"/>
      <c r="B23" s="25">
        <v>334.2</v>
      </c>
      <c r="C23" s="20" t="s">
        <v>69</v>
      </c>
      <c r="D23" s="46">
        <v>0</v>
      </c>
      <c r="E23" s="46">
        <v>1426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1426</v>
      </c>
      <c r="O23" s="47">
        <f t="shared" si="2"/>
        <v>0.0337020230667423</v>
      </c>
      <c r="P23" s="9"/>
    </row>
    <row r="24" spans="1:16" ht="15">
      <c r="A24" s="12"/>
      <c r="B24" s="25">
        <v>335.12</v>
      </c>
      <c r="C24" s="20" t="s">
        <v>97</v>
      </c>
      <c r="D24" s="46">
        <v>1398320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1398320</v>
      </c>
      <c r="O24" s="47">
        <f t="shared" si="2"/>
        <v>33.047835129514084</v>
      </c>
      <c r="P24" s="9"/>
    </row>
    <row r="25" spans="1:16" ht="15">
      <c r="A25" s="12"/>
      <c r="B25" s="25">
        <v>335.15</v>
      </c>
      <c r="C25" s="20" t="s">
        <v>98</v>
      </c>
      <c r="D25" s="46">
        <v>3935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3935</v>
      </c>
      <c r="O25" s="47">
        <f t="shared" si="2"/>
        <v>0.09299962185668369</v>
      </c>
      <c r="P25" s="9"/>
    </row>
    <row r="26" spans="1:16" ht="15">
      <c r="A26" s="12"/>
      <c r="B26" s="25">
        <v>335.18</v>
      </c>
      <c r="C26" s="20" t="s">
        <v>99</v>
      </c>
      <c r="D26" s="46">
        <v>2415980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2415980</v>
      </c>
      <c r="O26" s="47">
        <f t="shared" si="2"/>
        <v>57.099168084704104</v>
      </c>
      <c r="P26" s="9"/>
    </row>
    <row r="27" spans="1:16" ht="15">
      <c r="A27" s="12"/>
      <c r="B27" s="25">
        <v>335.19</v>
      </c>
      <c r="C27" s="20" t="s">
        <v>100</v>
      </c>
      <c r="D27" s="46">
        <v>706018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706018</v>
      </c>
      <c r="O27" s="47">
        <f t="shared" si="2"/>
        <v>16.68599924371337</v>
      </c>
      <c r="P27" s="9"/>
    </row>
    <row r="28" spans="1:16" ht="15">
      <c r="A28" s="12"/>
      <c r="B28" s="25">
        <v>335.9</v>
      </c>
      <c r="C28" s="20" t="s">
        <v>27</v>
      </c>
      <c r="D28" s="46">
        <v>0</v>
      </c>
      <c r="E28" s="46">
        <v>23267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23267</v>
      </c>
      <c r="O28" s="47">
        <f t="shared" si="2"/>
        <v>0.5498912837965589</v>
      </c>
      <c r="P28" s="9"/>
    </row>
    <row r="29" spans="1:16" ht="15">
      <c r="A29" s="12"/>
      <c r="B29" s="25">
        <v>337.9</v>
      </c>
      <c r="C29" s="20" t="s">
        <v>81</v>
      </c>
      <c r="D29" s="46">
        <v>0</v>
      </c>
      <c r="E29" s="46">
        <v>2500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2500</v>
      </c>
      <c r="O29" s="47">
        <f t="shared" si="2"/>
        <v>0.05908489317451314</v>
      </c>
      <c r="P29" s="9"/>
    </row>
    <row r="30" spans="1:16" ht="15">
      <c r="A30" s="12"/>
      <c r="B30" s="25">
        <v>338</v>
      </c>
      <c r="C30" s="20" t="s">
        <v>28</v>
      </c>
      <c r="D30" s="46">
        <v>534366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534366</v>
      </c>
      <c r="O30" s="47">
        <f t="shared" si="2"/>
        <v>12.629183210436755</v>
      </c>
      <c r="P30" s="9"/>
    </row>
    <row r="31" spans="1:16" ht="15.75">
      <c r="A31" s="29" t="s">
        <v>33</v>
      </c>
      <c r="B31" s="30"/>
      <c r="C31" s="31"/>
      <c r="D31" s="32">
        <f aca="true" t="shared" si="5" ref="D31:M31">SUM(D32:D40)</f>
        <v>3349087</v>
      </c>
      <c r="E31" s="32">
        <f t="shared" si="5"/>
        <v>1241229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12056581</v>
      </c>
      <c r="J31" s="32">
        <f t="shared" si="5"/>
        <v>1700942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1"/>
        <v>18347839</v>
      </c>
      <c r="O31" s="45">
        <f t="shared" si="2"/>
        <v>433.6320429192664</v>
      </c>
      <c r="P31" s="10"/>
    </row>
    <row r="32" spans="1:16" ht="15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1700942</v>
      </c>
      <c r="K32" s="46">
        <v>0</v>
      </c>
      <c r="L32" s="46">
        <v>0</v>
      </c>
      <c r="M32" s="46">
        <v>0</v>
      </c>
      <c r="N32" s="46">
        <f aca="true" t="shared" si="6" ref="N32:N40">SUM(D32:M32)</f>
        <v>1700942</v>
      </c>
      <c r="O32" s="47">
        <f t="shared" si="2"/>
        <v>40.19999054641709</v>
      </c>
      <c r="P32" s="9"/>
    </row>
    <row r="33" spans="1:16" ht="15">
      <c r="A33" s="12"/>
      <c r="B33" s="25">
        <v>341.3</v>
      </c>
      <c r="C33" s="20" t="s">
        <v>102</v>
      </c>
      <c r="D33" s="46">
        <v>2957298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2957298</v>
      </c>
      <c r="O33" s="47">
        <f t="shared" si="2"/>
        <v>69.89265456608055</v>
      </c>
      <c r="P33" s="9"/>
    </row>
    <row r="34" spans="1:16" ht="15">
      <c r="A34" s="12"/>
      <c r="B34" s="25">
        <v>341.9</v>
      </c>
      <c r="C34" s="20" t="s">
        <v>103</v>
      </c>
      <c r="D34" s="46">
        <v>62838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62838</v>
      </c>
      <c r="O34" s="47">
        <f t="shared" si="2"/>
        <v>1.4851106069200226</v>
      </c>
      <c r="P34" s="9"/>
    </row>
    <row r="35" spans="1:16" ht="15">
      <c r="A35" s="12"/>
      <c r="B35" s="25">
        <v>342.4</v>
      </c>
      <c r="C35" s="20" t="s">
        <v>40</v>
      </c>
      <c r="D35" s="46">
        <v>8523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8523</v>
      </c>
      <c r="O35" s="47">
        <f t="shared" si="2"/>
        <v>0.2014322178105502</v>
      </c>
      <c r="P35" s="9"/>
    </row>
    <row r="36" spans="1:16" ht="15">
      <c r="A36" s="12"/>
      <c r="B36" s="25">
        <v>342.6</v>
      </c>
      <c r="C36" s="20" t="s">
        <v>42</v>
      </c>
      <c r="D36" s="46">
        <v>0</v>
      </c>
      <c r="E36" s="46">
        <v>862845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862845</v>
      </c>
      <c r="O36" s="47">
        <f t="shared" si="2"/>
        <v>20.392441860465116</v>
      </c>
      <c r="P36" s="9"/>
    </row>
    <row r="37" spans="1:16" ht="15">
      <c r="A37" s="12"/>
      <c r="B37" s="25">
        <v>343.3</v>
      </c>
      <c r="C37" s="20" t="s">
        <v>43</v>
      </c>
      <c r="D37" s="46">
        <v>554</v>
      </c>
      <c r="E37" s="46">
        <v>0</v>
      </c>
      <c r="F37" s="46">
        <v>0</v>
      </c>
      <c r="G37" s="46">
        <v>0</v>
      </c>
      <c r="H37" s="46">
        <v>0</v>
      </c>
      <c r="I37" s="46">
        <v>5434955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5435509</v>
      </c>
      <c r="O37" s="47">
        <f aca="true" t="shared" si="7" ref="O37:O53">(N37/O$55)</f>
        <v>128.4625874456419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5898283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5898283</v>
      </c>
      <c r="O38" s="47">
        <f t="shared" si="7"/>
        <v>139.39976838721876</v>
      </c>
      <c r="P38" s="9"/>
    </row>
    <row r="39" spans="1:16" ht="15">
      <c r="A39" s="12"/>
      <c r="B39" s="25">
        <v>343.9</v>
      </c>
      <c r="C39" s="20" t="s">
        <v>45</v>
      </c>
      <c r="D39" s="46">
        <v>259119</v>
      </c>
      <c r="E39" s="46">
        <v>0</v>
      </c>
      <c r="F39" s="46">
        <v>0</v>
      </c>
      <c r="G39" s="46">
        <v>0</v>
      </c>
      <c r="H39" s="46">
        <v>0</v>
      </c>
      <c r="I39" s="46">
        <v>723343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982462</v>
      </c>
      <c r="O39" s="47">
        <f t="shared" si="7"/>
        <v>23.21946492720741</v>
      </c>
      <c r="P39" s="9"/>
    </row>
    <row r="40" spans="1:16" ht="15">
      <c r="A40" s="12"/>
      <c r="B40" s="25">
        <v>347.2</v>
      </c>
      <c r="C40" s="20" t="s">
        <v>47</v>
      </c>
      <c r="D40" s="46">
        <v>60755</v>
      </c>
      <c r="E40" s="46">
        <v>378384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439139</v>
      </c>
      <c r="O40" s="47">
        <f t="shared" si="7"/>
        <v>10.37859236150501</v>
      </c>
      <c r="P40" s="9"/>
    </row>
    <row r="41" spans="1:16" ht="15.75">
      <c r="A41" s="29" t="s">
        <v>34</v>
      </c>
      <c r="B41" s="30"/>
      <c r="C41" s="31"/>
      <c r="D41" s="32">
        <f aca="true" t="shared" si="8" ref="D41:M41">SUM(D42:D45)</f>
        <v>692817</v>
      </c>
      <c r="E41" s="32">
        <f t="shared" si="8"/>
        <v>44530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3">SUM(D41:M41)</f>
        <v>737347</v>
      </c>
      <c r="O41" s="45">
        <f t="shared" si="7"/>
        <v>17.426427491019098</v>
      </c>
      <c r="P41" s="10"/>
    </row>
    <row r="42" spans="1:16" ht="15">
      <c r="A42" s="13"/>
      <c r="B42" s="39">
        <v>351.1</v>
      </c>
      <c r="C42" s="21" t="s">
        <v>51</v>
      </c>
      <c r="D42" s="46">
        <v>112252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112252</v>
      </c>
      <c r="O42" s="47">
        <f t="shared" si="7"/>
        <v>2.65295897145018</v>
      </c>
      <c r="P42" s="9"/>
    </row>
    <row r="43" spans="1:16" ht="15">
      <c r="A43" s="13"/>
      <c r="B43" s="39">
        <v>354</v>
      </c>
      <c r="C43" s="21" t="s">
        <v>52</v>
      </c>
      <c r="D43" s="46">
        <v>510405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510405</v>
      </c>
      <c r="O43" s="47">
        <f t="shared" si="7"/>
        <v>12.062889960294951</v>
      </c>
      <c r="P43" s="9"/>
    </row>
    <row r="44" spans="1:16" ht="15">
      <c r="A44" s="13"/>
      <c r="B44" s="39">
        <v>358.2</v>
      </c>
      <c r="C44" s="21" t="s">
        <v>104</v>
      </c>
      <c r="D44" s="46">
        <v>0</v>
      </c>
      <c r="E44" s="46">
        <v>44530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44530</v>
      </c>
      <c r="O44" s="47">
        <f t="shared" si="7"/>
        <v>1.052420117224428</v>
      </c>
      <c r="P44" s="9"/>
    </row>
    <row r="45" spans="1:16" ht="15">
      <c r="A45" s="13"/>
      <c r="B45" s="39">
        <v>359</v>
      </c>
      <c r="C45" s="21" t="s">
        <v>53</v>
      </c>
      <c r="D45" s="46">
        <v>70160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70160</v>
      </c>
      <c r="O45" s="47">
        <f t="shared" si="7"/>
        <v>1.6581584420495368</v>
      </c>
      <c r="P45" s="9"/>
    </row>
    <row r="46" spans="1:16" ht="15.75">
      <c r="A46" s="29" t="s">
        <v>3</v>
      </c>
      <c r="B46" s="30"/>
      <c r="C46" s="31"/>
      <c r="D46" s="32">
        <f aca="true" t="shared" si="10" ref="D46:M46">SUM(D47:D49)</f>
        <v>1491711</v>
      </c>
      <c r="E46" s="32">
        <f t="shared" si="10"/>
        <v>6294</v>
      </c>
      <c r="F46" s="32">
        <f t="shared" si="10"/>
        <v>24</v>
      </c>
      <c r="G46" s="32">
        <f t="shared" si="10"/>
        <v>16669</v>
      </c>
      <c r="H46" s="32">
        <f t="shared" si="10"/>
        <v>0</v>
      </c>
      <c r="I46" s="32">
        <f t="shared" si="10"/>
        <v>2110</v>
      </c>
      <c r="J46" s="32">
        <f t="shared" si="10"/>
        <v>2108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1518916</v>
      </c>
      <c r="O46" s="45">
        <f t="shared" si="7"/>
        <v>35.89799584042352</v>
      </c>
      <c r="P46" s="10"/>
    </row>
    <row r="47" spans="1:16" ht="15">
      <c r="A47" s="12"/>
      <c r="B47" s="25">
        <v>361.1</v>
      </c>
      <c r="C47" s="20" t="s">
        <v>54</v>
      </c>
      <c r="D47" s="46">
        <v>16098</v>
      </c>
      <c r="E47" s="46">
        <v>2746</v>
      </c>
      <c r="F47" s="46">
        <v>24</v>
      </c>
      <c r="G47" s="46">
        <v>1669</v>
      </c>
      <c r="H47" s="46">
        <v>0</v>
      </c>
      <c r="I47" s="46">
        <v>2110</v>
      </c>
      <c r="J47" s="46">
        <v>1783</v>
      </c>
      <c r="K47" s="46">
        <v>0</v>
      </c>
      <c r="L47" s="46">
        <v>0</v>
      </c>
      <c r="M47" s="46">
        <v>0</v>
      </c>
      <c r="N47" s="46">
        <f t="shared" si="9"/>
        <v>24430</v>
      </c>
      <c r="O47" s="47">
        <f t="shared" si="7"/>
        <v>0.5773775761013424</v>
      </c>
      <c r="P47" s="9"/>
    </row>
    <row r="48" spans="1:16" ht="15">
      <c r="A48" s="12"/>
      <c r="B48" s="25">
        <v>362</v>
      </c>
      <c r="C48" s="20" t="s">
        <v>56</v>
      </c>
      <c r="D48" s="46">
        <v>664094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664094</v>
      </c>
      <c r="O48" s="47">
        <f t="shared" si="7"/>
        <v>15.695169219134051</v>
      </c>
      <c r="P48" s="9"/>
    </row>
    <row r="49" spans="1:16" ht="15">
      <c r="A49" s="12"/>
      <c r="B49" s="25">
        <v>369.9</v>
      </c>
      <c r="C49" s="20" t="s">
        <v>57</v>
      </c>
      <c r="D49" s="46">
        <v>811519</v>
      </c>
      <c r="E49" s="46">
        <v>3548</v>
      </c>
      <c r="F49" s="46">
        <v>0</v>
      </c>
      <c r="G49" s="46">
        <v>15000</v>
      </c>
      <c r="H49" s="46">
        <v>0</v>
      </c>
      <c r="I49" s="46">
        <v>0</v>
      </c>
      <c r="J49" s="46">
        <v>325</v>
      </c>
      <c r="K49" s="46">
        <v>0</v>
      </c>
      <c r="L49" s="46">
        <v>0</v>
      </c>
      <c r="M49" s="46">
        <v>0</v>
      </c>
      <c r="N49" s="46">
        <f t="shared" si="9"/>
        <v>830392</v>
      </c>
      <c r="O49" s="47">
        <f t="shared" si="7"/>
        <v>19.625449045188127</v>
      </c>
      <c r="P49" s="9"/>
    </row>
    <row r="50" spans="1:16" ht="15.75">
      <c r="A50" s="29" t="s">
        <v>35</v>
      </c>
      <c r="B50" s="30"/>
      <c r="C50" s="31"/>
      <c r="D50" s="32">
        <f aca="true" t="shared" si="11" ref="D50:M50">SUM(D51:D52)</f>
        <v>0</v>
      </c>
      <c r="E50" s="32">
        <f t="shared" si="11"/>
        <v>1148399</v>
      </c>
      <c r="F50" s="32">
        <f t="shared" si="11"/>
        <v>715143</v>
      </c>
      <c r="G50" s="32">
        <f t="shared" si="11"/>
        <v>600000</v>
      </c>
      <c r="H50" s="32">
        <f t="shared" si="11"/>
        <v>0</v>
      </c>
      <c r="I50" s="32">
        <f t="shared" si="11"/>
        <v>600388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3063930</v>
      </c>
      <c r="O50" s="45">
        <f t="shared" si="7"/>
        <v>72.41279069767442</v>
      </c>
      <c r="P50" s="9"/>
    </row>
    <row r="51" spans="1:16" ht="15">
      <c r="A51" s="12"/>
      <c r="B51" s="25">
        <v>381</v>
      </c>
      <c r="C51" s="20" t="s">
        <v>58</v>
      </c>
      <c r="D51" s="46">
        <v>0</v>
      </c>
      <c r="E51" s="46">
        <v>1148399</v>
      </c>
      <c r="F51" s="46">
        <v>715143</v>
      </c>
      <c r="G51" s="46">
        <v>600000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2463542</v>
      </c>
      <c r="O51" s="47">
        <f t="shared" si="7"/>
        <v>58.22324636037058</v>
      </c>
      <c r="P51" s="9"/>
    </row>
    <row r="52" spans="1:16" ht="15.75" thickBot="1">
      <c r="A52" s="12"/>
      <c r="B52" s="25">
        <v>389.8</v>
      </c>
      <c r="C52" s="20" t="s">
        <v>105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600388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600388</v>
      </c>
      <c r="O52" s="47">
        <f t="shared" si="7"/>
        <v>14.189544337303838</v>
      </c>
      <c r="P52" s="9"/>
    </row>
    <row r="53" spans="1:119" ht="16.5" thickBot="1">
      <c r="A53" s="14" t="s">
        <v>49</v>
      </c>
      <c r="B53" s="23"/>
      <c r="C53" s="22"/>
      <c r="D53" s="15">
        <f aca="true" t="shared" si="12" ref="D53:M53">SUM(D5,D12,D19,D31,D41,D46,D50)</f>
        <v>25468232</v>
      </c>
      <c r="E53" s="15">
        <f t="shared" si="12"/>
        <v>6934324</v>
      </c>
      <c r="F53" s="15">
        <f t="shared" si="12"/>
        <v>716127</v>
      </c>
      <c r="G53" s="15">
        <f t="shared" si="12"/>
        <v>616669</v>
      </c>
      <c r="H53" s="15">
        <f t="shared" si="12"/>
        <v>0</v>
      </c>
      <c r="I53" s="15">
        <f t="shared" si="12"/>
        <v>12659079</v>
      </c>
      <c r="J53" s="15">
        <f t="shared" si="12"/>
        <v>1703050</v>
      </c>
      <c r="K53" s="15">
        <f t="shared" si="12"/>
        <v>0</v>
      </c>
      <c r="L53" s="15">
        <f t="shared" si="12"/>
        <v>0</v>
      </c>
      <c r="M53" s="15">
        <f t="shared" si="12"/>
        <v>0</v>
      </c>
      <c r="N53" s="15">
        <f t="shared" si="9"/>
        <v>48097481</v>
      </c>
      <c r="O53" s="38">
        <f t="shared" si="7"/>
        <v>1136.7338107392702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106</v>
      </c>
      <c r="M55" s="48"/>
      <c r="N55" s="48"/>
      <c r="O55" s="43">
        <v>42312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2022-07-15T16:15:34Z</cp:lastPrinted>
  <dcterms:created xsi:type="dcterms:W3CDTF">2000-08-31T21:26:31Z</dcterms:created>
  <dcterms:modified xsi:type="dcterms:W3CDTF">2022-07-15T16:15:38Z</dcterms:modified>
  <cp:category/>
  <cp:version/>
  <cp:contentType/>
  <cp:contentStatus/>
</cp:coreProperties>
</file>