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'2007'!$A$1:$O$42</definedName>
    <definedName name="_xlnm.Print_Area" localSheetId="13">'2008'!$A$1:$O$41</definedName>
    <definedName name="_xlnm.Print_Area" localSheetId="12">'2009'!$A$1:$O$40</definedName>
    <definedName name="_xlnm.Print_Area" localSheetId="11">'2010'!$A$1:$O$39</definedName>
    <definedName name="_xlnm.Print_Area" localSheetId="10">'2011'!$A$1:$O$42</definedName>
    <definedName name="_xlnm.Print_Area" localSheetId="9">'2012'!$A$1:$O$40</definedName>
    <definedName name="_xlnm.Print_Area" localSheetId="8">'2013'!$A$1:$O$41</definedName>
    <definedName name="_xlnm.Print_Area" localSheetId="7">'2014'!$A$1:$O$39</definedName>
    <definedName name="_xlnm.Print_Area" localSheetId="6">'2015'!$A$1:$O$40</definedName>
    <definedName name="_xlnm.Print_Area" localSheetId="5">'2016'!$A$1:$O$38</definedName>
    <definedName name="_xlnm.Print_Area" localSheetId="4">'2017'!$A$1:$O$37</definedName>
    <definedName name="_xlnm.Print_Area" localSheetId="3">'2018'!$A$1:$O$37</definedName>
    <definedName name="_xlnm.Print_Area" localSheetId="2">'2019'!$A$1:$O$37</definedName>
    <definedName name="_xlnm.Print_Area" localSheetId="1">'2020'!$A$1:$O$37</definedName>
    <definedName name="_xlnm.Print_Area" localSheetId="0">'2021'!$A$1:$P$39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<sst xmlns="http://schemas.openxmlformats.org/spreadsheetml/2006/main" count="770" uniqueCount="102">
  <si>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</si>
  <si>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</si>
  <si>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</si>
  <si>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</si>
  <si>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</si>
  <si>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</si>
  <si>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</si>
  <si>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</si>
  <si>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</si>
  <si>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</si>
  <si>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</si>
  <si>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</si>
  <si>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</si>
  <si>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</si>
  <si>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</si>
  <si>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</si>
  <si>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</si>
  <si>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</si>
  <si>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</si>
  <si>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</si>
  <si>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</si>
  <si>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</si>
  <si>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</si>
  <si>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</si>
  <si>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</si>
  <si>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</si>
  <si>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</si>
  <si>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</si>
  <si>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</si>
  <si>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</si>
  <si>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</si>
  <si>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</si>
  <si>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</si>
  <si>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</si>
  <si>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</si>
  <si>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</si>
  <si>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Conservation and Resource Management</t>
  </si>
  <si>
    <t>Flood Control / Stormwater Management</t>
  </si>
  <si>
    <t>Transportation</t>
  </si>
  <si>
    <t>Road and Street Facilities</t>
  </si>
  <si>
    <t>Parking Facilities</t>
  </si>
  <si>
    <t>Economic Environment</t>
  </si>
  <si>
    <t>Industry Development</t>
  </si>
  <si>
    <t>Other Economic Environment</t>
  </si>
  <si>
    <t>Culture / Recreation</t>
  </si>
  <si>
    <t>Parks and Recreation</t>
  </si>
  <si>
    <t>Special Recreation Facilities</t>
  </si>
  <si>
    <t>Inter-Fund Group Transfers Out</t>
  </si>
  <si>
    <t>Other Uses and Non-Operating</t>
  </si>
  <si>
    <t>2009 Municipal Population:</t>
  </si>
  <si>
    <t>Naples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</si>
  <si>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</si>
  <si>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</si>
  <si>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</si>
  <si>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</si>
  <si>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Housing and Urban Development</t>
  </si>
  <si>
    <t>Payment to Refunded Bond Escrow Agent</t>
  </si>
  <si>
    <t>2011 Municipal Population:</t>
  </si>
  <si>
    <t>Local Fiscal Year Ended September 30, 2012</t>
  </si>
  <si>
    <t>2012 Municipal Population:</t>
  </si>
  <si>
    <t>Local Fiscal Year Ended September 30, 2008</t>
  </si>
  <si>
    <t>Proprietary - Other Non-Operating Disbursements</t>
  </si>
  <si>
    <t>Special Items (Loss)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</si>
  <si>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</si>
  <si>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</si>
  <si>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</si>
  <si>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</si>
  <si>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</si>
  <si>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</si>
  <si>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</si>
  <si>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</si>
  <si>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</si>
  <si>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</si>
  <si>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</si>
  <si>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</si>
  <si>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</si>
  <si>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</si>
  <si>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</si>
  <si>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2007</t>
  </si>
  <si>
    <t>Other Public Safety</t>
  </si>
  <si>
    <t>Other Physical Environment</t>
  </si>
  <si>
    <t>2007 Municipal Population:</t>
  </si>
  <si>
    <t>Local Fiscal Year Ended September 30, 2015</t>
  </si>
  <si>
    <t>Cultural Services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</si>
  <si>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</si>
  <si>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</si>
  <si>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</si>
  <si>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</si>
  <si>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</si>
  <si>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</si>
  <si>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</si>
  <si>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</si>
  <si>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</si>
  <si>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</si>
  <si>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</si>
  <si>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</si>
  <si>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</si>
  <si>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</si>
  <si>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</si>
  <si>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Other Transportation Systems / Services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</si>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</sst>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9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96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97</v>
      </c>
      <c r="N4" s="34" t="s">
        <v>5</v>
      </c>
      <c r="O4" s="34" t="s">
        <v>98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SUM(D6:D13)</f>
        <v>11526395</v>
      </c>
      <c r="E5" s="26">
        <f>SUM(E6:E13)</f>
        <v>24846</v>
      </c>
      <c r="F5" s="26">
        <f>SUM(F6:F13)</f>
        <v>2185034</v>
      </c>
      <c r="G5" s="26">
        <f>SUM(G6:G13)</f>
        <v>329024</v>
      </c>
      <c r="H5" s="26">
        <f>SUM(H6:H13)</f>
        <v>0</v>
      </c>
      <c r="I5" s="26">
        <f>SUM(I6:I13)</f>
        <v>0</v>
      </c>
      <c r="J5" s="26">
        <f>SUM(J6:J13)</f>
        <v>15965785</v>
      </c>
      <c r="K5" s="26">
        <f>SUM(K6:K13)</f>
        <v>15395397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45426481</v>
      </c>
      <c r="P5" s="32">
        <f>(O5/P$37)</f>
        <v>2367.688991973314</v>
      </c>
      <c r="Q5" s="6"/>
    </row>
    <row r="6" spans="1:17" ht="15">
      <c r="A6" s="12"/>
      <c r="B6" s="44">
        <v>511</v>
      </c>
      <c r="C6" s="20" t="s">
        <v>19</v>
      </c>
      <c r="D6" s="46">
        <v>470740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470740</v>
      </c>
      <c r="P6" s="47">
        <f>(O6/P$37)</f>
        <v>24.53559887417909</v>
      </c>
      <c r="Q6" s="9"/>
    </row>
    <row r="7" spans="1:17" ht="15">
      <c r="A7" s="12"/>
      <c r="B7" s="44">
        <v>512</v>
      </c>
      <c r="C7" s="20" t="s">
        <v>20</v>
      </c>
      <c r="D7" s="46">
        <v>942925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942925</v>
      </c>
      <c r="P7" s="47">
        <f>(O7/P$37)</f>
        <v>49.14651308245596</v>
      </c>
      <c r="Q7" s="9"/>
    </row>
    <row r="8" spans="1:17" ht="15">
      <c r="A8" s="12"/>
      <c r="B8" s="44">
        <v>513</v>
      </c>
      <c r="C8" s="20" t="s">
        <v>21</v>
      </c>
      <c r="D8" s="46">
        <v>1208996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1208996</v>
      </c>
      <c r="P8" s="47">
        <f>(O8/P$37)</f>
        <v>63.01448973209632</v>
      </c>
      <c r="Q8" s="9"/>
    </row>
    <row r="9" spans="1:17" ht="15">
      <c r="A9" s="12"/>
      <c r="B9" s="44">
        <v>514</v>
      </c>
      <c r="C9" s="20" t="s">
        <v>22</v>
      </c>
      <c r="D9" s="46">
        <v>1080571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1080571</v>
      </c>
      <c r="P9" s="47">
        <f>(O9/P$37)</f>
        <v>56.320806838319605</v>
      </c>
      <c r="Q9" s="9"/>
    </row>
    <row r="10" spans="1:17" ht="15">
      <c r="A10" s="12"/>
      <c r="B10" s="44">
        <v>515</v>
      </c>
      <c r="C10" s="20" t="s">
        <v>23</v>
      </c>
      <c r="D10" s="46">
        <v>750932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750932</v>
      </c>
      <c r="P10" s="47">
        <f>(O10/P$37)</f>
        <v>39.139580944438656</v>
      </c>
      <c r="Q10" s="9"/>
    </row>
    <row r="11" spans="1:17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2141574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2141574</v>
      </c>
      <c r="P11" s="47">
        <f>(O11/P$37)</f>
        <v>111.6217033253414</v>
      </c>
      <c r="Q11" s="9"/>
    </row>
    <row r="12" spans="1:17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14139800</v>
      </c>
      <c r="L12" s="46">
        <v>0</v>
      </c>
      <c r="M12" s="46">
        <v>0</v>
      </c>
      <c r="N12" s="46">
        <v>0</v>
      </c>
      <c r="O12" s="46">
        <f t="shared" si="0"/>
        <v>14139800</v>
      </c>
      <c r="P12" s="47">
        <f>(O12/P$37)</f>
        <v>736.9853017825498</v>
      </c>
      <c r="Q12" s="9"/>
    </row>
    <row r="13" spans="1:17" ht="15">
      <c r="A13" s="12"/>
      <c r="B13" s="44">
        <v>519</v>
      </c>
      <c r="C13" s="20" t="s">
        <v>26</v>
      </c>
      <c r="D13" s="46">
        <v>7072231</v>
      </c>
      <c r="E13" s="46">
        <v>24846</v>
      </c>
      <c r="F13" s="46">
        <v>43460</v>
      </c>
      <c r="G13" s="46">
        <v>329024</v>
      </c>
      <c r="H13" s="46">
        <v>0</v>
      </c>
      <c r="I13" s="46">
        <v>0</v>
      </c>
      <c r="J13" s="46">
        <v>15965785</v>
      </c>
      <c r="K13" s="46">
        <v>1255597</v>
      </c>
      <c r="L13" s="46">
        <v>0</v>
      </c>
      <c r="M13" s="46">
        <v>0</v>
      </c>
      <c r="N13" s="46">
        <v>0</v>
      </c>
      <c r="O13" s="46">
        <f t="shared" si="0"/>
        <v>24690943</v>
      </c>
      <c r="P13" s="47">
        <f>(O13/P$37)</f>
        <v>1286.9249973939332</v>
      </c>
      <c r="Q13" s="9"/>
    </row>
    <row r="14" spans="1:17" ht="15.75">
      <c r="A14" s="28" t="s">
        <v>27</v>
      </c>
      <c r="B14" s="29"/>
      <c r="C14" s="30"/>
      <c r="D14" s="31">
        <f>SUM(D15:D17)</f>
        <v>26007471</v>
      </c>
      <c r="E14" s="31">
        <f>SUM(E15:E17)</f>
        <v>5245510</v>
      </c>
      <c r="F14" s="31">
        <f>SUM(F15:F17)</f>
        <v>0</v>
      </c>
      <c r="G14" s="31">
        <f>SUM(G15:G17)</f>
        <v>1996726</v>
      </c>
      <c r="H14" s="31">
        <f>SUM(H15:H17)</f>
        <v>0</v>
      </c>
      <c r="I14" s="31">
        <f>SUM(I15:I17)</f>
        <v>0</v>
      </c>
      <c r="J14" s="31">
        <f>SUM(J15:J17)</f>
        <v>0</v>
      </c>
      <c r="K14" s="31">
        <f>SUM(K15:K17)</f>
        <v>0</v>
      </c>
      <c r="L14" s="31">
        <f>SUM(L15:L17)</f>
        <v>0</v>
      </c>
      <c r="M14" s="31">
        <f>SUM(M15:M17)</f>
        <v>0</v>
      </c>
      <c r="N14" s="31">
        <f>SUM(N15:N17)</f>
        <v>0</v>
      </c>
      <c r="O14" s="42">
        <f>SUM(D14:N14)</f>
        <v>33249707</v>
      </c>
      <c r="P14" s="43">
        <f>(O14/P$37)</f>
        <v>1733.0192327738976</v>
      </c>
      <c r="Q14" s="10"/>
    </row>
    <row r="15" spans="1:17" ht="15">
      <c r="A15" s="12"/>
      <c r="B15" s="44">
        <v>521</v>
      </c>
      <c r="C15" s="20" t="s">
        <v>28</v>
      </c>
      <c r="D15" s="46">
        <v>13923651</v>
      </c>
      <c r="E15" s="46">
        <v>53884</v>
      </c>
      <c r="F15" s="46">
        <v>0</v>
      </c>
      <c r="G15" s="46">
        <v>1996726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15974261</v>
      </c>
      <c r="P15" s="47">
        <f>(O15/P$37)</f>
        <v>832.5998644845199</v>
      </c>
      <c r="Q15" s="9"/>
    </row>
    <row r="16" spans="1:17" ht="15">
      <c r="A16" s="12"/>
      <c r="B16" s="44">
        <v>522</v>
      </c>
      <c r="C16" s="20" t="s">
        <v>29</v>
      </c>
      <c r="D16" s="46">
        <v>11517374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11517374</v>
      </c>
      <c r="P16" s="47">
        <f>(O16/P$37)</f>
        <v>600.3009486083603</v>
      </c>
      <c r="Q16" s="9"/>
    </row>
    <row r="17" spans="1:17" ht="15">
      <c r="A17" s="12"/>
      <c r="B17" s="44">
        <v>524</v>
      </c>
      <c r="C17" s="20" t="s">
        <v>30</v>
      </c>
      <c r="D17" s="46">
        <v>566446</v>
      </c>
      <c r="E17" s="46">
        <v>5191626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5758072</v>
      </c>
      <c r="P17" s="47">
        <f>(O17/P$37)</f>
        <v>300.11841968101743</v>
      </c>
      <c r="Q17" s="9"/>
    </row>
    <row r="18" spans="1:17" ht="15.75">
      <c r="A18" s="28" t="s">
        <v>31</v>
      </c>
      <c r="B18" s="29"/>
      <c r="C18" s="30"/>
      <c r="D18" s="31">
        <f>SUM(D19:D23)</f>
        <v>0</v>
      </c>
      <c r="E18" s="31">
        <f>SUM(E19:E23)</f>
        <v>0</v>
      </c>
      <c r="F18" s="31">
        <f>SUM(F19:F23)</f>
        <v>0</v>
      </c>
      <c r="G18" s="31">
        <f>SUM(G19:G23)</f>
        <v>1026287</v>
      </c>
      <c r="H18" s="31">
        <f>SUM(H19:H23)</f>
        <v>0</v>
      </c>
      <c r="I18" s="31">
        <f>SUM(I19:I23)</f>
        <v>42113226</v>
      </c>
      <c r="J18" s="31">
        <f>SUM(J19:J23)</f>
        <v>0</v>
      </c>
      <c r="K18" s="31">
        <f>SUM(K19:K23)</f>
        <v>0</v>
      </c>
      <c r="L18" s="31">
        <f>SUM(L19:L23)</f>
        <v>0</v>
      </c>
      <c r="M18" s="31">
        <f>SUM(M19:M23)</f>
        <v>0</v>
      </c>
      <c r="N18" s="31">
        <f>SUM(N19:N23)</f>
        <v>0</v>
      </c>
      <c r="O18" s="42">
        <f>SUM(D18:N18)</f>
        <v>43139513</v>
      </c>
      <c r="P18" s="43">
        <f>(O18/P$37)</f>
        <v>2248.489158761597</v>
      </c>
      <c r="Q18" s="10"/>
    </row>
    <row r="19" spans="1:17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264159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264159</v>
      </c>
      <c r="P19" s="47">
        <f>(O19/P$37)</f>
        <v>13.768320650474305</v>
      </c>
      <c r="Q19" s="9"/>
    </row>
    <row r="20" spans="1:17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7376530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7376530</v>
      </c>
      <c r="P20" s="47">
        <f>(O20/P$37)</f>
        <v>384.4746169081622</v>
      </c>
      <c r="Q20" s="9"/>
    </row>
    <row r="21" spans="1:17" ht="15">
      <c r="A21" s="12"/>
      <c r="B21" s="44">
        <v>536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30153984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30153984</v>
      </c>
      <c r="P21" s="47">
        <f>(O21/P$37)</f>
        <v>1571.666006463046</v>
      </c>
      <c r="Q21" s="9"/>
    </row>
    <row r="22" spans="1:17" ht="15">
      <c r="A22" s="12"/>
      <c r="B22" s="44">
        <v>538</v>
      </c>
      <c r="C22" s="20" t="s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4318553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4318553</v>
      </c>
      <c r="P22" s="47">
        <f>(O22/P$37)</f>
        <v>225.08876263942457</v>
      </c>
      <c r="Q22" s="9"/>
    </row>
    <row r="23" spans="1:17" ht="15">
      <c r="A23" s="12"/>
      <c r="B23" s="44">
        <v>539</v>
      </c>
      <c r="C23" s="20" t="s">
        <v>80</v>
      </c>
      <c r="D23" s="46">
        <v>0</v>
      </c>
      <c r="E23" s="46">
        <v>0</v>
      </c>
      <c r="F23" s="46">
        <v>0</v>
      </c>
      <c r="G23" s="46">
        <v>1026287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1026287</v>
      </c>
      <c r="P23" s="47">
        <f>(O23/P$37)</f>
        <v>53.49145210048994</v>
      </c>
      <c r="Q23" s="9"/>
    </row>
    <row r="24" spans="1:17" ht="15.75">
      <c r="A24" s="28" t="s">
        <v>38</v>
      </c>
      <c r="B24" s="29"/>
      <c r="C24" s="30"/>
      <c r="D24" s="31">
        <f>SUM(D25:D27)</f>
        <v>16510</v>
      </c>
      <c r="E24" s="31">
        <f>SUM(E25:E27)</f>
        <v>3142419</v>
      </c>
      <c r="F24" s="31">
        <f>SUM(F25:F27)</f>
        <v>0</v>
      </c>
      <c r="G24" s="31">
        <f>SUM(G25:G27)</f>
        <v>4238</v>
      </c>
      <c r="H24" s="31">
        <f>SUM(H25:H27)</f>
        <v>0</v>
      </c>
      <c r="I24" s="31">
        <f>SUM(I25:I27)</f>
        <v>2395767</v>
      </c>
      <c r="J24" s="31">
        <f>SUM(J25:J27)</f>
        <v>0</v>
      </c>
      <c r="K24" s="31">
        <f>SUM(K25:K27)</f>
        <v>0</v>
      </c>
      <c r="L24" s="31">
        <f>SUM(L25:L27)</f>
        <v>0</v>
      </c>
      <c r="M24" s="31">
        <f>SUM(M25:M27)</f>
        <v>0</v>
      </c>
      <c r="N24" s="31">
        <f>SUM(N25:N27)</f>
        <v>0</v>
      </c>
      <c r="O24" s="31">
        <f aca="true" t="shared" si="1" ref="O24:O30">SUM(D24:N24)</f>
        <v>5558934</v>
      </c>
      <c r="P24" s="43">
        <f>(O24/P$37)</f>
        <v>289.73908057958926</v>
      </c>
      <c r="Q24" s="10"/>
    </row>
    <row r="25" spans="1:17" ht="15">
      <c r="A25" s="12"/>
      <c r="B25" s="44">
        <v>541</v>
      </c>
      <c r="C25" s="20" t="s">
        <v>39</v>
      </c>
      <c r="D25" s="46">
        <v>0</v>
      </c>
      <c r="E25" s="46">
        <v>3142419</v>
      </c>
      <c r="F25" s="46">
        <v>0</v>
      </c>
      <c r="G25" s="46">
        <v>4238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3146657</v>
      </c>
      <c r="P25" s="47">
        <f>(O25/P$37)</f>
        <v>164.00797456478682</v>
      </c>
      <c r="Q25" s="9"/>
    </row>
    <row r="26" spans="1:17" ht="15">
      <c r="A26" s="12"/>
      <c r="B26" s="44">
        <v>545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2395767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2395767</v>
      </c>
      <c r="P26" s="47">
        <f>(O26/P$37)</f>
        <v>124.87058271656416</v>
      </c>
      <c r="Q26" s="9"/>
    </row>
    <row r="27" spans="1:17" ht="15">
      <c r="A27" s="12"/>
      <c r="B27" s="44">
        <v>549</v>
      </c>
      <c r="C27" s="20" t="s">
        <v>99</v>
      </c>
      <c r="D27" s="46">
        <v>16510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16510</v>
      </c>
      <c r="P27" s="47">
        <f>(O27/P$37)</f>
        <v>0.8605232982382988</v>
      </c>
      <c r="Q27" s="9"/>
    </row>
    <row r="28" spans="1:17" ht="15.75">
      <c r="A28" s="28" t="s">
        <v>41</v>
      </c>
      <c r="B28" s="29"/>
      <c r="C28" s="30"/>
      <c r="D28" s="31">
        <f>SUM(D29:D30)</f>
        <v>0</v>
      </c>
      <c r="E28" s="31">
        <f>SUM(E29:E30)</f>
        <v>3379721</v>
      </c>
      <c r="F28" s="31">
        <f>SUM(F29:F30)</f>
        <v>0</v>
      </c>
      <c r="G28" s="31">
        <f>SUM(G29:G30)</f>
        <v>0</v>
      </c>
      <c r="H28" s="31">
        <f>SUM(H29:H30)</f>
        <v>0</v>
      </c>
      <c r="I28" s="31">
        <f>SUM(I29:I30)</f>
        <v>0</v>
      </c>
      <c r="J28" s="31">
        <f>SUM(J29:J30)</f>
        <v>0</v>
      </c>
      <c r="K28" s="31">
        <f>SUM(K29:K30)</f>
        <v>0</v>
      </c>
      <c r="L28" s="31">
        <f>SUM(L29:L30)</f>
        <v>0</v>
      </c>
      <c r="M28" s="31">
        <f>SUM(M29:M30)</f>
        <v>0</v>
      </c>
      <c r="N28" s="31">
        <f>SUM(N29:N30)</f>
        <v>0</v>
      </c>
      <c r="O28" s="31">
        <f t="shared" si="1"/>
        <v>3379721</v>
      </c>
      <c r="P28" s="43">
        <f>(O28/P$37)</f>
        <v>176.15558219535077</v>
      </c>
      <c r="Q28" s="10"/>
    </row>
    <row r="29" spans="1:17" ht="15">
      <c r="A29" s="13"/>
      <c r="B29" s="45">
        <v>552</v>
      </c>
      <c r="C29" s="21" t="s">
        <v>42</v>
      </c>
      <c r="D29" s="46">
        <v>0</v>
      </c>
      <c r="E29" s="46">
        <v>3246818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3246818</v>
      </c>
      <c r="P29" s="47">
        <f>(O29/P$37)</f>
        <v>169.22849994787867</v>
      </c>
      <c r="Q29" s="9"/>
    </row>
    <row r="30" spans="1:17" ht="15">
      <c r="A30" s="13"/>
      <c r="B30" s="45">
        <v>559</v>
      </c>
      <c r="C30" s="21" t="s">
        <v>43</v>
      </c>
      <c r="D30" s="46">
        <v>0</v>
      </c>
      <c r="E30" s="46">
        <v>132903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132903</v>
      </c>
      <c r="P30" s="47">
        <f>(O30/P$37)</f>
        <v>6.927082247472115</v>
      </c>
      <c r="Q30" s="9"/>
    </row>
    <row r="31" spans="1:17" ht="15.75">
      <c r="A31" s="28" t="s">
        <v>44</v>
      </c>
      <c r="B31" s="29"/>
      <c r="C31" s="30"/>
      <c r="D31" s="31">
        <f>SUM(D32:D32)</f>
        <v>6949755</v>
      </c>
      <c r="E31" s="31">
        <f>SUM(E32:E32)</f>
        <v>131001</v>
      </c>
      <c r="F31" s="31">
        <f>SUM(F32:F32)</f>
        <v>0</v>
      </c>
      <c r="G31" s="31">
        <f>SUM(G32:G32)</f>
        <v>1288465</v>
      </c>
      <c r="H31" s="31">
        <f>SUM(H32:H32)</f>
        <v>0</v>
      </c>
      <c r="I31" s="31">
        <f>SUM(I32:I32)</f>
        <v>2918611</v>
      </c>
      <c r="J31" s="31">
        <f>SUM(J32:J32)</f>
        <v>0</v>
      </c>
      <c r="K31" s="31">
        <f>SUM(K32:K32)</f>
        <v>0</v>
      </c>
      <c r="L31" s="31">
        <f>SUM(L32:L32)</f>
        <v>0</v>
      </c>
      <c r="M31" s="31">
        <f>SUM(M32:M32)</f>
        <v>0</v>
      </c>
      <c r="N31" s="31">
        <f>SUM(N32:N32)</f>
        <v>0</v>
      </c>
      <c r="O31" s="31">
        <f>SUM(D31:N31)</f>
        <v>11287832</v>
      </c>
      <c r="P31" s="43">
        <f>(O31/P$37)</f>
        <v>588.3369123319087</v>
      </c>
      <c r="Q31" s="9"/>
    </row>
    <row r="32" spans="1:17" ht="15">
      <c r="A32" s="12"/>
      <c r="B32" s="44">
        <v>572</v>
      </c>
      <c r="C32" s="20" t="s">
        <v>45</v>
      </c>
      <c r="D32" s="46">
        <v>6949755</v>
      </c>
      <c r="E32" s="46">
        <v>131001</v>
      </c>
      <c r="F32" s="46">
        <v>0</v>
      </c>
      <c r="G32" s="46">
        <v>1288465</v>
      </c>
      <c r="H32" s="46">
        <v>0</v>
      </c>
      <c r="I32" s="46">
        <v>2918611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11287832</v>
      </c>
      <c r="P32" s="47">
        <f>(O32/P$37)</f>
        <v>588.3369123319087</v>
      </c>
      <c r="Q32" s="9"/>
    </row>
    <row r="33" spans="1:17" ht="15.75">
      <c r="A33" s="28" t="s">
        <v>48</v>
      </c>
      <c r="B33" s="29"/>
      <c r="C33" s="30"/>
      <c r="D33" s="31">
        <f>SUM(D34:D34)</f>
        <v>47500</v>
      </c>
      <c r="E33" s="31">
        <f>SUM(E34:E34)</f>
        <v>1154219</v>
      </c>
      <c r="F33" s="31">
        <f>SUM(F34:F34)</f>
        <v>3400000</v>
      </c>
      <c r="G33" s="31">
        <f>SUM(G34:G34)</f>
        <v>0</v>
      </c>
      <c r="H33" s="31">
        <f>SUM(H34:H34)</f>
        <v>0</v>
      </c>
      <c r="I33" s="31">
        <f>SUM(I34:I34)</f>
        <v>2067600</v>
      </c>
      <c r="J33" s="31">
        <f>SUM(J34:J34)</f>
        <v>0</v>
      </c>
      <c r="K33" s="31">
        <f>SUM(K34:K34)</f>
        <v>0</v>
      </c>
      <c r="L33" s="31">
        <f>SUM(L34:L34)</f>
        <v>0</v>
      </c>
      <c r="M33" s="31">
        <f>SUM(M34:M34)</f>
        <v>0</v>
      </c>
      <c r="N33" s="31">
        <f>SUM(N34:N34)</f>
        <v>0</v>
      </c>
      <c r="O33" s="31">
        <f>SUM(D33:N33)</f>
        <v>6669319</v>
      </c>
      <c r="P33" s="43">
        <f>(O33/P$37)</f>
        <v>347.61383300323155</v>
      </c>
      <c r="Q33" s="9"/>
    </row>
    <row r="34" spans="1:17" ht="15.75" thickBot="1">
      <c r="A34" s="12"/>
      <c r="B34" s="44">
        <v>581</v>
      </c>
      <c r="C34" s="20" t="s">
        <v>100</v>
      </c>
      <c r="D34" s="46">
        <v>47500</v>
      </c>
      <c r="E34" s="46">
        <v>1154219</v>
      </c>
      <c r="F34" s="46">
        <v>3400000</v>
      </c>
      <c r="G34" s="46">
        <v>0</v>
      </c>
      <c r="H34" s="46">
        <v>0</v>
      </c>
      <c r="I34" s="46">
        <v>2067600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6669319</v>
      </c>
      <c r="P34" s="47">
        <f>(O34/P$37)</f>
        <v>347.61383300323155</v>
      </c>
      <c r="Q34" s="9"/>
    </row>
    <row r="35" spans="1:120" ht="16.5" thickBot="1">
      <c r="A35" s="14" t="s">
        <v>10</v>
      </c>
      <c r="B35" s="23"/>
      <c r="C35" s="22"/>
      <c r="D35" s="15">
        <f>SUM(D5,D14,D18,D24,D28,D31,D33)</f>
        <v>44547631</v>
      </c>
      <c r="E35" s="15">
        <f aca="true" t="shared" si="2" ref="E35:N35">SUM(E5,E14,E18,E24,E28,E31,E33)</f>
        <v>13077716</v>
      </c>
      <c r="F35" s="15">
        <f t="shared" si="2"/>
        <v>5585034</v>
      </c>
      <c r="G35" s="15">
        <f t="shared" si="2"/>
        <v>4644740</v>
      </c>
      <c r="H35" s="15">
        <f t="shared" si="2"/>
        <v>0</v>
      </c>
      <c r="I35" s="15">
        <f t="shared" si="2"/>
        <v>49495204</v>
      </c>
      <c r="J35" s="15">
        <f t="shared" si="2"/>
        <v>15965785</v>
      </c>
      <c r="K35" s="15">
        <f t="shared" si="2"/>
        <v>15395397</v>
      </c>
      <c r="L35" s="15">
        <f t="shared" si="2"/>
        <v>0</v>
      </c>
      <c r="M35" s="15">
        <f t="shared" si="2"/>
        <v>0</v>
      </c>
      <c r="N35" s="15">
        <f t="shared" si="2"/>
        <v>0</v>
      </c>
      <c r="O35" s="15">
        <f>SUM(D35:N35)</f>
        <v>148711507</v>
      </c>
      <c r="P35" s="37">
        <f>(O35/P$37)</f>
        <v>7751.042791618889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6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6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93" t="s">
        <v>101</v>
      </c>
      <c r="N37" s="93"/>
      <c r="O37" s="93"/>
      <c r="P37" s="41">
        <v>19186</v>
      </c>
    </row>
    <row r="38" spans="1:16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</row>
    <row r="39" spans="1:16" ht="15.75" customHeight="1" thickBot="1">
      <c r="A39" s="97" t="s">
        <v>53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9"/>
    </row>
  </sheetData>
  <sheetProtection/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8037254</v>
      </c>
      <c r="E5" s="26">
        <f t="shared" si="0"/>
        <v>2384</v>
      </c>
      <c r="F5" s="26">
        <f t="shared" si="0"/>
        <v>2308349</v>
      </c>
      <c r="G5" s="26">
        <f t="shared" si="0"/>
        <v>395585</v>
      </c>
      <c r="H5" s="26">
        <f t="shared" si="0"/>
        <v>0</v>
      </c>
      <c r="I5" s="26">
        <f t="shared" si="0"/>
        <v>0</v>
      </c>
      <c r="J5" s="26">
        <f t="shared" si="0"/>
        <v>12636564</v>
      </c>
      <c r="K5" s="26">
        <f t="shared" si="0"/>
        <v>8394776</v>
      </c>
      <c r="L5" s="26">
        <f t="shared" si="0"/>
        <v>0</v>
      </c>
      <c r="M5" s="26">
        <f t="shared" si="0"/>
        <v>0</v>
      </c>
      <c r="N5" s="27">
        <f>SUM(D5:M5)</f>
        <v>31774912</v>
      </c>
      <c r="O5" s="32">
        <f aca="true" t="shared" si="1" ref="O5:O36">(N5/O$38)</f>
        <v>1622.4934640522877</v>
      </c>
      <c r="P5" s="6"/>
    </row>
    <row r="6" spans="1:16" ht="15">
      <c r="A6" s="12"/>
      <c r="B6" s="44">
        <v>511</v>
      </c>
      <c r="C6" s="20" t="s">
        <v>19</v>
      </c>
      <c r="D6" s="46">
        <v>359240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359240</v>
      </c>
      <c r="O6" s="47">
        <f t="shared" si="1"/>
        <v>18.343545751633986</v>
      </c>
      <c r="P6" s="9"/>
    </row>
    <row r="7" spans="1:16" ht="15">
      <c r="A7" s="12"/>
      <c r="B7" s="44">
        <v>512</v>
      </c>
      <c r="C7" s="20" t="s">
        <v>20</v>
      </c>
      <c r="D7" s="46">
        <v>525593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525593</v>
      </c>
      <c r="O7" s="47">
        <f t="shared" si="1"/>
        <v>26.837877859477125</v>
      </c>
      <c r="P7" s="9"/>
    </row>
    <row r="8" spans="1:16" ht="15">
      <c r="A8" s="12"/>
      <c r="B8" s="44">
        <v>513</v>
      </c>
      <c r="C8" s="20" t="s">
        <v>21</v>
      </c>
      <c r="D8" s="46">
        <v>1539470</v>
      </c>
      <c r="E8" s="46">
        <v>0</v>
      </c>
      <c r="F8" s="46">
        <v>0</v>
      </c>
      <c r="G8" s="46">
        <v>266033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1805503</v>
      </c>
      <c r="O8" s="47">
        <f t="shared" si="1"/>
        <v>92.19275939542484</v>
      </c>
      <c r="P8" s="9"/>
    </row>
    <row r="9" spans="1:16" ht="15">
      <c r="A9" s="12"/>
      <c r="B9" s="44">
        <v>514</v>
      </c>
      <c r="C9" s="20" t="s">
        <v>22</v>
      </c>
      <c r="D9" s="46">
        <v>491784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491784</v>
      </c>
      <c r="O9" s="47">
        <f t="shared" si="1"/>
        <v>25.11151960784314</v>
      </c>
      <c r="P9" s="9"/>
    </row>
    <row r="10" spans="1:16" ht="15">
      <c r="A10" s="12"/>
      <c r="B10" s="44">
        <v>515</v>
      </c>
      <c r="C10" s="20" t="s">
        <v>23</v>
      </c>
      <c r="D10" s="46">
        <v>419152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419152</v>
      </c>
      <c r="O10" s="47">
        <f t="shared" si="1"/>
        <v>21.40277777777778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2308349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2308349</v>
      </c>
      <c r="O11" s="47">
        <f t="shared" si="1"/>
        <v>117.86912785947712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8394776</v>
      </c>
      <c r="L12" s="46">
        <v>0</v>
      </c>
      <c r="M12" s="46">
        <v>0</v>
      </c>
      <c r="N12" s="46">
        <f t="shared" si="2"/>
        <v>8394776</v>
      </c>
      <c r="O12" s="47">
        <f t="shared" si="1"/>
        <v>428.6548202614379</v>
      </c>
      <c r="P12" s="9"/>
    </row>
    <row r="13" spans="1:16" ht="15">
      <c r="A13" s="12"/>
      <c r="B13" s="44">
        <v>519</v>
      </c>
      <c r="C13" s="20" t="s">
        <v>26</v>
      </c>
      <c r="D13" s="46">
        <v>4702015</v>
      </c>
      <c r="E13" s="46">
        <v>2384</v>
      </c>
      <c r="F13" s="46">
        <v>0</v>
      </c>
      <c r="G13" s="46">
        <v>129552</v>
      </c>
      <c r="H13" s="46">
        <v>0</v>
      </c>
      <c r="I13" s="46">
        <v>0</v>
      </c>
      <c r="J13" s="46">
        <v>12636564</v>
      </c>
      <c r="K13" s="46">
        <v>0</v>
      </c>
      <c r="L13" s="46">
        <v>0</v>
      </c>
      <c r="M13" s="46">
        <v>0</v>
      </c>
      <c r="N13" s="46">
        <f t="shared" si="2"/>
        <v>17470515</v>
      </c>
      <c r="O13" s="47">
        <f t="shared" si="1"/>
        <v>892.0810355392157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20499025</v>
      </c>
      <c r="E14" s="31">
        <f t="shared" si="3"/>
        <v>2872033</v>
      </c>
      <c r="F14" s="31">
        <f t="shared" si="3"/>
        <v>0</v>
      </c>
      <c r="G14" s="31">
        <f t="shared" si="3"/>
        <v>988253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24359311</v>
      </c>
      <c r="O14" s="43">
        <f t="shared" si="1"/>
        <v>1243.8373672385621</v>
      </c>
      <c r="P14" s="10"/>
    </row>
    <row r="15" spans="1:16" ht="15">
      <c r="A15" s="12"/>
      <c r="B15" s="44">
        <v>521</v>
      </c>
      <c r="C15" s="20" t="s">
        <v>28</v>
      </c>
      <c r="D15" s="46">
        <v>11365280</v>
      </c>
      <c r="E15" s="46">
        <v>76172</v>
      </c>
      <c r="F15" s="46">
        <v>0</v>
      </c>
      <c r="G15" s="46">
        <v>180914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11622366</v>
      </c>
      <c r="O15" s="47">
        <f t="shared" si="1"/>
        <v>593.4623161764706</v>
      </c>
      <c r="P15" s="9"/>
    </row>
    <row r="16" spans="1:16" ht="15">
      <c r="A16" s="12"/>
      <c r="B16" s="44">
        <v>522</v>
      </c>
      <c r="C16" s="20" t="s">
        <v>29</v>
      </c>
      <c r="D16" s="46">
        <v>8982296</v>
      </c>
      <c r="E16" s="46">
        <v>2198</v>
      </c>
      <c r="F16" s="46">
        <v>0</v>
      </c>
      <c r="G16" s="46">
        <v>807339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9791833</v>
      </c>
      <c r="O16" s="47">
        <f t="shared" si="1"/>
        <v>499.99147263071893</v>
      </c>
      <c r="P16" s="9"/>
    </row>
    <row r="17" spans="1:16" ht="15">
      <c r="A17" s="12"/>
      <c r="B17" s="44">
        <v>524</v>
      </c>
      <c r="C17" s="20" t="s">
        <v>30</v>
      </c>
      <c r="D17" s="46">
        <v>151449</v>
      </c>
      <c r="E17" s="46">
        <v>2793663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2945112</v>
      </c>
      <c r="O17" s="47">
        <f t="shared" si="1"/>
        <v>150.38357843137254</v>
      </c>
      <c r="P17" s="9"/>
    </row>
    <row r="18" spans="1:16" ht="15.75">
      <c r="A18" s="28" t="s">
        <v>31</v>
      </c>
      <c r="B18" s="29"/>
      <c r="C18" s="30"/>
      <c r="D18" s="31">
        <f aca="true" t="shared" si="4" ref="D18:M18">SUM(D19:D24)</f>
        <v>382618</v>
      </c>
      <c r="E18" s="31">
        <f t="shared" si="4"/>
        <v>1784559</v>
      </c>
      <c r="F18" s="31">
        <f t="shared" si="4"/>
        <v>0</v>
      </c>
      <c r="G18" s="31">
        <f t="shared" si="4"/>
        <v>0</v>
      </c>
      <c r="H18" s="31">
        <f t="shared" si="4"/>
        <v>0</v>
      </c>
      <c r="I18" s="31">
        <f t="shared" si="4"/>
        <v>31655448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>SUM(D18:M18)</f>
        <v>33822625</v>
      </c>
      <c r="O18" s="43">
        <f t="shared" si="1"/>
        <v>1727.053972630719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8610586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5" ref="N19:N24">SUM(D19:M19)</f>
        <v>8610586</v>
      </c>
      <c r="O19" s="47">
        <f t="shared" si="1"/>
        <v>439.67453022875816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5275918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5275918</v>
      </c>
      <c r="O20" s="47">
        <f t="shared" si="1"/>
        <v>269.39940767973854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7295280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7295280</v>
      </c>
      <c r="O21" s="47">
        <f t="shared" si="1"/>
        <v>372.5122549019608</v>
      </c>
      <c r="P21" s="9"/>
    </row>
    <row r="22" spans="1:16" ht="15">
      <c r="A22" s="12"/>
      <c r="B22" s="44">
        <v>536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8009863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8009863</v>
      </c>
      <c r="O22" s="47">
        <f t="shared" si="1"/>
        <v>409.00035743464053</v>
      </c>
      <c r="P22" s="9"/>
    </row>
    <row r="23" spans="1:16" ht="15">
      <c r="A23" s="12"/>
      <c r="B23" s="44">
        <v>537</v>
      </c>
      <c r="C23" s="20" t="s">
        <v>36</v>
      </c>
      <c r="D23" s="46">
        <v>382618</v>
      </c>
      <c r="E23" s="46">
        <v>1784559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2167177</v>
      </c>
      <c r="O23" s="47">
        <f t="shared" si="1"/>
        <v>110.66059027777777</v>
      </c>
      <c r="P23" s="9"/>
    </row>
    <row r="24" spans="1:16" ht="15">
      <c r="A24" s="12"/>
      <c r="B24" s="44">
        <v>538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2463801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2463801</v>
      </c>
      <c r="O24" s="47">
        <f t="shared" si="1"/>
        <v>125.80683210784314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SUM(D26:D27)</f>
        <v>0</v>
      </c>
      <c r="E25" s="31">
        <f t="shared" si="6"/>
        <v>2358290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1498320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0">SUM(D25:M25)</f>
        <v>3856610</v>
      </c>
      <c r="O25" s="43">
        <f t="shared" si="1"/>
        <v>196.9265727124183</v>
      </c>
      <c r="P25" s="10"/>
    </row>
    <row r="26" spans="1:16" ht="15">
      <c r="A26" s="12"/>
      <c r="B26" s="44">
        <v>541</v>
      </c>
      <c r="C26" s="20" t="s">
        <v>39</v>
      </c>
      <c r="D26" s="46">
        <v>0</v>
      </c>
      <c r="E26" s="46">
        <v>2358290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2358290</v>
      </c>
      <c r="O26" s="47">
        <f t="shared" si="1"/>
        <v>120.41921977124183</v>
      </c>
      <c r="P26" s="9"/>
    </row>
    <row r="27" spans="1:16" ht="15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1498320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1498320</v>
      </c>
      <c r="O27" s="47">
        <f t="shared" si="1"/>
        <v>76.50735294117646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SUM(D29:D30)</f>
        <v>0</v>
      </c>
      <c r="E28" s="31">
        <f t="shared" si="8"/>
        <v>1268527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1268527</v>
      </c>
      <c r="O28" s="43">
        <f t="shared" si="1"/>
        <v>64.77364174836602</v>
      </c>
      <c r="P28" s="10"/>
    </row>
    <row r="29" spans="1:16" ht="15">
      <c r="A29" s="13"/>
      <c r="B29" s="45">
        <v>552</v>
      </c>
      <c r="C29" s="21" t="s">
        <v>42</v>
      </c>
      <c r="D29" s="46">
        <v>0</v>
      </c>
      <c r="E29" s="46">
        <v>856568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856568</v>
      </c>
      <c r="O29" s="47">
        <f t="shared" si="1"/>
        <v>43.73815359477124</v>
      </c>
      <c r="P29" s="9"/>
    </row>
    <row r="30" spans="1:16" ht="15">
      <c r="A30" s="13"/>
      <c r="B30" s="45">
        <v>559</v>
      </c>
      <c r="C30" s="21" t="s">
        <v>43</v>
      </c>
      <c r="D30" s="46">
        <v>0</v>
      </c>
      <c r="E30" s="46">
        <v>411959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411959</v>
      </c>
      <c r="O30" s="47">
        <f t="shared" si="1"/>
        <v>21.03548815359477</v>
      </c>
      <c r="P30" s="9"/>
    </row>
    <row r="31" spans="1:16" ht="15.75">
      <c r="A31" s="28" t="s">
        <v>44</v>
      </c>
      <c r="B31" s="29"/>
      <c r="C31" s="30"/>
      <c r="D31" s="31">
        <f aca="true" t="shared" si="9" ref="D31:M31">SUM(D32:D33)</f>
        <v>5167519</v>
      </c>
      <c r="E31" s="31">
        <f t="shared" si="9"/>
        <v>10348</v>
      </c>
      <c r="F31" s="31">
        <f t="shared" si="9"/>
        <v>0</v>
      </c>
      <c r="G31" s="31">
        <f t="shared" si="9"/>
        <v>1765756</v>
      </c>
      <c r="H31" s="31">
        <f t="shared" si="9"/>
        <v>0</v>
      </c>
      <c r="I31" s="31">
        <f t="shared" si="9"/>
        <v>1878755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aca="true" t="shared" si="10" ref="N31:N36">SUM(D31:M31)</f>
        <v>8822378</v>
      </c>
      <c r="O31" s="43">
        <f t="shared" si="1"/>
        <v>450.4890727124183</v>
      </c>
      <c r="P31" s="9"/>
    </row>
    <row r="32" spans="1:16" ht="15">
      <c r="A32" s="12"/>
      <c r="B32" s="44">
        <v>572</v>
      </c>
      <c r="C32" s="20" t="s">
        <v>45</v>
      </c>
      <c r="D32" s="46">
        <v>5167519</v>
      </c>
      <c r="E32" s="46">
        <v>10348</v>
      </c>
      <c r="F32" s="46">
        <v>0</v>
      </c>
      <c r="G32" s="46">
        <v>1765756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6943623</v>
      </c>
      <c r="O32" s="47">
        <f t="shared" si="1"/>
        <v>354.5559129901961</v>
      </c>
      <c r="P32" s="9"/>
    </row>
    <row r="33" spans="1:16" ht="15">
      <c r="A33" s="12"/>
      <c r="B33" s="44">
        <v>575</v>
      </c>
      <c r="C33" s="20" t="s">
        <v>46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1878755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1878755</v>
      </c>
      <c r="O33" s="47">
        <f t="shared" si="1"/>
        <v>95.93315972222223</v>
      </c>
      <c r="P33" s="9"/>
    </row>
    <row r="34" spans="1:16" ht="15.75">
      <c r="A34" s="28" t="s">
        <v>48</v>
      </c>
      <c r="B34" s="29"/>
      <c r="C34" s="30"/>
      <c r="D34" s="31">
        <f aca="true" t="shared" si="11" ref="D34:M34">SUM(D35:D35)</f>
        <v>239039</v>
      </c>
      <c r="E34" s="31">
        <f t="shared" si="11"/>
        <v>1528569</v>
      </c>
      <c r="F34" s="31">
        <f t="shared" si="11"/>
        <v>2260000</v>
      </c>
      <c r="G34" s="31">
        <f t="shared" si="11"/>
        <v>355270</v>
      </c>
      <c r="H34" s="31">
        <f t="shared" si="11"/>
        <v>0</v>
      </c>
      <c r="I34" s="31">
        <f t="shared" si="11"/>
        <v>2063610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6446488</v>
      </c>
      <c r="O34" s="43">
        <f t="shared" si="1"/>
        <v>329.17116013071893</v>
      </c>
      <c r="P34" s="9"/>
    </row>
    <row r="35" spans="1:16" ht="15.75" thickBot="1">
      <c r="A35" s="12"/>
      <c r="B35" s="44">
        <v>581</v>
      </c>
      <c r="C35" s="20" t="s">
        <v>47</v>
      </c>
      <c r="D35" s="46">
        <v>239039</v>
      </c>
      <c r="E35" s="46">
        <v>1528569</v>
      </c>
      <c r="F35" s="46">
        <v>2260000</v>
      </c>
      <c r="G35" s="46">
        <v>355270</v>
      </c>
      <c r="H35" s="46">
        <v>0</v>
      </c>
      <c r="I35" s="46">
        <v>2063610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6446488</v>
      </c>
      <c r="O35" s="47">
        <f t="shared" si="1"/>
        <v>329.17116013071893</v>
      </c>
      <c r="P35" s="9"/>
    </row>
    <row r="36" spans="1:119" ht="16.5" thickBot="1">
      <c r="A36" s="14" t="s">
        <v>10</v>
      </c>
      <c r="B36" s="23"/>
      <c r="C36" s="22"/>
      <c r="D36" s="15">
        <f>SUM(D5,D14,D18,D25,D28,D31,D34)</f>
        <v>34325455</v>
      </c>
      <c r="E36" s="15">
        <f aca="true" t="shared" si="12" ref="E36:M36">SUM(E5,E14,E18,E25,E28,E31,E34)</f>
        <v>9824710</v>
      </c>
      <c r="F36" s="15">
        <f t="shared" si="12"/>
        <v>4568349</v>
      </c>
      <c r="G36" s="15">
        <f t="shared" si="12"/>
        <v>3504864</v>
      </c>
      <c r="H36" s="15">
        <f t="shared" si="12"/>
        <v>0</v>
      </c>
      <c r="I36" s="15">
        <f t="shared" si="12"/>
        <v>37096133</v>
      </c>
      <c r="J36" s="15">
        <f t="shared" si="12"/>
        <v>12636564</v>
      </c>
      <c r="K36" s="15">
        <f t="shared" si="12"/>
        <v>8394776</v>
      </c>
      <c r="L36" s="15">
        <f t="shared" si="12"/>
        <v>0</v>
      </c>
      <c r="M36" s="15">
        <f t="shared" si="12"/>
        <v>0</v>
      </c>
      <c r="N36" s="15">
        <f t="shared" si="10"/>
        <v>110350851</v>
      </c>
      <c r="O36" s="37">
        <f t="shared" si="1"/>
        <v>5634.74525122549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59</v>
      </c>
      <c r="M38" s="93"/>
      <c r="N38" s="93"/>
      <c r="O38" s="41">
        <v>19584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8142497</v>
      </c>
      <c r="E5" s="26">
        <f t="shared" si="0"/>
        <v>8746</v>
      </c>
      <c r="F5" s="26">
        <f t="shared" si="0"/>
        <v>2861031</v>
      </c>
      <c r="G5" s="26">
        <f t="shared" si="0"/>
        <v>149766</v>
      </c>
      <c r="H5" s="26">
        <f t="shared" si="0"/>
        <v>0</v>
      </c>
      <c r="I5" s="26">
        <f t="shared" si="0"/>
        <v>0</v>
      </c>
      <c r="J5" s="26">
        <f t="shared" si="0"/>
        <v>12026579</v>
      </c>
      <c r="K5" s="26">
        <f t="shared" si="0"/>
        <v>7613138</v>
      </c>
      <c r="L5" s="26">
        <f t="shared" si="0"/>
        <v>0</v>
      </c>
      <c r="M5" s="26">
        <f t="shared" si="0"/>
        <v>0</v>
      </c>
      <c r="N5" s="27">
        <f>SUM(D5:M5)</f>
        <v>30801757</v>
      </c>
      <c r="O5" s="32">
        <f aca="true" t="shared" si="1" ref="O5:O38">(N5/O$40)</f>
        <v>1583.5564752454886</v>
      </c>
      <c r="P5" s="6"/>
    </row>
    <row r="6" spans="1:16" ht="15">
      <c r="A6" s="12"/>
      <c r="B6" s="44">
        <v>511</v>
      </c>
      <c r="C6" s="20" t="s">
        <v>19</v>
      </c>
      <c r="D6" s="46">
        <v>336736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336736</v>
      </c>
      <c r="O6" s="47">
        <f t="shared" si="1"/>
        <v>17.312014806436686</v>
      </c>
      <c r="P6" s="9"/>
    </row>
    <row r="7" spans="1:16" ht="15">
      <c r="A7" s="12"/>
      <c r="B7" s="44">
        <v>512</v>
      </c>
      <c r="C7" s="20" t="s">
        <v>20</v>
      </c>
      <c r="D7" s="46">
        <v>569683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569683</v>
      </c>
      <c r="O7" s="47">
        <f t="shared" si="1"/>
        <v>29.288108580535706</v>
      </c>
      <c r="P7" s="9"/>
    </row>
    <row r="8" spans="1:16" ht="15">
      <c r="A8" s="12"/>
      <c r="B8" s="44">
        <v>513</v>
      </c>
      <c r="C8" s="20" t="s">
        <v>21</v>
      </c>
      <c r="D8" s="46">
        <v>1712416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1712416</v>
      </c>
      <c r="O8" s="47">
        <f t="shared" si="1"/>
        <v>88.03742738162562</v>
      </c>
      <c r="P8" s="9"/>
    </row>
    <row r="9" spans="1:16" ht="15">
      <c r="A9" s="12"/>
      <c r="B9" s="44">
        <v>514</v>
      </c>
      <c r="C9" s="20" t="s">
        <v>22</v>
      </c>
      <c r="D9" s="46">
        <v>382522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382522</v>
      </c>
      <c r="O9" s="47">
        <f t="shared" si="1"/>
        <v>19.665929772248212</v>
      </c>
      <c r="P9" s="9"/>
    </row>
    <row r="10" spans="1:16" ht="15">
      <c r="A10" s="12"/>
      <c r="B10" s="44">
        <v>515</v>
      </c>
      <c r="C10" s="20" t="s">
        <v>23</v>
      </c>
      <c r="D10" s="46">
        <v>452547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452547</v>
      </c>
      <c r="O10" s="47">
        <f t="shared" si="1"/>
        <v>23.26600174798211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2861031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2861031</v>
      </c>
      <c r="O11" s="47">
        <f t="shared" si="1"/>
        <v>147.08914708755333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7613138</v>
      </c>
      <c r="L12" s="46">
        <v>0</v>
      </c>
      <c r="M12" s="46">
        <v>0</v>
      </c>
      <c r="N12" s="46">
        <f t="shared" si="2"/>
        <v>7613138</v>
      </c>
      <c r="O12" s="47">
        <f t="shared" si="1"/>
        <v>391.400853426559</v>
      </c>
      <c r="P12" s="9"/>
    </row>
    <row r="13" spans="1:16" ht="15">
      <c r="A13" s="12"/>
      <c r="B13" s="44">
        <v>519</v>
      </c>
      <c r="C13" s="20" t="s">
        <v>26</v>
      </c>
      <c r="D13" s="46">
        <v>4688593</v>
      </c>
      <c r="E13" s="46">
        <v>8746</v>
      </c>
      <c r="F13" s="46">
        <v>0</v>
      </c>
      <c r="G13" s="46">
        <v>149766</v>
      </c>
      <c r="H13" s="46">
        <v>0</v>
      </c>
      <c r="I13" s="46">
        <v>0</v>
      </c>
      <c r="J13" s="46">
        <v>12026579</v>
      </c>
      <c r="K13" s="46">
        <v>0</v>
      </c>
      <c r="L13" s="46">
        <v>0</v>
      </c>
      <c r="M13" s="46">
        <v>0</v>
      </c>
      <c r="N13" s="46">
        <f t="shared" si="2"/>
        <v>16873684</v>
      </c>
      <c r="O13" s="47">
        <f t="shared" si="1"/>
        <v>867.4969924425479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19398525</v>
      </c>
      <c r="E14" s="31">
        <f t="shared" si="3"/>
        <v>2693068</v>
      </c>
      <c r="F14" s="31">
        <f t="shared" si="3"/>
        <v>0</v>
      </c>
      <c r="G14" s="31">
        <f t="shared" si="3"/>
        <v>959928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23051521</v>
      </c>
      <c r="O14" s="43">
        <f t="shared" si="1"/>
        <v>1185.1072438435042</v>
      </c>
      <c r="P14" s="10"/>
    </row>
    <row r="15" spans="1:16" ht="15">
      <c r="A15" s="12"/>
      <c r="B15" s="44">
        <v>521</v>
      </c>
      <c r="C15" s="20" t="s">
        <v>28</v>
      </c>
      <c r="D15" s="46">
        <v>11165021</v>
      </c>
      <c r="E15" s="46">
        <v>65629</v>
      </c>
      <c r="F15" s="46">
        <v>0</v>
      </c>
      <c r="G15" s="46">
        <v>300016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11530666</v>
      </c>
      <c r="O15" s="47">
        <f t="shared" si="1"/>
        <v>592.8058197521979</v>
      </c>
      <c r="P15" s="9"/>
    </row>
    <row r="16" spans="1:16" ht="15">
      <c r="A16" s="12"/>
      <c r="B16" s="44">
        <v>522</v>
      </c>
      <c r="C16" s="20" t="s">
        <v>29</v>
      </c>
      <c r="D16" s="46">
        <v>8089092</v>
      </c>
      <c r="E16" s="46">
        <v>2588</v>
      </c>
      <c r="F16" s="46">
        <v>0</v>
      </c>
      <c r="G16" s="46">
        <v>659912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8751592</v>
      </c>
      <c r="O16" s="47">
        <f t="shared" si="1"/>
        <v>449.9301835381214</v>
      </c>
      <c r="P16" s="9"/>
    </row>
    <row r="17" spans="1:16" ht="15">
      <c r="A17" s="12"/>
      <c r="B17" s="44">
        <v>524</v>
      </c>
      <c r="C17" s="20" t="s">
        <v>30</v>
      </c>
      <c r="D17" s="46">
        <v>144412</v>
      </c>
      <c r="E17" s="46">
        <v>2624851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2769263</v>
      </c>
      <c r="O17" s="47">
        <f t="shared" si="1"/>
        <v>142.37124055318492</v>
      </c>
      <c r="P17" s="9"/>
    </row>
    <row r="18" spans="1:16" ht="15.75">
      <c r="A18" s="28" t="s">
        <v>31</v>
      </c>
      <c r="B18" s="29"/>
      <c r="C18" s="30"/>
      <c r="D18" s="31">
        <f aca="true" t="shared" si="4" ref="D18:M18">SUM(D19:D24)</f>
        <v>360358</v>
      </c>
      <c r="E18" s="31">
        <f t="shared" si="4"/>
        <v>650711</v>
      </c>
      <c r="F18" s="31">
        <f t="shared" si="4"/>
        <v>0</v>
      </c>
      <c r="G18" s="31">
        <f t="shared" si="4"/>
        <v>0</v>
      </c>
      <c r="H18" s="31">
        <f t="shared" si="4"/>
        <v>0</v>
      </c>
      <c r="I18" s="31">
        <f t="shared" si="4"/>
        <v>32440047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>SUM(D18:M18)</f>
        <v>33451116</v>
      </c>
      <c r="O18" s="43">
        <f t="shared" si="1"/>
        <v>1719.763302657961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8629082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5" ref="N19:N24">SUM(D19:M19)</f>
        <v>8629082</v>
      </c>
      <c r="O19" s="47">
        <f t="shared" si="1"/>
        <v>443.6317927098864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5497576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5497576</v>
      </c>
      <c r="O20" s="47">
        <f t="shared" si="1"/>
        <v>282.63719088992855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8146508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8146508</v>
      </c>
      <c r="O21" s="47">
        <f t="shared" si="1"/>
        <v>418.82206570356277</v>
      </c>
      <c r="P21" s="9"/>
    </row>
    <row r="22" spans="1:16" ht="15">
      <c r="A22" s="12"/>
      <c r="B22" s="44">
        <v>536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7524690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7524690</v>
      </c>
      <c r="O22" s="47">
        <f t="shared" si="1"/>
        <v>386.8536322039998</v>
      </c>
      <c r="P22" s="9"/>
    </row>
    <row r="23" spans="1:16" ht="15">
      <c r="A23" s="12"/>
      <c r="B23" s="44">
        <v>537</v>
      </c>
      <c r="C23" s="20" t="s">
        <v>36</v>
      </c>
      <c r="D23" s="46">
        <v>360358</v>
      </c>
      <c r="E23" s="46">
        <v>650711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1011069</v>
      </c>
      <c r="O23" s="47">
        <f t="shared" si="1"/>
        <v>51.98030949565575</v>
      </c>
      <c r="P23" s="9"/>
    </row>
    <row r="24" spans="1:16" ht="15">
      <c r="A24" s="12"/>
      <c r="B24" s="44">
        <v>538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2642191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2642191</v>
      </c>
      <c r="O24" s="47">
        <f t="shared" si="1"/>
        <v>135.83831165492776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SUM(D26:D27)</f>
        <v>0</v>
      </c>
      <c r="E25" s="31">
        <f t="shared" si="6"/>
        <v>2513993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1369773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1">SUM(D25:M25)</f>
        <v>3883766</v>
      </c>
      <c r="O25" s="43">
        <f t="shared" si="1"/>
        <v>199.66922009151202</v>
      </c>
      <c r="P25" s="10"/>
    </row>
    <row r="26" spans="1:16" ht="15">
      <c r="A26" s="12"/>
      <c r="B26" s="44">
        <v>541</v>
      </c>
      <c r="C26" s="20" t="s">
        <v>39</v>
      </c>
      <c r="D26" s="46">
        <v>0</v>
      </c>
      <c r="E26" s="46">
        <v>2513993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2513993</v>
      </c>
      <c r="O26" s="47">
        <f t="shared" si="1"/>
        <v>129.24749370212328</v>
      </c>
      <c r="P26" s="9"/>
    </row>
    <row r="27" spans="1:16" ht="15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1369773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1369773</v>
      </c>
      <c r="O27" s="47">
        <f t="shared" si="1"/>
        <v>70.42172638938872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SUM(D29:D31)</f>
        <v>0</v>
      </c>
      <c r="E28" s="31">
        <f t="shared" si="8"/>
        <v>1644107</v>
      </c>
      <c r="F28" s="31">
        <f t="shared" si="8"/>
        <v>0</v>
      </c>
      <c r="G28" s="31">
        <f t="shared" si="8"/>
        <v>182843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1826950</v>
      </c>
      <c r="O28" s="43">
        <f t="shared" si="1"/>
        <v>93.92576217161071</v>
      </c>
      <c r="P28" s="10"/>
    </row>
    <row r="29" spans="1:16" ht="15">
      <c r="A29" s="13"/>
      <c r="B29" s="45">
        <v>552</v>
      </c>
      <c r="C29" s="21" t="s">
        <v>42</v>
      </c>
      <c r="D29" s="46">
        <v>0</v>
      </c>
      <c r="E29" s="46">
        <v>1623954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1623954</v>
      </c>
      <c r="O29" s="47">
        <f t="shared" si="1"/>
        <v>83.48948640172742</v>
      </c>
      <c r="P29" s="9"/>
    </row>
    <row r="30" spans="1:16" ht="15">
      <c r="A30" s="13"/>
      <c r="B30" s="45">
        <v>554</v>
      </c>
      <c r="C30" s="21" t="s">
        <v>55</v>
      </c>
      <c r="D30" s="46">
        <v>0</v>
      </c>
      <c r="E30" s="46">
        <v>0</v>
      </c>
      <c r="F30" s="46">
        <v>0</v>
      </c>
      <c r="G30" s="46">
        <v>182843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182843</v>
      </c>
      <c r="O30" s="47">
        <f t="shared" si="1"/>
        <v>9.400185080458588</v>
      </c>
      <c r="P30" s="9"/>
    </row>
    <row r="31" spans="1:16" ht="15">
      <c r="A31" s="13"/>
      <c r="B31" s="45">
        <v>559</v>
      </c>
      <c r="C31" s="21" t="s">
        <v>43</v>
      </c>
      <c r="D31" s="46">
        <v>0</v>
      </c>
      <c r="E31" s="46">
        <v>20153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20153</v>
      </c>
      <c r="O31" s="47">
        <f t="shared" si="1"/>
        <v>1.0360906894247082</v>
      </c>
      <c r="P31" s="9"/>
    </row>
    <row r="32" spans="1:16" ht="15.75">
      <c r="A32" s="28" t="s">
        <v>44</v>
      </c>
      <c r="B32" s="29"/>
      <c r="C32" s="30"/>
      <c r="D32" s="31">
        <f aca="true" t="shared" si="9" ref="D32:M32">SUM(D33:D34)</f>
        <v>5211201</v>
      </c>
      <c r="E32" s="31">
        <f t="shared" si="9"/>
        <v>98560</v>
      </c>
      <c r="F32" s="31">
        <f t="shared" si="9"/>
        <v>0</v>
      </c>
      <c r="G32" s="31">
        <f t="shared" si="9"/>
        <v>577429</v>
      </c>
      <c r="H32" s="31">
        <f t="shared" si="9"/>
        <v>0</v>
      </c>
      <c r="I32" s="31">
        <f t="shared" si="9"/>
        <v>1747272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aca="true" t="shared" si="10" ref="N32:N38">SUM(D32:M32)</f>
        <v>7634462</v>
      </c>
      <c r="O32" s="43">
        <f t="shared" si="1"/>
        <v>392.4971466762634</v>
      </c>
      <c r="P32" s="9"/>
    </row>
    <row r="33" spans="1:16" ht="15">
      <c r="A33" s="12"/>
      <c r="B33" s="44">
        <v>572</v>
      </c>
      <c r="C33" s="20" t="s">
        <v>45</v>
      </c>
      <c r="D33" s="46">
        <v>5211201</v>
      </c>
      <c r="E33" s="46">
        <v>98560</v>
      </c>
      <c r="F33" s="46">
        <v>0</v>
      </c>
      <c r="G33" s="46">
        <v>577429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5887190</v>
      </c>
      <c r="O33" s="47">
        <f t="shared" si="1"/>
        <v>302.6677291655956</v>
      </c>
      <c r="P33" s="9"/>
    </row>
    <row r="34" spans="1:16" ht="15">
      <c r="A34" s="12"/>
      <c r="B34" s="44">
        <v>575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1747272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1747272</v>
      </c>
      <c r="O34" s="47">
        <f t="shared" si="1"/>
        <v>89.82941751066784</v>
      </c>
      <c r="P34" s="9"/>
    </row>
    <row r="35" spans="1:16" ht="15.75">
      <c r="A35" s="28" t="s">
        <v>48</v>
      </c>
      <c r="B35" s="29"/>
      <c r="C35" s="30"/>
      <c r="D35" s="31">
        <f aca="true" t="shared" si="11" ref="D35:M35">SUM(D36:D37)</f>
        <v>66383</v>
      </c>
      <c r="E35" s="31">
        <f t="shared" si="11"/>
        <v>1321238</v>
      </c>
      <c r="F35" s="31">
        <f t="shared" si="11"/>
        <v>20802013</v>
      </c>
      <c r="G35" s="31">
        <f t="shared" si="11"/>
        <v>44840</v>
      </c>
      <c r="H35" s="31">
        <f t="shared" si="11"/>
        <v>0</v>
      </c>
      <c r="I35" s="31">
        <f t="shared" si="11"/>
        <v>2040000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24274474</v>
      </c>
      <c r="O35" s="43">
        <f t="shared" si="1"/>
        <v>1247.9807721968023</v>
      </c>
      <c r="P35" s="9"/>
    </row>
    <row r="36" spans="1:16" ht="15">
      <c r="A36" s="12"/>
      <c r="B36" s="44">
        <v>581</v>
      </c>
      <c r="C36" s="20" t="s">
        <v>47</v>
      </c>
      <c r="D36" s="46">
        <v>66383</v>
      </c>
      <c r="E36" s="46">
        <v>1321238</v>
      </c>
      <c r="F36" s="46">
        <v>2330015</v>
      </c>
      <c r="G36" s="46">
        <v>44840</v>
      </c>
      <c r="H36" s="46">
        <v>0</v>
      </c>
      <c r="I36" s="46">
        <v>2040000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5802476</v>
      </c>
      <c r="O36" s="47">
        <f t="shared" si="1"/>
        <v>298.31247750758314</v>
      </c>
      <c r="P36" s="9"/>
    </row>
    <row r="37" spans="1:16" ht="15.75" thickBot="1">
      <c r="A37" s="12"/>
      <c r="B37" s="44">
        <v>585</v>
      </c>
      <c r="C37" s="20" t="s">
        <v>56</v>
      </c>
      <c r="D37" s="46">
        <v>0</v>
      </c>
      <c r="E37" s="46">
        <v>0</v>
      </c>
      <c r="F37" s="46">
        <v>18471998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18471998</v>
      </c>
      <c r="O37" s="47">
        <f t="shared" si="1"/>
        <v>949.668294689219</v>
      </c>
      <c r="P37" s="9"/>
    </row>
    <row r="38" spans="1:119" ht="16.5" thickBot="1">
      <c r="A38" s="14" t="s">
        <v>10</v>
      </c>
      <c r="B38" s="23"/>
      <c r="C38" s="22"/>
      <c r="D38" s="15">
        <f>SUM(D5,D14,D18,D25,D28,D32,D35)</f>
        <v>33178964</v>
      </c>
      <c r="E38" s="15">
        <f aca="true" t="shared" si="12" ref="E38:M38">SUM(E5,E14,E18,E25,E28,E32,E35)</f>
        <v>8930423</v>
      </c>
      <c r="F38" s="15">
        <f t="shared" si="12"/>
        <v>23663044</v>
      </c>
      <c r="G38" s="15">
        <f t="shared" si="12"/>
        <v>1914806</v>
      </c>
      <c r="H38" s="15">
        <f t="shared" si="12"/>
        <v>0</v>
      </c>
      <c r="I38" s="15">
        <f t="shared" si="12"/>
        <v>37597092</v>
      </c>
      <c r="J38" s="15">
        <f t="shared" si="12"/>
        <v>12026579</v>
      </c>
      <c r="K38" s="15">
        <f t="shared" si="12"/>
        <v>7613138</v>
      </c>
      <c r="L38" s="15">
        <f t="shared" si="12"/>
        <v>0</v>
      </c>
      <c r="M38" s="15">
        <f t="shared" si="12"/>
        <v>0</v>
      </c>
      <c r="N38" s="15">
        <f t="shared" si="10"/>
        <v>124924046</v>
      </c>
      <c r="O38" s="37">
        <f t="shared" si="1"/>
        <v>6422.499922883142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57</v>
      </c>
      <c r="M40" s="93"/>
      <c r="N40" s="93"/>
      <c r="O40" s="41">
        <v>19451</v>
      </c>
    </row>
    <row r="41" spans="1:15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ht="15.75" customHeight="1" thickBot="1">
      <c r="A42" s="97" t="s">
        <v>53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SUM(D6:D13)</f>
        <v>8506598</v>
      </c>
      <c r="E5" s="26">
        <f aca="true" t="shared" si="0" ref="E5:M5">SUM(E6:E13)</f>
        <v>14715</v>
      </c>
      <c r="F5" s="26">
        <f t="shared" si="0"/>
        <v>2611950</v>
      </c>
      <c r="G5" s="26">
        <f t="shared" si="0"/>
        <v>140956</v>
      </c>
      <c r="H5" s="26">
        <f t="shared" si="0"/>
        <v>0</v>
      </c>
      <c r="I5" s="26">
        <f t="shared" si="0"/>
        <v>0</v>
      </c>
      <c r="J5" s="26">
        <f t="shared" si="0"/>
        <v>12764568</v>
      </c>
      <c r="K5" s="26">
        <f t="shared" si="0"/>
        <v>6557583</v>
      </c>
      <c r="L5" s="26">
        <f t="shared" si="0"/>
        <v>0</v>
      </c>
      <c r="M5" s="26">
        <f t="shared" si="0"/>
        <v>0</v>
      </c>
      <c r="N5" s="27">
        <f>SUM(D5:M5)</f>
        <v>30596370</v>
      </c>
      <c r="O5" s="32">
        <f aca="true" t="shared" si="1" ref="O5:O35">(N5/O$37)</f>
        <v>1566.0730920816911</v>
      </c>
      <c r="P5" s="6"/>
    </row>
    <row r="6" spans="1:16" ht="15">
      <c r="A6" s="12"/>
      <c r="B6" s="44">
        <v>511</v>
      </c>
      <c r="C6" s="20" t="s">
        <v>19</v>
      </c>
      <c r="D6" s="46">
        <v>344455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344455</v>
      </c>
      <c r="O6" s="47">
        <f t="shared" si="1"/>
        <v>17.630905461432153</v>
      </c>
      <c r="P6" s="9"/>
    </row>
    <row r="7" spans="1:16" ht="15">
      <c r="A7" s="12"/>
      <c r="B7" s="44">
        <v>512</v>
      </c>
      <c r="C7" s="20" t="s">
        <v>20</v>
      </c>
      <c r="D7" s="46">
        <v>583298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583298</v>
      </c>
      <c r="O7" s="47">
        <f t="shared" si="1"/>
        <v>29.856067973588576</v>
      </c>
      <c r="P7" s="9"/>
    </row>
    <row r="8" spans="1:16" ht="15">
      <c r="A8" s="12"/>
      <c r="B8" s="44">
        <v>513</v>
      </c>
      <c r="C8" s="20" t="s">
        <v>21</v>
      </c>
      <c r="D8" s="46">
        <v>2256936</v>
      </c>
      <c r="E8" s="46">
        <v>0</v>
      </c>
      <c r="F8" s="46">
        <v>0</v>
      </c>
      <c r="G8" s="46">
        <v>15000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2271936</v>
      </c>
      <c r="O8" s="47">
        <f t="shared" si="1"/>
        <v>116.28888775144597</v>
      </c>
      <c r="P8" s="9"/>
    </row>
    <row r="9" spans="1:16" ht="15">
      <c r="A9" s="12"/>
      <c r="B9" s="44">
        <v>514</v>
      </c>
      <c r="C9" s="20" t="s">
        <v>22</v>
      </c>
      <c r="D9" s="46">
        <v>454220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454220</v>
      </c>
      <c r="O9" s="47">
        <f t="shared" si="1"/>
        <v>23.24921942979987</v>
      </c>
      <c r="P9" s="9"/>
    </row>
    <row r="10" spans="1:16" ht="15">
      <c r="A10" s="12"/>
      <c r="B10" s="44">
        <v>515</v>
      </c>
      <c r="C10" s="20" t="s">
        <v>23</v>
      </c>
      <c r="D10" s="46">
        <v>549980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549980</v>
      </c>
      <c r="O10" s="47">
        <f t="shared" si="1"/>
        <v>28.150688437324053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2611950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2611950</v>
      </c>
      <c r="O11" s="47">
        <f t="shared" si="1"/>
        <v>133.69248093361315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6557583</v>
      </c>
      <c r="L12" s="46">
        <v>0</v>
      </c>
      <c r="M12" s="46">
        <v>0</v>
      </c>
      <c r="N12" s="46">
        <f t="shared" si="2"/>
        <v>6557583</v>
      </c>
      <c r="O12" s="47">
        <f t="shared" si="1"/>
        <v>335.64943440651075</v>
      </c>
      <c r="P12" s="9"/>
    </row>
    <row r="13" spans="1:16" ht="15">
      <c r="A13" s="12"/>
      <c r="B13" s="44">
        <v>519</v>
      </c>
      <c r="C13" s="20" t="s">
        <v>26</v>
      </c>
      <c r="D13" s="46">
        <v>4317709</v>
      </c>
      <c r="E13" s="46">
        <v>14715</v>
      </c>
      <c r="F13" s="46">
        <v>0</v>
      </c>
      <c r="G13" s="46">
        <v>125956</v>
      </c>
      <c r="H13" s="46">
        <v>0</v>
      </c>
      <c r="I13" s="46">
        <v>0</v>
      </c>
      <c r="J13" s="46">
        <v>12764568</v>
      </c>
      <c r="K13" s="46">
        <v>0</v>
      </c>
      <c r="L13" s="46">
        <v>0</v>
      </c>
      <c r="M13" s="46">
        <v>0</v>
      </c>
      <c r="N13" s="46">
        <f t="shared" si="2"/>
        <v>17222948</v>
      </c>
      <c r="O13" s="47">
        <f t="shared" si="1"/>
        <v>881.5554076879766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21123415</v>
      </c>
      <c r="E14" s="31">
        <f t="shared" si="3"/>
        <v>2637597</v>
      </c>
      <c r="F14" s="31">
        <f t="shared" si="3"/>
        <v>0</v>
      </c>
      <c r="G14" s="31">
        <f t="shared" si="3"/>
        <v>698067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24459079</v>
      </c>
      <c r="O14" s="43">
        <f t="shared" si="1"/>
        <v>1251.9362747607104</v>
      </c>
      <c r="P14" s="10"/>
    </row>
    <row r="15" spans="1:16" ht="15">
      <c r="A15" s="12"/>
      <c r="B15" s="44">
        <v>521</v>
      </c>
      <c r="C15" s="20" t="s">
        <v>28</v>
      </c>
      <c r="D15" s="46">
        <v>12141398</v>
      </c>
      <c r="E15" s="46">
        <v>108979</v>
      </c>
      <c r="F15" s="46">
        <v>0</v>
      </c>
      <c r="G15" s="46">
        <v>591470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12841847</v>
      </c>
      <c r="O15" s="47">
        <f t="shared" si="1"/>
        <v>657.3090546143216</v>
      </c>
      <c r="P15" s="9"/>
    </row>
    <row r="16" spans="1:16" ht="15">
      <c r="A16" s="12"/>
      <c r="B16" s="44">
        <v>522</v>
      </c>
      <c r="C16" s="20" t="s">
        <v>29</v>
      </c>
      <c r="D16" s="46">
        <v>8982017</v>
      </c>
      <c r="E16" s="46">
        <v>2554</v>
      </c>
      <c r="F16" s="46">
        <v>0</v>
      </c>
      <c r="G16" s="46">
        <v>106597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9091168</v>
      </c>
      <c r="O16" s="47">
        <f t="shared" si="1"/>
        <v>465.33080821006297</v>
      </c>
      <c r="P16" s="9"/>
    </row>
    <row r="17" spans="1:16" ht="15">
      <c r="A17" s="12"/>
      <c r="B17" s="44">
        <v>524</v>
      </c>
      <c r="C17" s="20" t="s">
        <v>30</v>
      </c>
      <c r="D17" s="46">
        <v>0</v>
      </c>
      <c r="E17" s="46">
        <v>2526064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2526064</v>
      </c>
      <c r="O17" s="47">
        <f t="shared" si="1"/>
        <v>129.29641193632594</v>
      </c>
      <c r="P17" s="9"/>
    </row>
    <row r="18" spans="1:16" ht="15.75">
      <c r="A18" s="28" t="s">
        <v>31</v>
      </c>
      <c r="B18" s="29"/>
      <c r="C18" s="30"/>
      <c r="D18" s="31">
        <f aca="true" t="shared" si="4" ref="D18:M18">SUM(D19:D24)</f>
        <v>453409</v>
      </c>
      <c r="E18" s="31">
        <f t="shared" si="4"/>
        <v>0</v>
      </c>
      <c r="F18" s="31">
        <f t="shared" si="4"/>
        <v>0</v>
      </c>
      <c r="G18" s="31">
        <f t="shared" si="4"/>
        <v>57837</v>
      </c>
      <c r="H18" s="31">
        <f t="shared" si="4"/>
        <v>0</v>
      </c>
      <c r="I18" s="31">
        <f t="shared" si="4"/>
        <v>32135824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>SUM(D18:M18)</f>
        <v>32647070</v>
      </c>
      <c r="O18" s="43">
        <f t="shared" si="1"/>
        <v>1671.038030403849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8919211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5" ref="N19:N24">SUM(D19:M19)</f>
        <v>8919211</v>
      </c>
      <c r="O19" s="47">
        <f t="shared" si="1"/>
        <v>456.52920100322467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5366770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5366770</v>
      </c>
      <c r="O20" s="47">
        <f t="shared" si="1"/>
        <v>274.6977529815222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8295661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8295661</v>
      </c>
      <c r="O21" s="47">
        <f t="shared" si="1"/>
        <v>424.612837180734</v>
      </c>
      <c r="P21" s="9"/>
    </row>
    <row r="22" spans="1:16" ht="15">
      <c r="A22" s="12"/>
      <c r="B22" s="44">
        <v>536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7096053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7096053</v>
      </c>
      <c r="O22" s="47">
        <f t="shared" si="1"/>
        <v>363.2109842862261</v>
      </c>
      <c r="P22" s="9"/>
    </row>
    <row r="23" spans="1:16" ht="15">
      <c r="A23" s="12"/>
      <c r="B23" s="44">
        <v>537</v>
      </c>
      <c r="C23" s="20" t="s">
        <v>36</v>
      </c>
      <c r="D23" s="46">
        <v>453409</v>
      </c>
      <c r="E23" s="46">
        <v>0</v>
      </c>
      <c r="F23" s="46">
        <v>0</v>
      </c>
      <c r="G23" s="46">
        <v>57837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511246</v>
      </c>
      <c r="O23" s="47">
        <f t="shared" si="1"/>
        <v>26.168091313917184</v>
      </c>
      <c r="P23" s="9"/>
    </row>
    <row r="24" spans="1:16" ht="15">
      <c r="A24" s="12"/>
      <c r="B24" s="44">
        <v>538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2458129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2458129</v>
      </c>
      <c r="O24" s="47">
        <f t="shared" si="1"/>
        <v>125.81916363822491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SUM(D26:D27)</f>
        <v>0</v>
      </c>
      <c r="E25" s="31">
        <f t="shared" si="6"/>
        <v>0</v>
      </c>
      <c r="F25" s="31">
        <f t="shared" si="6"/>
        <v>0</v>
      </c>
      <c r="G25" s="31">
        <f t="shared" si="6"/>
        <v>2538677</v>
      </c>
      <c r="H25" s="31">
        <f t="shared" si="6"/>
        <v>0</v>
      </c>
      <c r="I25" s="31">
        <f t="shared" si="6"/>
        <v>1483205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0">SUM(D25:M25)</f>
        <v>4021882</v>
      </c>
      <c r="O25" s="43">
        <f t="shared" si="1"/>
        <v>205.85975328863182</v>
      </c>
      <c r="P25" s="10"/>
    </row>
    <row r="26" spans="1:16" ht="15">
      <c r="A26" s="12"/>
      <c r="B26" s="44">
        <v>541</v>
      </c>
      <c r="C26" s="20" t="s">
        <v>39</v>
      </c>
      <c r="D26" s="46">
        <v>0</v>
      </c>
      <c r="E26" s="46">
        <v>0</v>
      </c>
      <c r="F26" s="46">
        <v>0</v>
      </c>
      <c r="G26" s="46">
        <v>2538677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2538677</v>
      </c>
      <c r="O26" s="47">
        <f t="shared" si="1"/>
        <v>129.94200747299996</v>
      </c>
      <c r="P26" s="9"/>
    </row>
    <row r="27" spans="1:16" ht="15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1483205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1483205</v>
      </c>
      <c r="O27" s="47">
        <f t="shared" si="1"/>
        <v>75.91774581563187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SUM(D29:D30)</f>
        <v>0</v>
      </c>
      <c r="E28" s="31">
        <f t="shared" si="8"/>
        <v>180114</v>
      </c>
      <c r="F28" s="31">
        <f t="shared" si="8"/>
        <v>0</v>
      </c>
      <c r="G28" s="31">
        <f t="shared" si="8"/>
        <v>2328912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2509026</v>
      </c>
      <c r="O28" s="43">
        <f t="shared" si="1"/>
        <v>128.42432307928547</v>
      </c>
      <c r="P28" s="10"/>
    </row>
    <row r="29" spans="1:16" ht="15">
      <c r="A29" s="13"/>
      <c r="B29" s="45">
        <v>552</v>
      </c>
      <c r="C29" s="21" t="s">
        <v>42</v>
      </c>
      <c r="D29" s="46">
        <v>0</v>
      </c>
      <c r="E29" s="46">
        <v>0</v>
      </c>
      <c r="F29" s="46">
        <v>0</v>
      </c>
      <c r="G29" s="46">
        <v>1809774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1809774</v>
      </c>
      <c r="O29" s="47">
        <f t="shared" si="1"/>
        <v>92.63315759840303</v>
      </c>
      <c r="P29" s="9"/>
    </row>
    <row r="30" spans="1:16" ht="15">
      <c r="A30" s="13"/>
      <c r="B30" s="45">
        <v>559</v>
      </c>
      <c r="C30" s="21" t="s">
        <v>43</v>
      </c>
      <c r="D30" s="46">
        <v>0</v>
      </c>
      <c r="E30" s="46">
        <v>180114</v>
      </c>
      <c r="F30" s="46">
        <v>0</v>
      </c>
      <c r="G30" s="46">
        <v>519138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699252</v>
      </c>
      <c r="O30" s="47">
        <f t="shared" si="1"/>
        <v>35.79116548088243</v>
      </c>
      <c r="P30" s="9"/>
    </row>
    <row r="31" spans="1:16" ht="15.75">
      <c r="A31" s="28" t="s">
        <v>44</v>
      </c>
      <c r="B31" s="29"/>
      <c r="C31" s="30"/>
      <c r="D31" s="31">
        <f aca="true" t="shared" si="9" ref="D31:M31">SUM(D32:D32)</f>
        <v>5415070</v>
      </c>
      <c r="E31" s="31">
        <f t="shared" si="9"/>
        <v>18861</v>
      </c>
      <c r="F31" s="31">
        <f t="shared" si="9"/>
        <v>0</v>
      </c>
      <c r="G31" s="31">
        <f t="shared" si="9"/>
        <v>153950</v>
      </c>
      <c r="H31" s="31">
        <f t="shared" si="9"/>
        <v>0</v>
      </c>
      <c r="I31" s="31">
        <f t="shared" si="9"/>
        <v>1610995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>SUM(D31:M31)</f>
        <v>7198876</v>
      </c>
      <c r="O31" s="43">
        <f t="shared" si="1"/>
        <v>368.47397246250705</v>
      </c>
      <c r="P31" s="9"/>
    </row>
    <row r="32" spans="1:16" ht="15">
      <c r="A32" s="12"/>
      <c r="B32" s="44">
        <v>572</v>
      </c>
      <c r="C32" s="20" t="s">
        <v>45</v>
      </c>
      <c r="D32" s="46">
        <v>5415070</v>
      </c>
      <c r="E32" s="46">
        <v>18861</v>
      </c>
      <c r="F32" s="46">
        <v>0</v>
      </c>
      <c r="G32" s="46">
        <v>153950</v>
      </c>
      <c r="H32" s="46">
        <v>0</v>
      </c>
      <c r="I32" s="46">
        <v>1610995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7198876</v>
      </c>
      <c r="O32" s="47">
        <f t="shared" si="1"/>
        <v>368.47397246250705</v>
      </c>
      <c r="P32" s="9"/>
    </row>
    <row r="33" spans="1:16" ht="15.75">
      <c r="A33" s="28" t="s">
        <v>48</v>
      </c>
      <c r="B33" s="29"/>
      <c r="C33" s="30"/>
      <c r="D33" s="31">
        <f aca="true" t="shared" si="10" ref="D33:M33">SUM(D34:D34)</f>
        <v>67883</v>
      </c>
      <c r="E33" s="31">
        <f t="shared" si="10"/>
        <v>0</v>
      </c>
      <c r="F33" s="31">
        <f t="shared" si="10"/>
        <v>1425000</v>
      </c>
      <c r="G33" s="31">
        <f t="shared" si="10"/>
        <v>2287300</v>
      </c>
      <c r="H33" s="31">
        <f t="shared" si="10"/>
        <v>0</v>
      </c>
      <c r="I33" s="31">
        <f t="shared" si="10"/>
        <v>2040000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>SUM(D33:M33)</f>
        <v>5820183</v>
      </c>
      <c r="O33" s="43">
        <f t="shared" si="1"/>
        <v>297.905666171879</v>
      </c>
      <c r="P33" s="9"/>
    </row>
    <row r="34" spans="1:16" ht="15.75" thickBot="1">
      <c r="A34" s="12"/>
      <c r="B34" s="44">
        <v>581</v>
      </c>
      <c r="C34" s="20" t="s">
        <v>47</v>
      </c>
      <c r="D34" s="46">
        <v>67883</v>
      </c>
      <c r="E34" s="46">
        <v>0</v>
      </c>
      <c r="F34" s="46">
        <v>1425000</v>
      </c>
      <c r="G34" s="46">
        <v>2287300</v>
      </c>
      <c r="H34" s="46">
        <v>0</v>
      </c>
      <c r="I34" s="46">
        <v>2040000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5820183</v>
      </c>
      <c r="O34" s="47">
        <f t="shared" si="1"/>
        <v>297.905666171879</v>
      </c>
      <c r="P34" s="9"/>
    </row>
    <row r="35" spans="1:119" ht="16.5" thickBot="1">
      <c r="A35" s="14" t="s">
        <v>10</v>
      </c>
      <c r="B35" s="23"/>
      <c r="C35" s="22"/>
      <c r="D35" s="15">
        <f>SUM(D5,D14,D18,D25,D28,D31,D33)</f>
        <v>35566375</v>
      </c>
      <c r="E35" s="15">
        <f aca="true" t="shared" si="11" ref="E35:M35">SUM(E5,E14,E18,E25,E28,E31,E33)</f>
        <v>2851287</v>
      </c>
      <c r="F35" s="15">
        <f t="shared" si="11"/>
        <v>4036950</v>
      </c>
      <c r="G35" s="15">
        <f t="shared" si="11"/>
        <v>8205699</v>
      </c>
      <c r="H35" s="15">
        <f t="shared" si="11"/>
        <v>0</v>
      </c>
      <c r="I35" s="15">
        <f t="shared" si="11"/>
        <v>37270024</v>
      </c>
      <c r="J35" s="15">
        <f t="shared" si="11"/>
        <v>12764568</v>
      </c>
      <c r="K35" s="15">
        <f t="shared" si="11"/>
        <v>6557583</v>
      </c>
      <c r="L35" s="15">
        <f t="shared" si="11"/>
        <v>0</v>
      </c>
      <c r="M35" s="15">
        <f t="shared" si="11"/>
        <v>0</v>
      </c>
      <c r="N35" s="15">
        <f>SUM(D35:M35)</f>
        <v>107252486</v>
      </c>
      <c r="O35" s="37">
        <f t="shared" si="1"/>
        <v>5489.711112248554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52</v>
      </c>
      <c r="M37" s="93"/>
      <c r="N37" s="93"/>
      <c r="O37" s="41">
        <v>19537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thickBot="1">
      <c r="A39" s="97" t="s">
        <v>53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A39:O39"/>
    <mergeCell ref="L37:N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SUM(D6:D13)</f>
        <v>9429104</v>
      </c>
      <c r="E5" s="26">
        <f aca="true" t="shared" si="0" ref="E5:M5">SUM(E6:E13)</f>
        <v>8712</v>
      </c>
      <c r="F5" s="26">
        <f t="shared" si="0"/>
        <v>2643663</v>
      </c>
      <c r="G5" s="26">
        <f t="shared" si="0"/>
        <v>651139</v>
      </c>
      <c r="H5" s="26">
        <f t="shared" si="0"/>
        <v>0</v>
      </c>
      <c r="I5" s="26">
        <f t="shared" si="0"/>
        <v>0</v>
      </c>
      <c r="J5" s="26">
        <f t="shared" si="0"/>
        <v>13616373</v>
      </c>
      <c r="K5" s="26">
        <f t="shared" si="0"/>
        <v>5983904</v>
      </c>
      <c r="L5" s="26">
        <f t="shared" si="0"/>
        <v>0</v>
      </c>
      <c r="M5" s="26">
        <f t="shared" si="0"/>
        <v>0</v>
      </c>
      <c r="N5" s="27">
        <f>SUM(D5:M5)</f>
        <v>32332895</v>
      </c>
      <c r="O5" s="32">
        <f aca="true" t="shared" si="1" ref="O5:O36">(N5/O$38)</f>
        <v>1493.3672809569996</v>
      </c>
      <c r="P5" s="6"/>
    </row>
    <row r="6" spans="1:16" ht="15">
      <c r="A6" s="12"/>
      <c r="B6" s="44">
        <v>511</v>
      </c>
      <c r="C6" s="20" t="s">
        <v>19</v>
      </c>
      <c r="D6" s="46">
        <v>361180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361180</v>
      </c>
      <c r="O6" s="47">
        <f t="shared" si="1"/>
        <v>16.68190845688421</v>
      </c>
      <c r="P6" s="9"/>
    </row>
    <row r="7" spans="1:16" ht="15">
      <c r="A7" s="12"/>
      <c r="B7" s="44">
        <v>512</v>
      </c>
      <c r="C7" s="20" t="s">
        <v>20</v>
      </c>
      <c r="D7" s="46">
        <v>743545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743545</v>
      </c>
      <c r="O7" s="47">
        <f t="shared" si="1"/>
        <v>34.34229365849153</v>
      </c>
      <c r="P7" s="9"/>
    </row>
    <row r="8" spans="1:16" ht="15">
      <c r="A8" s="12"/>
      <c r="B8" s="44">
        <v>513</v>
      </c>
      <c r="C8" s="20" t="s">
        <v>21</v>
      </c>
      <c r="D8" s="46">
        <v>2461632</v>
      </c>
      <c r="E8" s="46">
        <v>0</v>
      </c>
      <c r="F8" s="46">
        <v>0</v>
      </c>
      <c r="G8" s="46">
        <v>3229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2464861</v>
      </c>
      <c r="O8" s="47">
        <f t="shared" si="1"/>
        <v>113.84513417394116</v>
      </c>
      <c r="P8" s="9"/>
    </row>
    <row r="9" spans="1:16" ht="15">
      <c r="A9" s="12"/>
      <c r="B9" s="44">
        <v>514</v>
      </c>
      <c r="C9" s="20" t="s">
        <v>22</v>
      </c>
      <c r="D9" s="46">
        <v>457650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457650</v>
      </c>
      <c r="O9" s="47">
        <f t="shared" si="1"/>
        <v>21.137591797145628</v>
      </c>
      <c r="P9" s="9"/>
    </row>
    <row r="10" spans="1:16" ht="15">
      <c r="A10" s="12"/>
      <c r="B10" s="44">
        <v>515</v>
      </c>
      <c r="C10" s="20" t="s">
        <v>23</v>
      </c>
      <c r="D10" s="46">
        <v>544677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544677</v>
      </c>
      <c r="O10" s="47">
        <f t="shared" si="1"/>
        <v>25.15712900096993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2643663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2643663</v>
      </c>
      <c r="O11" s="47">
        <f t="shared" si="1"/>
        <v>122.10350561175004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5983904</v>
      </c>
      <c r="L12" s="46">
        <v>0</v>
      </c>
      <c r="M12" s="46">
        <v>0</v>
      </c>
      <c r="N12" s="46">
        <f t="shared" si="2"/>
        <v>5983904</v>
      </c>
      <c r="O12" s="47">
        <f t="shared" si="1"/>
        <v>276.3800286360907</v>
      </c>
      <c r="P12" s="9"/>
    </row>
    <row r="13" spans="1:16" ht="15">
      <c r="A13" s="12"/>
      <c r="B13" s="44">
        <v>519</v>
      </c>
      <c r="C13" s="20" t="s">
        <v>26</v>
      </c>
      <c r="D13" s="46">
        <v>4860420</v>
      </c>
      <c r="E13" s="46">
        <v>8712</v>
      </c>
      <c r="F13" s="46">
        <v>0</v>
      </c>
      <c r="G13" s="46">
        <v>647910</v>
      </c>
      <c r="H13" s="46">
        <v>0</v>
      </c>
      <c r="I13" s="46">
        <v>0</v>
      </c>
      <c r="J13" s="46">
        <v>13616373</v>
      </c>
      <c r="K13" s="46">
        <v>0</v>
      </c>
      <c r="L13" s="46">
        <v>0</v>
      </c>
      <c r="M13" s="46">
        <v>0</v>
      </c>
      <c r="N13" s="46">
        <f t="shared" si="2"/>
        <v>19133415</v>
      </c>
      <c r="O13" s="47">
        <f t="shared" si="1"/>
        <v>883.7196896217265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21546330</v>
      </c>
      <c r="E14" s="31">
        <f t="shared" si="3"/>
        <v>3349667</v>
      </c>
      <c r="F14" s="31">
        <f t="shared" si="3"/>
        <v>0</v>
      </c>
      <c r="G14" s="31">
        <f t="shared" si="3"/>
        <v>588696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25484693</v>
      </c>
      <c r="O14" s="43">
        <f t="shared" si="1"/>
        <v>1177.0677104983604</v>
      </c>
      <c r="P14" s="10"/>
    </row>
    <row r="15" spans="1:16" ht="15">
      <c r="A15" s="12"/>
      <c r="B15" s="44">
        <v>521</v>
      </c>
      <c r="C15" s="20" t="s">
        <v>28</v>
      </c>
      <c r="D15" s="46">
        <v>12339300</v>
      </c>
      <c r="E15" s="46">
        <v>180002</v>
      </c>
      <c r="F15" s="46">
        <v>0</v>
      </c>
      <c r="G15" s="46">
        <v>494785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13014087</v>
      </c>
      <c r="O15" s="47">
        <f t="shared" si="1"/>
        <v>601.0847997783012</v>
      </c>
      <c r="P15" s="9"/>
    </row>
    <row r="16" spans="1:16" ht="15">
      <c r="A16" s="12"/>
      <c r="B16" s="44">
        <v>522</v>
      </c>
      <c r="C16" s="20" t="s">
        <v>29</v>
      </c>
      <c r="D16" s="46">
        <v>9207030</v>
      </c>
      <c r="E16" s="46">
        <v>2602</v>
      </c>
      <c r="F16" s="46">
        <v>0</v>
      </c>
      <c r="G16" s="46">
        <v>93911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9303543</v>
      </c>
      <c r="O16" s="47">
        <f t="shared" si="1"/>
        <v>429.70500207842593</v>
      </c>
      <c r="P16" s="9"/>
    </row>
    <row r="17" spans="1:16" ht="15">
      <c r="A17" s="12"/>
      <c r="B17" s="44">
        <v>524</v>
      </c>
      <c r="C17" s="20" t="s">
        <v>30</v>
      </c>
      <c r="D17" s="46">
        <v>0</v>
      </c>
      <c r="E17" s="46">
        <v>3167063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3167063</v>
      </c>
      <c r="O17" s="47">
        <f t="shared" si="1"/>
        <v>146.2779086416332</v>
      </c>
      <c r="P17" s="9"/>
    </row>
    <row r="18" spans="1:16" ht="15.75">
      <c r="A18" s="28" t="s">
        <v>31</v>
      </c>
      <c r="B18" s="29"/>
      <c r="C18" s="30"/>
      <c r="D18" s="31">
        <f aca="true" t="shared" si="4" ref="D18:M18">SUM(D19:D24)</f>
        <v>429745</v>
      </c>
      <c r="E18" s="31">
        <f t="shared" si="4"/>
        <v>0</v>
      </c>
      <c r="F18" s="31">
        <f t="shared" si="4"/>
        <v>0</v>
      </c>
      <c r="G18" s="31">
        <f t="shared" si="4"/>
        <v>251765</v>
      </c>
      <c r="H18" s="31">
        <f t="shared" si="4"/>
        <v>0</v>
      </c>
      <c r="I18" s="31">
        <f t="shared" si="4"/>
        <v>32407175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>SUM(D18:M18)</f>
        <v>33088685</v>
      </c>
      <c r="O18" s="43">
        <f t="shared" si="1"/>
        <v>1528.275137407048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13807773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5" ref="N19:N24">SUM(D19:M19)</f>
        <v>13807773</v>
      </c>
      <c r="O19" s="47">
        <f t="shared" si="1"/>
        <v>637.7429679922406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5501931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5501931</v>
      </c>
      <c r="O20" s="47">
        <f t="shared" si="1"/>
        <v>254.11902452542608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8541263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8541263</v>
      </c>
      <c r="O21" s="47">
        <f t="shared" si="1"/>
        <v>394.4973904207658</v>
      </c>
      <c r="P21" s="9"/>
    </row>
    <row r="22" spans="1:16" ht="15">
      <c r="A22" s="12"/>
      <c r="B22" s="44">
        <v>536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2467270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2467270</v>
      </c>
      <c r="O22" s="47">
        <f t="shared" si="1"/>
        <v>113.95639924252922</v>
      </c>
      <c r="P22" s="9"/>
    </row>
    <row r="23" spans="1:16" ht="15">
      <c r="A23" s="12"/>
      <c r="B23" s="44">
        <v>537</v>
      </c>
      <c r="C23" s="20" t="s">
        <v>36</v>
      </c>
      <c r="D23" s="46">
        <v>429745</v>
      </c>
      <c r="E23" s="46">
        <v>0</v>
      </c>
      <c r="F23" s="46">
        <v>0</v>
      </c>
      <c r="G23" s="46">
        <v>251765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681510</v>
      </c>
      <c r="O23" s="47">
        <f t="shared" si="1"/>
        <v>31.47706803380906</v>
      </c>
      <c r="P23" s="9"/>
    </row>
    <row r="24" spans="1:16" ht="15">
      <c r="A24" s="12"/>
      <c r="B24" s="44">
        <v>538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2088938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2088938</v>
      </c>
      <c r="O24" s="47">
        <f t="shared" si="1"/>
        <v>96.4822871922775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SUM(D26:D27)</f>
        <v>0</v>
      </c>
      <c r="E25" s="31">
        <f t="shared" si="6"/>
        <v>0</v>
      </c>
      <c r="F25" s="31">
        <f t="shared" si="6"/>
        <v>0</v>
      </c>
      <c r="G25" s="31">
        <f t="shared" si="6"/>
        <v>3173250</v>
      </c>
      <c r="H25" s="31">
        <f t="shared" si="6"/>
        <v>0</v>
      </c>
      <c r="I25" s="31">
        <f t="shared" si="6"/>
        <v>1253600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0">SUM(D25:M25)</f>
        <v>4426850</v>
      </c>
      <c r="O25" s="43">
        <f t="shared" si="1"/>
        <v>204.46399704401645</v>
      </c>
      <c r="P25" s="10"/>
    </row>
    <row r="26" spans="1:16" ht="15">
      <c r="A26" s="12"/>
      <c r="B26" s="44">
        <v>541</v>
      </c>
      <c r="C26" s="20" t="s">
        <v>39</v>
      </c>
      <c r="D26" s="46">
        <v>0</v>
      </c>
      <c r="E26" s="46">
        <v>0</v>
      </c>
      <c r="F26" s="46">
        <v>0</v>
      </c>
      <c r="G26" s="46">
        <v>3173250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3173250</v>
      </c>
      <c r="O26" s="47">
        <f t="shared" si="1"/>
        <v>146.56366911459054</v>
      </c>
      <c r="P26" s="9"/>
    </row>
    <row r="27" spans="1:16" ht="15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1253600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1253600</v>
      </c>
      <c r="O27" s="47">
        <f t="shared" si="1"/>
        <v>57.90032792942589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SUM(D29:D30)</f>
        <v>0</v>
      </c>
      <c r="E28" s="31">
        <f t="shared" si="8"/>
        <v>118691</v>
      </c>
      <c r="F28" s="31">
        <f t="shared" si="8"/>
        <v>0</v>
      </c>
      <c r="G28" s="31">
        <f t="shared" si="8"/>
        <v>5384938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5503629</v>
      </c>
      <c r="O28" s="43">
        <f t="shared" si="1"/>
        <v>254.1974504641818</v>
      </c>
      <c r="P28" s="10"/>
    </row>
    <row r="29" spans="1:16" ht="15">
      <c r="A29" s="13"/>
      <c r="B29" s="45">
        <v>552</v>
      </c>
      <c r="C29" s="21" t="s">
        <v>42</v>
      </c>
      <c r="D29" s="46">
        <v>0</v>
      </c>
      <c r="E29" s="46">
        <v>0</v>
      </c>
      <c r="F29" s="46">
        <v>0</v>
      </c>
      <c r="G29" s="46">
        <v>5384938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5384938</v>
      </c>
      <c r="O29" s="47">
        <f t="shared" si="1"/>
        <v>248.7154403953628</v>
      </c>
      <c r="P29" s="9"/>
    </row>
    <row r="30" spans="1:16" ht="15">
      <c r="A30" s="13"/>
      <c r="B30" s="45">
        <v>559</v>
      </c>
      <c r="C30" s="21" t="s">
        <v>43</v>
      </c>
      <c r="D30" s="46">
        <v>0</v>
      </c>
      <c r="E30" s="46">
        <v>118691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118691</v>
      </c>
      <c r="O30" s="47">
        <f t="shared" si="1"/>
        <v>5.482010068818992</v>
      </c>
      <c r="P30" s="9"/>
    </row>
    <row r="31" spans="1:16" ht="15.75">
      <c r="A31" s="28" t="s">
        <v>44</v>
      </c>
      <c r="B31" s="29"/>
      <c r="C31" s="30"/>
      <c r="D31" s="31">
        <f aca="true" t="shared" si="9" ref="D31:M31">SUM(D32:D33)</f>
        <v>5999933</v>
      </c>
      <c r="E31" s="31">
        <f t="shared" si="9"/>
        <v>23828</v>
      </c>
      <c r="F31" s="31">
        <f t="shared" si="9"/>
        <v>0</v>
      </c>
      <c r="G31" s="31">
        <f t="shared" si="9"/>
        <v>387641</v>
      </c>
      <c r="H31" s="31">
        <f t="shared" si="9"/>
        <v>0</v>
      </c>
      <c r="I31" s="31">
        <f t="shared" si="9"/>
        <v>2251593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aca="true" t="shared" si="10" ref="N31:N36">SUM(D31:M31)</f>
        <v>8662995</v>
      </c>
      <c r="O31" s="43">
        <f t="shared" si="1"/>
        <v>400.1198558958016</v>
      </c>
      <c r="P31" s="9"/>
    </row>
    <row r="32" spans="1:16" ht="15">
      <c r="A32" s="12"/>
      <c r="B32" s="44">
        <v>572</v>
      </c>
      <c r="C32" s="20" t="s">
        <v>45</v>
      </c>
      <c r="D32" s="46">
        <v>5999933</v>
      </c>
      <c r="E32" s="46">
        <v>23828</v>
      </c>
      <c r="F32" s="46">
        <v>0</v>
      </c>
      <c r="G32" s="46">
        <v>387641</v>
      </c>
      <c r="H32" s="46">
        <v>0</v>
      </c>
      <c r="I32" s="46">
        <v>501920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6913322</v>
      </c>
      <c r="O32" s="47">
        <f t="shared" si="1"/>
        <v>319.30728372823427</v>
      </c>
      <c r="P32" s="9"/>
    </row>
    <row r="33" spans="1:16" ht="15">
      <c r="A33" s="12"/>
      <c r="B33" s="44">
        <v>575</v>
      </c>
      <c r="C33" s="20" t="s">
        <v>46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1749673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1749673</v>
      </c>
      <c r="O33" s="47">
        <f t="shared" si="1"/>
        <v>80.81257216756732</v>
      </c>
      <c r="P33" s="9"/>
    </row>
    <row r="34" spans="1:16" ht="15.75">
      <c r="A34" s="28" t="s">
        <v>48</v>
      </c>
      <c r="B34" s="29"/>
      <c r="C34" s="30"/>
      <c r="D34" s="31">
        <f aca="true" t="shared" si="11" ref="D34:M34">SUM(D35:D35)</f>
        <v>297214</v>
      </c>
      <c r="E34" s="31">
        <f t="shared" si="11"/>
        <v>0</v>
      </c>
      <c r="F34" s="31">
        <f t="shared" si="11"/>
        <v>8198272</v>
      </c>
      <c r="G34" s="31">
        <f t="shared" si="11"/>
        <v>2323479</v>
      </c>
      <c r="H34" s="31">
        <f t="shared" si="11"/>
        <v>0</v>
      </c>
      <c r="I34" s="31">
        <f t="shared" si="11"/>
        <v>2168546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12987511</v>
      </c>
      <c r="O34" s="43">
        <f t="shared" si="1"/>
        <v>599.8573276061152</v>
      </c>
      <c r="P34" s="9"/>
    </row>
    <row r="35" spans="1:16" ht="15.75" thickBot="1">
      <c r="A35" s="12"/>
      <c r="B35" s="44">
        <v>581</v>
      </c>
      <c r="C35" s="20" t="s">
        <v>47</v>
      </c>
      <c r="D35" s="46">
        <v>297214</v>
      </c>
      <c r="E35" s="46">
        <v>0</v>
      </c>
      <c r="F35" s="46">
        <v>8198272</v>
      </c>
      <c r="G35" s="46">
        <v>2323479</v>
      </c>
      <c r="H35" s="46">
        <v>0</v>
      </c>
      <c r="I35" s="46">
        <v>2168546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12987511</v>
      </c>
      <c r="O35" s="47">
        <f t="shared" si="1"/>
        <v>599.8573276061152</v>
      </c>
      <c r="P35" s="9"/>
    </row>
    <row r="36" spans="1:119" ht="16.5" thickBot="1">
      <c r="A36" s="14" t="s">
        <v>10</v>
      </c>
      <c r="B36" s="23"/>
      <c r="C36" s="22"/>
      <c r="D36" s="15">
        <f>SUM(D5,D14,D18,D25,D28,D31,D34)</f>
        <v>37702326</v>
      </c>
      <c r="E36" s="15">
        <f aca="true" t="shared" si="12" ref="E36:M36">SUM(E5,E14,E18,E25,E28,E31,E34)</f>
        <v>3500898</v>
      </c>
      <c r="F36" s="15">
        <f t="shared" si="12"/>
        <v>10841935</v>
      </c>
      <c r="G36" s="15">
        <f t="shared" si="12"/>
        <v>12760908</v>
      </c>
      <c r="H36" s="15">
        <f t="shared" si="12"/>
        <v>0</v>
      </c>
      <c r="I36" s="15">
        <f t="shared" si="12"/>
        <v>38080914</v>
      </c>
      <c r="J36" s="15">
        <f t="shared" si="12"/>
        <v>13616373</v>
      </c>
      <c r="K36" s="15">
        <f t="shared" si="12"/>
        <v>5983904</v>
      </c>
      <c r="L36" s="15">
        <f t="shared" si="12"/>
        <v>0</v>
      </c>
      <c r="M36" s="15">
        <f t="shared" si="12"/>
        <v>0</v>
      </c>
      <c r="N36" s="15">
        <f t="shared" si="10"/>
        <v>122487258</v>
      </c>
      <c r="O36" s="37">
        <f t="shared" si="1"/>
        <v>5657.348759872523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49</v>
      </c>
      <c r="M38" s="93"/>
      <c r="N38" s="93"/>
      <c r="O38" s="41">
        <v>21651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thickBot="1">
      <c r="A40" s="97" t="s">
        <v>53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A40:O40"/>
    <mergeCell ref="A39:O39"/>
    <mergeCell ref="L38:N3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11053125</v>
      </c>
      <c r="E5" s="26">
        <f t="shared" si="0"/>
        <v>4345</v>
      </c>
      <c r="F5" s="26">
        <f t="shared" si="0"/>
        <v>1970632</v>
      </c>
      <c r="G5" s="26">
        <f t="shared" si="0"/>
        <v>927911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5620615</v>
      </c>
      <c r="L5" s="26">
        <f t="shared" si="0"/>
        <v>0</v>
      </c>
      <c r="M5" s="26">
        <f t="shared" si="0"/>
        <v>0</v>
      </c>
      <c r="N5" s="27">
        <f>SUM(D5:M5)</f>
        <v>19576628</v>
      </c>
      <c r="O5" s="32">
        <f aca="true" t="shared" si="1" ref="O5:O37">(N5/O$39)</f>
        <v>867.9122184784536</v>
      </c>
      <c r="P5" s="6"/>
    </row>
    <row r="6" spans="1:16" ht="15">
      <c r="A6" s="12"/>
      <c r="B6" s="44">
        <v>511</v>
      </c>
      <c r="C6" s="20" t="s">
        <v>19</v>
      </c>
      <c r="D6" s="46">
        <v>329302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329302</v>
      </c>
      <c r="O6" s="47">
        <f t="shared" si="1"/>
        <v>14.599308388012059</v>
      </c>
      <c r="P6" s="9"/>
    </row>
    <row r="7" spans="1:16" ht="15">
      <c r="A7" s="12"/>
      <c r="B7" s="44">
        <v>512</v>
      </c>
      <c r="C7" s="20" t="s">
        <v>20</v>
      </c>
      <c r="D7" s="46">
        <v>617856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617856</v>
      </c>
      <c r="O7" s="47">
        <f t="shared" si="1"/>
        <v>27.392090796240467</v>
      </c>
      <c r="P7" s="9"/>
    </row>
    <row r="8" spans="1:16" ht="15">
      <c r="A8" s="12"/>
      <c r="B8" s="44">
        <v>513</v>
      </c>
      <c r="C8" s="20" t="s">
        <v>21</v>
      </c>
      <c r="D8" s="46">
        <v>2395936</v>
      </c>
      <c r="E8" s="46">
        <v>0</v>
      </c>
      <c r="F8" s="46">
        <v>0</v>
      </c>
      <c r="G8" s="46">
        <v>194865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2590801</v>
      </c>
      <c r="O8" s="47">
        <f t="shared" si="1"/>
        <v>114.86083525447775</v>
      </c>
      <c r="P8" s="9"/>
    </row>
    <row r="9" spans="1:16" ht="15">
      <c r="A9" s="12"/>
      <c r="B9" s="44">
        <v>514</v>
      </c>
      <c r="C9" s="20" t="s">
        <v>22</v>
      </c>
      <c r="D9" s="46">
        <v>666889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666889</v>
      </c>
      <c r="O9" s="47">
        <f t="shared" si="1"/>
        <v>29.565924809363363</v>
      </c>
      <c r="P9" s="9"/>
    </row>
    <row r="10" spans="1:16" ht="15">
      <c r="A10" s="12"/>
      <c r="B10" s="44">
        <v>515</v>
      </c>
      <c r="C10" s="20" t="s">
        <v>23</v>
      </c>
      <c r="D10" s="46">
        <v>636184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636184</v>
      </c>
      <c r="O10" s="47">
        <f t="shared" si="1"/>
        <v>28.204646213867708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1970632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1970632</v>
      </c>
      <c r="O11" s="47">
        <f t="shared" si="1"/>
        <v>87.36619968079447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5620615</v>
      </c>
      <c r="L12" s="46">
        <v>0</v>
      </c>
      <c r="M12" s="46">
        <v>0</v>
      </c>
      <c r="N12" s="46">
        <f t="shared" si="2"/>
        <v>5620615</v>
      </c>
      <c r="O12" s="47">
        <f t="shared" si="1"/>
        <v>249.18491753857066</v>
      </c>
      <c r="P12" s="9"/>
    </row>
    <row r="13" spans="1:16" ht="15">
      <c r="A13" s="12"/>
      <c r="B13" s="44">
        <v>519</v>
      </c>
      <c r="C13" s="20" t="s">
        <v>26</v>
      </c>
      <c r="D13" s="46">
        <v>6406958</v>
      </c>
      <c r="E13" s="46">
        <v>4345</v>
      </c>
      <c r="F13" s="46">
        <v>0</v>
      </c>
      <c r="G13" s="46">
        <v>733046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7144349</v>
      </c>
      <c r="O13" s="47">
        <f t="shared" si="1"/>
        <v>316.73829579712714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20260429</v>
      </c>
      <c r="E14" s="31">
        <f t="shared" si="3"/>
        <v>3513869</v>
      </c>
      <c r="F14" s="31">
        <f t="shared" si="3"/>
        <v>0</v>
      </c>
      <c r="G14" s="31">
        <f t="shared" si="3"/>
        <v>725385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24499683</v>
      </c>
      <c r="O14" s="43">
        <f t="shared" si="1"/>
        <v>1086.1714399716261</v>
      </c>
      <c r="P14" s="10"/>
    </row>
    <row r="15" spans="1:16" ht="15">
      <c r="A15" s="12"/>
      <c r="B15" s="44">
        <v>521</v>
      </c>
      <c r="C15" s="20" t="s">
        <v>28</v>
      </c>
      <c r="D15" s="46">
        <v>12036770</v>
      </c>
      <c r="E15" s="46">
        <v>91995</v>
      </c>
      <c r="F15" s="46">
        <v>0</v>
      </c>
      <c r="G15" s="46">
        <v>547355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12676120</v>
      </c>
      <c r="O15" s="47">
        <f t="shared" si="1"/>
        <v>561.9843943961695</v>
      </c>
      <c r="P15" s="9"/>
    </row>
    <row r="16" spans="1:16" ht="15">
      <c r="A16" s="12"/>
      <c r="B16" s="44">
        <v>522</v>
      </c>
      <c r="C16" s="20" t="s">
        <v>29</v>
      </c>
      <c r="D16" s="46">
        <v>8223659</v>
      </c>
      <c r="E16" s="46">
        <v>1396</v>
      </c>
      <c r="F16" s="46">
        <v>0</v>
      </c>
      <c r="G16" s="46">
        <v>178030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8403085</v>
      </c>
      <c r="O16" s="47">
        <f t="shared" si="1"/>
        <v>372.54322574924635</v>
      </c>
      <c r="P16" s="9"/>
    </row>
    <row r="17" spans="1:16" ht="15">
      <c r="A17" s="12"/>
      <c r="B17" s="44">
        <v>524</v>
      </c>
      <c r="C17" s="20" t="s">
        <v>30</v>
      </c>
      <c r="D17" s="46">
        <v>0</v>
      </c>
      <c r="E17" s="46">
        <v>3420478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3420478</v>
      </c>
      <c r="O17" s="47">
        <f t="shared" si="1"/>
        <v>151.64381982621032</v>
      </c>
      <c r="P17" s="9"/>
    </row>
    <row r="18" spans="1:16" ht="15.75">
      <c r="A18" s="28" t="s">
        <v>31</v>
      </c>
      <c r="B18" s="29"/>
      <c r="C18" s="30"/>
      <c r="D18" s="31">
        <f aca="true" t="shared" si="4" ref="D18:M18">SUM(D19:D24)</f>
        <v>244531</v>
      </c>
      <c r="E18" s="31">
        <f t="shared" si="4"/>
        <v>0</v>
      </c>
      <c r="F18" s="31">
        <f t="shared" si="4"/>
        <v>0</v>
      </c>
      <c r="G18" s="31">
        <f t="shared" si="4"/>
        <v>167276</v>
      </c>
      <c r="H18" s="31">
        <f t="shared" si="4"/>
        <v>0</v>
      </c>
      <c r="I18" s="31">
        <f t="shared" si="4"/>
        <v>31293673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>SUM(D18:M18)</f>
        <v>31705480</v>
      </c>
      <c r="O18" s="43">
        <f t="shared" si="1"/>
        <v>1405.6339776556126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14483073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5" ref="N19:N24">SUM(D19:M19)</f>
        <v>14483073</v>
      </c>
      <c r="O19" s="47">
        <f t="shared" si="1"/>
        <v>642.094032629899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5835401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5835401</v>
      </c>
      <c r="O20" s="47">
        <f t="shared" si="1"/>
        <v>258.70726192587335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7114258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7114258</v>
      </c>
      <c r="O21" s="47">
        <f t="shared" si="1"/>
        <v>315.4042383401312</v>
      </c>
      <c r="P21" s="9"/>
    </row>
    <row r="22" spans="1:16" ht="15">
      <c r="A22" s="12"/>
      <c r="B22" s="44">
        <v>536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2027740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2027740</v>
      </c>
      <c r="O22" s="47">
        <f t="shared" si="1"/>
        <v>89.89803156588047</v>
      </c>
      <c r="P22" s="9"/>
    </row>
    <row r="23" spans="1:16" ht="15">
      <c r="A23" s="12"/>
      <c r="B23" s="44">
        <v>537</v>
      </c>
      <c r="C23" s="20" t="s">
        <v>36</v>
      </c>
      <c r="D23" s="46">
        <v>244531</v>
      </c>
      <c r="E23" s="46">
        <v>0</v>
      </c>
      <c r="F23" s="46">
        <v>0</v>
      </c>
      <c r="G23" s="46">
        <v>167276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411807</v>
      </c>
      <c r="O23" s="47">
        <f t="shared" si="1"/>
        <v>18.257093456286576</v>
      </c>
      <c r="P23" s="9"/>
    </row>
    <row r="24" spans="1:16" ht="15">
      <c r="A24" s="12"/>
      <c r="B24" s="44">
        <v>538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1833201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1833201</v>
      </c>
      <c r="O24" s="47">
        <f t="shared" si="1"/>
        <v>81.27331973754212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SUM(D26:D27)</f>
        <v>0</v>
      </c>
      <c r="E25" s="31">
        <f t="shared" si="6"/>
        <v>0</v>
      </c>
      <c r="F25" s="31">
        <f t="shared" si="6"/>
        <v>0</v>
      </c>
      <c r="G25" s="31">
        <f t="shared" si="6"/>
        <v>3460069</v>
      </c>
      <c r="H25" s="31">
        <f t="shared" si="6"/>
        <v>0</v>
      </c>
      <c r="I25" s="31">
        <f t="shared" si="6"/>
        <v>1300524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7">SUM(D25:M25)</f>
        <v>4760593</v>
      </c>
      <c r="O25" s="43">
        <f t="shared" si="1"/>
        <v>211.05661464798723</v>
      </c>
      <c r="P25" s="10"/>
    </row>
    <row r="26" spans="1:16" ht="15">
      <c r="A26" s="12"/>
      <c r="B26" s="44">
        <v>541</v>
      </c>
      <c r="C26" s="20" t="s">
        <v>39</v>
      </c>
      <c r="D26" s="46">
        <v>0</v>
      </c>
      <c r="E26" s="46">
        <v>0</v>
      </c>
      <c r="F26" s="46">
        <v>0</v>
      </c>
      <c r="G26" s="46">
        <v>3460069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3460069</v>
      </c>
      <c r="O26" s="47">
        <f t="shared" si="1"/>
        <v>153.39905125022167</v>
      </c>
      <c r="P26" s="9"/>
    </row>
    <row r="27" spans="1:16" ht="15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1300524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1300524</v>
      </c>
      <c r="O27" s="47">
        <f t="shared" si="1"/>
        <v>57.657563397765564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SUM(D29:D29)</f>
        <v>0</v>
      </c>
      <c r="E28" s="31">
        <f t="shared" si="8"/>
        <v>0</v>
      </c>
      <c r="F28" s="31">
        <f t="shared" si="8"/>
        <v>0</v>
      </c>
      <c r="G28" s="31">
        <f t="shared" si="8"/>
        <v>6949191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6949191</v>
      </c>
      <c r="O28" s="43">
        <f t="shared" si="1"/>
        <v>308.0861411597801</v>
      </c>
      <c r="P28" s="10"/>
    </row>
    <row r="29" spans="1:16" ht="15">
      <c r="A29" s="13"/>
      <c r="B29" s="45">
        <v>552</v>
      </c>
      <c r="C29" s="21" t="s">
        <v>42</v>
      </c>
      <c r="D29" s="46">
        <v>0</v>
      </c>
      <c r="E29" s="46">
        <v>0</v>
      </c>
      <c r="F29" s="46">
        <v>0</v>
      </c>
      <c r="G29" s="46">
        <v>6949191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6949191</v>
      </c>
      <c r="O29" s="47">
        <f t="shared" si="1"/>
        <v>308.0861411597801</v>
      </c>
      <c r="P29" s="9"/>
    </row>
    <row r="30" spans="1:16" ht="15.75">
      <c r="A30" s="28" t="s">
        <v>44</v>
      </c>
      <c r="B30" s="29"/>
      <c r="C30" s="30"/>
      <c r="D30" s="31">
        <f aca="true" t="shared" si="9" ref="D30:M30">SUM(D31:D32)</f>
        <v>6914746</v>
      </c>
      <c r="E30" s="31">
        <f t="shared" si="9"/>
        <v>20511</v>
      </c>
      <c r="F30" s="31">
        <f t="shared" si="9"/>
        <v>0</v>
      </c>
      <c r="G30" s="31">
        <f t="shared" si="9"/>
        <v>925152</v>
      </c>
      <c r="H30" s="31">
        <f t="shared" si="9"/>
        <v>0</v>
      </c>
      <c r="I30" s="31">
        <f t="shared" si="9"/>
        <v>2876712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10737121</v>
      </c>
      <c r="O30" s="43">
        <f t="shared" si="1"/>
        <v>476.0206153573329</v>
      </c>
      <c r="P30" s="9"/>
    </row>
    <row r="31" spans="1:16" ht="15">
      <c r="A31" s="12"/>
      <c r="B31" s="44">
        <v>572</v>
      </c>
      <c r="C31" s="20" t="s">
        <v>45</v>
      </c>
      <c r="D31" s="46">
        <v>6914746</v>
      </c>
      <c r="E31" s="46">
        <v>20511</v>
      </c>
      <c r="F31" s="46">
        <v>0</v>
      </c>
      <c r="G31" s="46">
        <v>925152</v>
      </c>
      <c r="H31" s="46">
        <v>0</v>
      </c>
      <c r="I31" s="46">
        <v>416661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8277070</v>
      </c>
      <c r="O31" s="47">
        <f t="shared" si="1"/>
        <v>366.95646391204116</v>
      </c>
      <c r="P31" s="9"/>
    </row>
    <row r="32" spans="1:16" ht="15">
      <c r="A32" s="12"/>
      <c r="B32" s="44">
        <v>575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2460051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2460051</v>
      </c>
      <c r="O32" s="47">
        <f t="shared" si="1"/>
        <v>109.06415144529171</v>
      </c>
      <c r="P32" s="9"/>
    </row>
    <row r="33" spans="1:16" ht="15.75">
      <c r="A33" s="28" t="s">
        <v>48</v>
      </c>
      <c r="B33" s="29"/>
      <c r="C33" s="30"/>
      <c r="D33" s="31">
        <f aca="true" t="shared" si="10" ref="D33:M33">SUM(D34:D36)</f>
        <v>111600</v>
      </c>
      <c r="E33" s="31">
        <f t="shared" si="10"/>
        <v>0</v>
      </c>
      <c r="F33" s="31">
        <f t="shared" si="10"/>
        <v>1735383</v>
      </c>
      <c r="G33" s="31">
        <f t="shared" si="10"/>
        <v>909436</v>
      </c>
      <c r="H33" s="31">
        <f t="shared" si="10"/>
        <v>0</v>
      </c>
      <c r="I33" s="31">
        <f t="shared" si="10"/>
        <v>2422638</v>
      </c>
      <c r="J33" s="31">
        <f t="shared" si="10"/>
        <v>14816343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7"/>
        <v>19995400</v>
      </c>
      <c r="O33" s="43">
        <f t="shared" si="1"/>
        <v>886.4780989537152</v>
      </c>
      <c r="P33" s="9"/>
    </row>
    <row r="34" spans="1:16" ht="15">
      <c r="A34" s="12"/>
      <c r="B34" s="44">
        <v>581</v>
      </c>
      <c r="C34" s="20" t="s">
        <v>47</v>
      </c>
      <c r="D34" s="46">
        <v>111600</v>
      </c>
      <c r="E34" s="46">
        <v>0</v>
      </c>
      <c r="F34" s="46">
        <v>1735383</v>
      </c>
      <c r="G34" s="46">
        <v>909436</v>
      </c>
      <c r="H34" s="46">
        <v>0</v>
      </c>
      <c r="I34" s="46">
        <v>1964530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4720949</v>
      </c>
      <c r="O34" s="47">
        <f t="shared" si="1"/>
        <v>209.29903351658095</v>
      </c>
      <c r="P34" s="9"/>
    </row>
    <row r="35" spans="1:16" ht="15">
      <c r="A35" s="12"/>
      <c r="B35" s="44">
        <v>590</v>
      </c>
      <c r="C35" s="20" t="s">
        <v>61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14816343</v>
      </c>
      <c r="K35" s="46">
        <v>0</v>
      </c>
      <c r="L35" s="46">
        <v>0</v>
      </c>
      <c r="M35" s="46">
        <v>0</v>
      </c>
      <c r="N35" s="46">
        <f t="shared" si="7"/>
        <v>14816343</v>
      </c>
      <c r="O35" s="47">
        <f t="shared" si="1"/>
        <v>656.869258733818</v>
      </c>
      <c r="P35" s="9"/>
    </row>
    <row r="36" spans="1:16" ht="15.75" thickBot="1">
      <c r="A36" s="12"/>
      <c r="B36" s="44">
        <v>593</v>
      </c>
      <c r="C36" s="20" t="s">
        <v>62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458108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458108</v>
      </c>
      <c r="O36" s="47">
        <f t="shared" si="1"/>
        <v>20.30980670331619</v>
      </c>
      <c r="P36" s="9"/>
    </row>
    <row r="37" spans="1:119" ht="16.5" thickBot="1">
      <c r="A37" s="14" t="s">
        <v>10</v>
      </c>
      <c r="B37" s="23"/>
      <c r="C37" s="22"/>
      <c r="D37" s="15">
        <f>SUM(D5,D14,D18,D25,D28,D30,D33)</f>
        <v>38584431</v>
      </c>
      <c r="E37" s="15">
        <f aca="true" t="shared" si="11" ref="E37:M37">SUM(E5,E14,E18,E25,E28,E30,E33)</f>
        <v>3538725</v>
      </c>
      <c r="F37" s="15">
        <f t="shared" si="11"/>
        <v>3706015</v>
      </c>
      <c r="G37" s="15">
        <f t="shared" si="11"/>
        <v>14064420</v>
      </c>
      <c r="H37" s="15">
        <f t="shared" si="11"/>
        <v>0</v>
      </c>
      <c r="I37" s="15">
        <f t="shared" si="11"/>
        <v>37893547</v>
      </c>
      <c r="J37" s="15">
        <f t="shared" si="11"/>
        <v>14816343</v>
      </c>
      <c r="K37" s="15">
        <f t="shared" si="11"/>
        <v>5620615</v>
      </c>
      <c r="L37" s="15">
        <f t="shared" si="11"/>
        <v>0</v>
      </c>
      <c r="M37" s="15">
        <f t="shared" si="11"/>
        <v>0</v>
      </c>
      <c r="N37" s="15">
        <f t="shared" si="7"/>
        <v>118224096</v>
      </c>
      <c r="O37" s="37">
        <f t="shared" si="1"/>
        <v>5241.359106224508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63</v>
      </c>
      <c r="M39" s="93"/>
      <c r="N39" s="93"/>
      <c r="O39" s="41">
        <v>22556</v>
      </c>
    </row>
    <row r="40" spans="1:15" ht="1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5" ht="15.75" customHeight="1" thickBot="1">
      <c r="A41" s="97" t="s">
        <v>53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9166905</v>
      </c>
      <c r="E5" s="26">
        <f t="shared" si="0"/>
        <v>19572</v>
      </c>
      <c r="F5" s="26">
        <f t="shared" si="0"/>
        <v>1957276</v>
      </c>
      <c r="G5" s="26">
        <f t="shared" si="0"/>
        <v>1386712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4782630</v>
      </c>
      <c r="L5" s="26">
        <f t="shared" si="0"/>
        <v>0</v>
      </c>
      <c r="M5" s="26">
        <f t="shared" si="0"/>
        <v>0</v>
      </c>
      <c r="N5" s="27">
        <f>SUM(D5:M5)</f>
        <v>17313095</v>
      </c>
      <c r="O5" s="32">
        <f aca="true" t="shared" si="1" ref="O5:O38">(N5/O$40)</f>
        <v>749.4521882169603</v>
      </c>
      <c r="P5" s="6"/>
    </row>
    <row r="6" spans="1:16" ht="15">
      <c r="A6" s="12"/>
      <c r="B6" s="44">
        <v>511</v>
      </c>
      <c r="C6" s="20" t="s">
        <v>19</v>
      </c>
      <c r="D6" s="46">
        <v>272412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272412</v>
      </c>
      <c r="O6" s="47">
        <f t="shared" si="1"/>
        <v>11.792216787152071</v>
      </c>
      <c r="P6" s="9"/>
    </row>
    <row r="7" spans="1:16" ht="15">
      <c r="A7" s="12"/>
      <c r="B7" s="44">
        <v>512</v>
      </c>
      <c r="C7" s="20" t="s">
        <v>20</v>
      </c>
      <c r="D7" s="46">
        <v>456584</v>
      </c>
      <c r="E7" s="46">
        <v>0</v>
      </c>
      <c r="F7" s="46">
        <v>0</v>
      </c>
      <c r="G7" s="46">
        <v>3609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460193</v>
      </c>
      <c r="O7" s="47">
        <f t="shared" si="1"/>
        <v>19.920912514609757</v>
      </c>
      <c r="P7" s="9"/>
    </row>
    <row r="8" spans="1:16" ht="15">
      <c r="A8" s="12"/>
      <c r="B8" s="44">
        <v>513</v>
      </c>
      <c r="C8" s="20" t="s">
        <v>21</v>
      </c>
      <c r="D8" s="46">
        <v>2257830</v>
      </c>
      <c r="E8" s="46">
        <v>0</v>
      </c>
      <c r="F8" s="46">
        <v>0</v>
      </c>
      <c r="G8" s="46">
        <v>548218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2806048</v>
      </c>
      <c r="O8" s="47">
        <f t="shared" si="1"/>
        <v>121.46868100948011</v>
      </c>
      <c r="P8" s="9"/>
    </row>
    <row r="9" spans="1:16" ht="15">
      <c r="A9" s="12"/>
      <c r="B9" s="44">
        <v>514</v>
      </c>
      <c r="C9" s="20" t="s">
        <v>22</v>
      </c>
      <c r="D9" s="46">
        <v>661893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661893</v>
      </c>
      <c r="O9" s="47">
        <f t="shared" si="1"/>
        <v>28.652136271157094</v>
      </c>
      <c r="P9" s="9"/>
    </row>
    <row r="10" spans="1:16" ht="15">
      <c r="A10" s="12"/>
      <c r="B10" s="44">
        <v>515</v>
      </c>
      <c r="C10" s="20" t="s">
        <v>23</v>
      </c>
      <c r="D10" s="46">
        <v>483564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483564</v>
      </c>
      <c r="O10" s="47">
        <f t="shared" si="1"/>
        <v>20.932600320332455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1957276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1957276</v>
      </c>
      <c r="O11" s="47">
        <f t="shared" si="1"/>
        <v>84.726894939613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4782630</v>
      </c>
      <c r="L12" s="46">
        <v>0</v>
      </c>
      <c r="M12" s="46">
        <v>0</v>
      </c>
      <c r="N12" s="46">
        <f t="shared" si="2"/>
        <v>4782630</v>
      </c>
      <c r="O12" s="47">
        <f t="shared" si="1"/>
        <v>207.03129734643522</v>
      </c>
      <c r="P12" s="9"/>
    </row>
    <row r="13" spans="1:16" ht="15">
      <c r="A13" s="12"/>
      <c r="B13" s="44">
        <v>519</v>
      </c>
      <c r="C13" s="20" t="s">
        <v>26</v>
      </c>
      <c r="D13" s="46">
        <v>5034622</v>
      </c>
      <c r="E13" s="46">
        <v>19572</v>
      </c>
      <c r="F13" s="46">
        <v>0</v>
      </c>
      <c r="G13" s="46">
        <v>834885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5889079</v>
      </c>
      <c r="O13" s="47">
        <f t="shared" si="1"/>
        <v>254.9274490281806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18388347</v>
      </c>
      <c r="E14" s="31">
        <f t="shared" si="3"/>
        <v>3160536</v>
      </c>
      <c r="F14" s="31">
        <f t="shared" si="3"/>
        <v>0</v>
      </c>
      <c r="G14" s="31">
        <f t="shared" si="3"/>
        <v>673828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22222711</v>
      </c>
      <c r="O14" s="43">
        <f t="shared" si="1"/>
        <v>961.9804770356261</v>
      </c>
      <c r="P14" s="10"/>
    </row>
    <row r="15" spans="1:16" ht="15">
      <c r="A15" s="12"/>
      <c r="B15" s="44">
        <v>521</v>
      </c>
      <c r="C15" s="20" t="s">
        <v>28</v>
      </c>
      <c r="D15" s="46">
        <v>11015287</v>
      </c>
      <c r="E15" s="46">
        <v>121290</v>
      </c>
      <c r="F15" s="46">
        <v>0</v>
      </c>
      <c r="G15" s="46">
        <v>534295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11670872</v>
      </c>
      <c r="O15" s="47">
        <f t="shared" si="1"/>
        <v>505.2106835201939</v>
      </c>
      <c r="P15" s="9"/>
    </row>
    <row r="16" spans="1:16" ht="15">
      <c r="A16" s="12"/>
      <c r="B16" s="44">
        <v>522</v>
      </c>
      <c r="C16" s="20" t="s">
        <v>29</v>
      </c>
      <c r="D16" s="46">
        <v>7255830</v>
      </c>
      <c r="E16" s="46">
        <v>5177</v>
      </c>
      <c r="F16" s="46">
        <v>0</v>
      </c>
      <c r="G16" s="46">
        <v>124237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7385244</v>
      </c>
      <c r="O16" s="47">
        <f t="shared" si="1"/>
        <v>319.6936929137267</v>
      </c>
      <c r="P16" s="9"/>
    </row>
    <row r="17" spans="1:16" ht="15">
      <c r="A17" s="12"/>
      <c r="B17" s="44">
        <v>524</v>
      </c>
      <c r="C17" s="20" t="s">
        <v>30</v>
      </c>
      <c r="D17" s="46">
        <v>0</v>
      </c>
      <c r="E17" s="46">
        <v>3034069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3034069</v>
      </c>
      <c r="O17" s="47">
        <f t="shared" si="1"/>
        <v>131.33929267131293</v>
      </c>
      <c r="P17" s="9"/>
    </row>
    <row r="18" spans="1:16" ht="15">
      <c r="A18" s="12"/>
      <c r="B18" s="44">
        <v>529</v>
      </c>
      <c r="C18" s="20" t="s">
        <v>79</v>
      </c>
      <c r="D18" s="46">
        <v>117230</v>
      </c>
      <c r="E18" s="46">
        <v>0</v>
      </c>
      <c r="F18" s="46">
        <v>0</v>
      </c>
      <c r="G18" s="46">
        <v>15296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132526</v>
      </c>
      <c r="O18" s="47">
        <f t="shared" si="1"/>
        <v>5.736807930392624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SUM(D20:D25)</f>
        <v>207887</v>
      </c>
      <c r="E19" s="31">
        <f t="shared" si="5"/>
        <v>0</v>
      </c>
      <c r="F19" s="31">
        <f t="shared" si="5"/>
        <v>0</v>
      </c>
      <c r="G19" s="31">
        <f t="shared" si="5"/>
        <v>289299</v>
      </c>
      <c r="H19" s="31">
        <f t="shared" si="5"/>
        <v>0</v>
      </c>
      <c r="I19" s="31">
        <f t="shared" si="5"/>
        <v>29395064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29892250</v>
      </c>
      <c r="O19" s="43">
        <f t="shared" si="1"/>
        <v>1293.9807800528115</v>
      </c>
      <c r="P19" s="10"/>
    </row>
    <row r="20" spans="1:16" ht="15">
      <c r="A20" s="12"/>
      <c r="B20" s="44">
        <v>533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14296919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14296919</v>
      </c>
      <c r="O20" s="47">
        <f t="shared" si="1"/>
        <v>618.8874507597073</v>
      </c>
      <c r="P20" s="9"/>
    </row>
    <row r="21" spans="1:16" ht="15">
      <c r="A21" s="12"/>
      <c r="B21" s="44">
        <v>534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5652827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5652827</v>
      </c>
      <c r="O21" s="47">
        <f t="shared" si="1"/>
        <v>244.70053244448292</v>
      </c>
      <c r="P21" s="9"/>
    </row>
    <row r="22" spans="1:16" ht="15">
      <c r="A22" s="12"/>
      <c r="B22" s="44">
        <v>535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6389476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6389476</v>
      </c>
      <c r="O22" s="47">
        <f t="shared" si="1"/>
        <v>276.58871910306914</v>
      </c>
      <c r="P22" s="9"/>
    </row>
    <row r="23" spans="1:16" ht="15">
      <c r="A23" s="12"/>
      <c r="B23" s="44">
        <v>536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1623984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1623984</v>
      </c>
      <c r="O23" s="47">
        <f t="shared" si="1"/>
        <v>70.2992944028397</v>
      </c>
      <c r="P23" s="9"/>
    </row>
    <row r="24" spans="1:16" ht="15">
      <c r="A24" s="12"/>
      <c r="B24" s="44">
        <v>537</v>
      </c>
      <c r="C24" s="20" t="s">
        <v>36</v>
      </c>
      <c r="D24" s="46">
        <v>207887</v>
      </c>
      <c r="E24" s="46">
        <v>0</v>
      </c>
      <c r="F24" s="46">
        <v>0</v>
      </c>
      <c r="G24" s="46">
        <v>289299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497186</v>
      </c>
      <c r="O24" s="47">
        <f t="shared" si="1"/>
        <v>21.522271763127137</v>
      </c>
      <c r="P24" s="9"/>
    </row>
    <row r="25" spans="1:16" ht="15">
      <c r="A25" s="12"/>
      <c r="B25" s="44">
        <v>539</v>
      </c>
      <c r="C25" s="20" t="s">
        <v>80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1431858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1431858</v>
      </c>
      <c r="O25" s="47">
        <f t="shared" si="1"/>
        <v>61.9825115795853</v>
      </c>
      <c r="P25" s="9"/>
    </row>
    <row r="26" spans="1:16" ht="15.75">
      <c r="A26" s="28" t="s">
        <v>38</v>
      </c>
      <c r="B26" s="29"/>
      <c r="C26" s="30"/>
      <c r="D26" s="31">
        <f aca="true" t="shared" si="7" ref="D26:M26">SUM(D27:D28)</f>
        <v>0</v>
      </c>
      <c r="E26" s="31">
        <f t="shared" si="7"/>
        <v>0</v>
      </c>
      <c r="F26" s="31">
        <f t="shared" si="7"/>
        <v>0</v>
      </c>
      <c r="G26" s="31">
        <f t="shared" si="7"/>
        <v>5242725</v>
      </c>
      <c r="H26" s="31">
        <f t="shared" si="7"/>
        <v>0</v>
      </c>
      <c r="I26" s="31">
        <f t="shared" si="7"/>
        <v>1808388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aca="true" t="shared" si="8" ref="N26:N31">SUM(D26:M26)</f>
        <v>7051113</v>
      </c>
      <c r="O26" s="43">
        <f t="shared" si="1"/>
        <v>305.22977360287433</v>
      </c>
      <c r="P26" s="10"/>
    </row>
    <row r="27" spans="1:16" ht="15">
      <c r="A27" s="12"/>
      <c r="B27" s="44">
        <v>541</v>
      </c>
      <c r="C27" s="20" t="s">
        <v>39</v>
      </c>
      <c r="D27" s="46">
        <v>0</v>
      </c>
      <c r="E27" s="46">
        <v>0</v>
      </c>
      <c r="F27" s="46">
        <v>0</v>
      </c>
      <c r="G27" s="46">
        <v>5242725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5242725</v>
      </c>
      <c r="O27" s="47">
        <f t="shared" si="1"/>
        <v>226.94796762044933</v>
      </c>
      <c r="P27" s="9"/>
    </row>
    <row r="28" spans="1:16" ht="15">
      <c r="A28" s="12"/>
      <c r="B28" s="44">
        <v>545</v>
      </c>
      <c r="C28" s="20" t="s">
        <v>40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1808388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1808388</v>
      </c>
      <c r="O28" s="47">
        <f t="shared" si="1"/>
        <v>78.281805982425</v>
      </c>
      <c r="P28" s="9"/>
    </row>
    <row r="29" spans="1:16" ht="15.75">
      <c r="A29" s="28" t="s">
        <v>41</v>
      </c>
      <c r="B29" s="29"/>
      <c r="C29" s="30"/>
      <c r="D29" s="31">
        <f aca="true" t="shared" si="9" ref="D29:M29">SUM(D30:D31)</f>
        <v>0</v>
      </c>
      <c r="E29" s="31">
        <f t="shared" si="9"/>
        <v>155340</v>
      </c>
      <c r="F29" s="31">
        <f t="shared" si="9"/>
        <v>0</v>
      </c>
      <c r="G29" s="31">
        <f t="shared" si="9"/>
        <v>1927412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2082752</v>
      </c>
      <c r="O29" s="43">
        <f t="shared" si="1"/>
        <v>90.15852127613523</v>
      </c>
      <c r="P29" s="10"/>
    </row>
    <row r="30" spans="1:16" ht="15">
      <c r="A30" s="13"/>
      <c r="B30" s="45">
        <v>552</v>
      </c>
      <c r="C30" s="21" t="s">
        <v>42</v>
      </c>
      <c r="D30" s="46">
        <v>0</v>
      </c>
      <c r="E30" s="46">
        <v>0</v>
      </c>
      <c r="F30" s="46">
        <v>0</v>
      </c>
      <c r="G30" s="46">
        <v>1927412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1927412</v>
      </c>
      <c r="O30" s="47">
        <f t="shared" si="1"/>
        <v>83.43413705034413</v>
      </c>
      <c r="P30" s="9"/>
    </row>
    <row r="31" spans="1:16" ht="15">
      <c r="A31" s="13"/>
      <c r="B31" s="45">
        <v>554</v>
      </c>
      <c r="C31" s="21" t="s">
        <v>55</v>
      </c>
      <c r="D31" s="46">
        <v>0</v>
      </c>
      <c r="E31" s="46">
        <v>155340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155340</v>
      </c>
      <c r="O31" s="47">
        <f t="shared" si="1"/>
        <v>6.724384225791091</v>
      </c>
      <c r="P31" s="9"/>
    </row>
    <row r="32" spans="1:16" ht="15.75">
      <c r="A32" s="28" t="s">
        <v>44</v>
      </c>
      <c r="B32" s="29"/>
      <c r="C32" s="30"/>
      <c r="D32" s="31">
        <f aca="true" t="shared" si="10" ref="D32:M32">SUM(D33:D34)</f>
        <v>6273329</v>
      </c>
      <c r="E32" s="31">
        <f t="shared" si="10"/>
        <v>43358</v>
      </c>
      <c r="F32" s="31">
        <f t="shared" si="10"/>
        <v>0</v>
      </c>
      <c r="G32" s="31">
        <f t="shared" si="10"/>
        <v>1638855</v>
      </c>
      <c r="H32" s="31">
        <f t="shared" si="10"/>
        <v>0</v>
      </c>
      <c r="I32" s="31">
        <f t="shared" si="10"/>
        <v>2651602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aca="true" t="shared" si="11" ref="N32:N38">SUM(D32:M32)</f>
        <v>10607144</v>
      </c>
      <c r="O32" s="43">
        <f t="shared" si="1"/>
        <v>459.16384572096445</v>
      </c>
      <c r="P32" s="9"/>
    </row>
    <row r="33" spans="1:16" ht="15">
      <c r="A33" s="12"/>
      <c r="B33" s="44">
        <v>572</v>
      </c>
      <c r="C33" s="20" t="s">
        <v>45</v>
      </c>
      <c r="D33" s="46">
        <v>6273329</v>
      </c>
      <c r="E33" s="46">
        <v>43358</v>
      </c>
      <c r="F33" s="46">
        <v>0</v>
      </c>
      <c r="G33" s="46">
        <v>1638855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1"/>
        <v>7955542</v>
      </c>
      <c r="O33" s="47">
        <f t="shared" si="1"/>
        <v>344.3808493138825</v>
      </c>
      <c r="P33" s="9"/>
    </row>
    <row r="34" spans="1:16" ht="15">
      <c r="A34" s="12"/>
      <c r="B34" s="44">
        <v>575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2651602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1"/>
        <v>2651602</v>
      </c>
      <c r="O34" s="47">
        <f t="shared" si="1"/>
        <v>114.78299640708194</v>
      </c>
      <c r="P34" s="9"/>
    </row>
    <row r="35" spans="1:16" ht="15.75">
      <c r="A35" s="28" t="s">
        <v>48</v>
      </c>
      <c r="B35" s="29"/>
      <c r="C35" s="30"/>
      <c r="D35" s="31">
        <f aca="true" t="shared" si="12" ref="D35:M35">SUM(D36:D37)</f>
        <v>1411600</v>
      </c>
      <c r="E35" s="31">
        <f t="shared" si="12"/>
        <v>0</v>
      </c>
      <c r="F35" s="31">
        <f t="shared" si="12"/>
        <v>2269404</v>
      </c>
      <c r="G35" s="31">
        <f t="shared" si="12"/>
        <v>500192</v>
      </c>
      <c r="H35" s="31">
        <f t="shared" si="12"/>
        <v>0</v>
      </c>
      <c r="I35" s="31">
        <f t="shared" si="12"/>
        <v>1763380</v>
      </c>
      <c r="J35" s="31">
        <f t="shared" si="12"/>
        <v>13321277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1"/>
        <v>19265853</v>
      </c>
      <c r="O35" s="43">
        <f t="shared" si="1"/>
        <v>833.9835072074802</v>
      </c>
      <c r="P35" s="9"/>
    </row>
    <row r="36" spans="1:16" ht="15">
      <c r="A36" s="12"/>
      <c r="B36" s="44">
        <v>581</v>
      </c>
      <c r="C36" s="20" t="s">
        <v>47</v>
      </c>
      <c r="D36" s="46">
        <v>1411600</v>
      </c>
      <c r="E36" s="46">
        <v>0</v>
      </c>
      <c r="F36" s="46">
        <v>2269404</v>
      </c>
      <c r="G36" s="46">
        <v>500192</v>
      </c>
      <c r="H36" s="46">
        <v>0</v>
      </c>
      <c r="I36" s="46">
        <v>1763380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5944576</v>
      </c>
      <c r="O36" s="47">
        <f t="shared" si="1"/>
        <v>257.3298125622267</v>
      </c>
      <c r="P36" s="9"/>
    </row>
    <row r="37" spans="1:16" ht="15.75" thickBot="1">
      <c r="A37" s="12"/>
      <c r="B37" s="44">
        <v>590</v>
      </c>
      <c r="C37" s="20" t="s">
        <v>61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13321277</v>
      </c>
      <c r="K37" s="46">
        <v>0</v>
      </c>
      <c r="L37" s="46">
        <v>0</v>
      </c>
      <c r="M37" s="46">
        <v>0</v>
      </c>
      <c r="N37" s="46">
        <f t="shared" si="11"/>
        <v>13321277</v>
      </c>
      <c r="O37" s="47">
        <f t="shared" si="1"/>
        <v>576.6536946452535</v>
      </c>
      <c r="P37" s="9"/>
    </row>
    <row r="38" spans="1:119" ht="16.5" thickBot="1">
      <c r="A38" s="14" t="s">
        <v>10</v>
      </c>
      <c r="B38" s="23"/>
      <c r="C38" s="22"/>
      <c r="D38" s="15">
        <f>SUM(D5,D14,D19,D26,D29,D32,D35)</f>
        <v>35448068</v>
      </c>
      <c r="E38" s="15">
        <f aca="true" t="shared" si="13" ref="E38:M38">SUM(E5,E14,E19,E26,E29,E32,E35)</f>
        <v>3378806</v>
      </c>
      <c r="F38" s="15">
        <f t="shared" si="13"/>
        <v>4226680</v>
      </c>
      <c r="G38" s="15">
        <f t="shared" si="13"/>
        <v>11659023</v>
      </c>
      <c r="H38" s="15">
        <f t="shared" si="13"/>
        <v>0</v>
      </c>
      <c r="I38" s="15">
        <f t="shared" si="13"/>
        <v>35618434</v>
      </c>
      <c r="J38" s="15">
        <f t="shared" si="13"/>
        <v>13321277</v>
      </c>
      <c r="K38" s="15">
        <f t="shared" si="13"/>
        <v>4782630</v>
      </c>
      <c r="L38" s="15">
        <f t="shared" si="13"/>
        <v>0</v>
      </c>
      <c r="M38" s="15">
        <f t="shared" si="13"/>
        <v>0</v>
      </c>
      <c r="N38" s="15">
        <f t="shared" si="11"/>
        <v>108434918</v>
      </c>
      <c r="O38" s="37">
        <f t="shared" si="1"/>
        <v>4693.949093112852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81</v>
      </c>
      <c r="M40" s="93"/>
      <c r="N40" s="93"/>
      <c r="O40" s="41">
        <v>23101</v>
      </c>
    </row>
    <row r="41" spans="1:15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ht="15.75" customHeight="1" thickBot="1">
      <c r="A42" s="97" t="s">
        <v>53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11085041</v>
      </c>
      <c r="E5" s="26">
        <f t="shared" si="0"/>
        <v>19056</v>
      </c>
      <c r="F5" s="26">
        <f t="shared" si="0"/>
        <v>2110608</v>
      </c>
      <c r="G5" s="26">
        <f t="shared" si="0"/>
        <v>545500</v>
      </c>
      <c r="H5" s="26">
        <f t="shared" si="0"/>
        <v>0</v>
      </c>
      <c r="I5" s="26">
        <f t="shared" si="0"/>
        <v>0</v>
      </c>
      <c r="J5" s="26">
        <f t="shared" si="0"/>
        <v>13728856</v>
      </c>
      <c r="K5" s="26">
        <f t="shared" si="0"/>
        <v>13548622</v>
      </c>
      <c r="L5" s="26">
        <f t="shared" si="0"/>
        <v>0</v>
      </c>
      <c r="M5" s="26">
        <f t="shared" si="0"/>
        <v>0</v>
      </c>
      <c r="N5" s="27">
        <f>SUM(D5:M5)</f>
        <v>41037683</v>
      </c>
      <c r="O5" s="32">
        <f aca="true" t="shared" si="1" ref="O5:O33">(N5/O$35)</f>
        <v>1948.330389783032</v>
      </c>
      <c r="P5" s="6"/>
    </row>
    <row r="6" spans="1:16" ht="15">
      <c r="A6" s="12"/>
      <c r="B6" s="44">
        <v>511</v>
      </c>
      <c r="C6" s="20" t="s">
        <v>19</v>
      </c>
      <c r="D6" s="46">
        <v>534769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534769</v>
      </c>
      <c r="O6" s="47">
        <f t="shared" si="1"/>
        <v>25.38902340597256</v>
      </c>
      <c r="P6" s="9"/>
    </row>
    <row r="7" spans="1:16" ht="15">
      <c r="A7" s="12"/>
      <c r="B7" s="44">
        <v>512</v>
      </c>
      <c r="C7" s="20" t="s">
        <v>20</v>
      </c>
      <c r="D7" s="46">
        <v>769394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769394</v>
      </c>
      <c r="O7" s="47">
        <f t="shared" si="1"/>
        <v>36.52822484926174</v>
      </c>
      <c r="P7" s="9"/>
    </row>
    <row r="8" spans="1:16" ht="15">
      <c r="A8" s="12"/>
      <c r="B8" s="44">
        <v>513</v>
      </c>
      <c r="C8" s="20" t="s">
        <v>21</v>
      </c>
      <c r="D8" s="46">
        <v>1083370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1083370</v>
      </c>
      <c r="O8" s="47">
        <f t="shared" si="1"/>
        <v>51.434743388880975</v>
      </c>
      <c r="P8" s="9"/>
    </row>
    <row r="9" spans="1:16" ht="15">
      <c r="A9" s="12"/>
      <c r="B9" s="44">
        <v>514</v>
      </c>
      <c r="C9" s="20" t="s">
        <v>22</v>
      </c>
      <c r="D9" s="46">
        <v>937302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937302</v>
      </c>
      <c r="O9" s="47">
        <f t="shared" si="1"/>
        <v>44.49992878507335</v>
      </c>
      <c r="P9" s="9"/>
    </row>
    <row r="10" spans="1:16" ht="15">
      <c r="A10" s="12"/>
      <c r="B10" s="44">
        <v>515</v>
      </c>
      <c r="C10" s="20" t="s">
        <v>23</v>
      </c>
      <c r="D10" s="46">
        <v>747335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747335</v>
      </c>
      <c r="O10" s="47">
        <f t="shared" si="1"/>
        <v>35.48093813796705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2070078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2070078</v>
      </c>
      <c r="O11" s="47">
        <f t="shared" si="1"/>
        <v>98.28030195128899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12269410</v>
      </c>
      <c r="L12" s="46">
        <v>0</v>
      </c>
      <c r="M12" s="46">
        <v>0</v>
      </c>
      <c r="N12" s="46">
        <f t="shared" si="2"/>
        <v>12269410</v>
      </c>
      <c r="O12" s="47">
        <f t="shared" si="1"/>
        <v>582.5100887812753</v>
      </c>
      <c r="P12" s="9"/>
    </row>
    <row r="13" spans="1:16" ht="15">
      <c r="A13" s="12"/>
      <c r="B13" s="44">
        <v>519</v>
      </c>
      <c r="C13" s="20" t="s">
        <v>67</v>
      </c>
      <c r="D13" s="46">
        <v>7012871</v>
      </c>
      <c r="E13" s="46">
        <v>19056</v>
      </c>
      <c r="F13" s="46">
        <v>40530</v>
      </c>
      <c r="G13" s="46">
        <v>545500</v>
      </c>
      <c r="H13" s="46">
        <v>0</v>
      </c>
      <c r="I13" s="46">
        <v>0</v>
      </c>
      <c r="J13" s="46">
        <v>13728856</v>
      </c>
      <c r="K13" s="46">
        <v>1279212</v>
      </c>
      <c r="L13" s="46">
        <v>0</v>
      </c>
      <c r="M13" s="46">
        <v>0</v>
      </c>
      <c r="N13" s="46">
        <f t="shared" si="2"/>
        <v>22626025</v>
      </c>
      <c r="O13" s="47">
        <f t="shared" si="1"/>
        <v>1074.207140483312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25296980</v>
      </c>
      <c r="E14" s="31">
        <f t="shared" si="3"/>
        <v>5352110</v>
      </c>
      <c r="F14" s="31">
        <f t="shared" si="3"/>
        <v>0</v>
      </c>
      <c r="G14" s="31">
        <f t="shared" si="3"/>
        <v>1593938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2">SUM(D14:M14)</f>
        <v>32243028</v>
      </c>
      <c r="O14" s="43">
        <f t="shared" si="1"/>
        <v>1530.7899159663866</v>
      </c>
      <c r="P14" s="10"/>
    </row>
    <row r="15" spans="1:16" ht="15">
      <c r="A15" s="12"/>
      <c r="B15" s="44">
        <v>521</v>
      </c>
      <c r="C15" s="20" t="s">
        <v>28</v>
      </c>
      <c r="D15" s="46">
        <v>13727754</v>
      </c>
      <c r="E15" s="46">
        <v>65008</v>
      </c>
      <c r="F15" s="46">
        <v>0</v>
      </c>
      <c r="G15" s="46">
        <v>1153069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14945831</v>
      </c>
      <c r="O15" s="47">
        <f t="shared" si="1"/>
        <v>709.5775055785026</v>
      </c>
      <c r="P15" s="9"/>
    </row>
    <row r="16" spans="1:16" ht="15">
      <c r="A16" s="12"/>
      <c r="B16" s="44">
        <v>522</v>
      </c>
      <c r="C16" s="20" t="s">
        <v>29</v>
      </c>
      <c r="D16" s="46">
        <v>10984383</v>
      </c>
      <c r="E16" s="46">
        <v>0</v>
      </c>
      <c r="F16" s="46">
        <v>0</v>
      </c>
      <c r="G16" s="46">
        <v>440869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11425252</v>
      </c>
      <c r="O16" s="47">
        <f t="shared" si="1"/>
        <v>542.4323220813749</v>
      </c>
      <c r="P16" s="9"/>
    </row>
    <row r="17" spans="1:16" ht="15">
      <c r="A17" s="12"/>
      <c r="B17" s="44">
        <v>524</v>
      </c>
      <c r="C17" s="20" t="s">
        <v>30</v>
      </c>
      <c r="D17" s="46">
        <v>584843</v>
      </c>
      <c r="E17" s="46">
        <v>5287102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5871945</v>
      </c>
      <c r="O17" s="47">
        <f t="shared" si="1"/>
        <v>278.78008830650907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SUM(D19:D22)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39854053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39854053</v>
      </c>
      <c r="O18" s="43">
        <f t="shared" si="1"/>
        <v>1892.1356406969567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124367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124367</v>
      </c>
      <c r="O19" s="47">
        <f t="shared" si="1"/>
        <v>5.904524521673076</v>
      </c>
      <c r="P19" s="9"/>
    </row>
    <row r="20" spans="1:16" ht="15">
      <c r="A20" s="12"/>
      <c r="B20" s="44">
        <v>534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6832919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6832919</v>
      </c>
      <c r="O20" s="47">
        <f t="shared" si="1"/>
        <v>324.4038835873332</v>
      </c>
      <c r="P20" s="9"/>
    </row>
    <row r="21" spans="1:16" ht="15">
      <c r="A21" s="12"/>
      <c r="B21" s="44">
        <v>536</v>
      </c>
      <c r="C21" s="20" t="s">
        <v>69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27938372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27938372</v>
      </c>
      <c r="O21" s="47">
        <f t="shared" si="1"/>
        <v>1326.4194084413427</v>
      </c>
      <c r="P21" s="9"/>
    </row>
    <row r="22" spans="1:16" ht="15">
      <c r="A22" s="12"/>
      <c r="B22" s="44">
        <v>538</v>
      </c>
      <c r="C22" s="20" t="s">
        <v>71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4958395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4958395</v>
      </c>
      <c r="O22" s="47">
        <f t="shared" si="1"/>
        <v>235.4078241466078</v>
      </c>
      <c r="P22" s="9"/>
    </row>
    <row r="23" spans="1:16" ht="15.75">
      <c r="A23" s="28" t="s">
        <v>38</v>
      </c>
      <c r="B23" s="29"/>
      <c r="C23" s="30"/>
      <c r="D23" s="31">
        <f aca="true" t="shared" si="6" ref="D23:M23">SUM(D24:D25)</f>
        <v>0</v>
      </c>
      <c r="E23" s="31">
        <f t="shared" si="6"/>
        <v>3173498</v>
      </c>
      <c r="F23" s="31">
        <f t="shared" si="6"/>
        <v>0</v>
      </c>
      <c r="G23" s="31">
        <f t="shared" si="6"/>
        <v>4414</v>
      </c>
      <c r="H23" s="31">
        <f t="shared" si="6"/>
        <v>0</v>
      </c>
      <c r="I23" s="31">
        <f t="shared" si="6"/>
        <v>2328566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28">SUM(D23:M23)</f>
        <v>5506478</v>
      </c>
      <c r="O23" s="43">
        <f t="shared" si="1"/>
        <v>261.4289512415136</v>
      </c>
      <c r="P23" s="10"/>
    </row>
    <row r="24" spans="1:16" ht="15">
      <c r="A24" s="12"/>
      <c r="B24" s="44">
        <v>541</v>
      </c>
      <c r="C24" s="20" t="s">
        <v>72</v>
      </c>
      <c r="D24" s="46">
        <v>0</v>
      </c>
      <c r="E24" s="46">
        <v>3173498</v>
      </c>
      <c r="F24" s="46">
        <v>0</v>
      </c>
      <c r="G24" s="46">
        <v>4414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3177912</v>
      </c>
      <c r="O24" s="47">
        <f t="shared" si="1"/>
        <v>150.8765133171913</v>
      </c>
      <c r="P24" s="9"/>
    </row>
    <row r="25" spans="1:16" ht="15">
      <c r="A25" s="12"/>
      <c r="B25" s="44">
        <v>545</v>
      </c>
      <c r="C25" s="20" t="s">
        <v>40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2328566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2328566</v>
      </c>
      <c r="O25" s="47">
        <f t="shared" si="1"/>
        <v>110.55243792432228</v>
      </c>
      <c r="P25" s="9"/>
    </row>
    <row r="26" spans="1:16" ht="15.75">
      <c r="A26" s="28" t="s">
        <v>41</v>
      </c>
      <c r="B26" s="29"/>
      <c r="C26" s="30"/>
      <c r="D26" s="31">
        <f aca="true" t="shared" si="8" ref="D26:M26">SUM(D27:D28)</f>
        <v>0</v>
      </c>
      <c r="E26" s="31">
        <f t="shared" si="8"/>
        <v>4879699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4879699</v>
      </c>
      <c r="O26" s="43">
        <f t="shared" si="1"/>
        <v>231.6716042349143</v>
      </c>
      <c r="P26" s="10"/>
    </row>
    <row r="27" spans="1:16" ht="15">
      <c r="A27" s="13"/>
      <c r="B27" s="45">
        <v>552</v>
      </c>
      <c r="C27" s="21" t="s">
        <v>42</v>
      </c>
      <c r="D27" s="46">
        <v>0</v>
      </c>
      <c r="E27" s="46">
        <v>4778778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4778778</v>
      </c>
      <c r="O27" s="47">
        <f t="shared" si="1"/>
        <v>226.88021649337702</v>
      </c>
      <c r="P27" s="9"/>
    </row>
    <row r="28" spans="1:16" ht="15">
      <c r="A28" s="13"/>
      <c r="B28" s="45">
        <v>559</v>
      </c>
      <c r="C28" s="21" t="s">
        <v>43</v>
      </c>
      <c r="D28" s="46">
        <v>0</v>
      </c>
      <c r="E28" s="46">
        <v>100921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100921</v>
      </c>
      <c r="O28" s="47">
        <f t="shared" si="1"/>
        <v>4.791387741537293</v>
      </c>
      <c r="P28" s="9"/>
    </row>
    <row r="29" spans="1:16" ht="15.75">
      <c r="A29" s="28" t="s">
        <v>44</v>
      </c>
      <c r="B29" s="29"/>
      <c r="C29" s="30"/>
      <c r="D29" s="31">
        <f aca="true" t="shared" si="9" ref="D29:M29">SUM(D30:D30)</f>
        <v>6524553</v>
      </c>
      <c r="E29" s="31">
        <f t="shared" si="9"/>
        <v>347639</v>
      </c>
      <c r="F29" s="31">
        <f t="shared" si="9"/>
        <v>0</v>
      </c>
      <c r="G29" s="31">
        <f t="shared" si="9"/>
        <v>1640079</v>
      </c>
      <c r="H29" s="31">
        <f t="shared" si="9"/>
        <v>0</v>
      </c>
      <c r="I29" s="31">
        <f t="shared" si="9"/>
        <v>2485923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>SUM(D29:M29)</f>
        <v>10998194</v>
      </c>
      <c r="O29" s="43">
        <f t="shared" si="1"/>
        <v>522.1570526515691</v>
      </c>
      <c r="P29" s="9"/>
    </row>
    <row r="30" spans="1:16" ht="15">
      <c r="A30" s="12"/>
      <c r="B30" s="44">
        <v>572</v>
      </c>
      <c r="C30" s="20" t="s">
        <v>73</v>
      </c>
      <c r="D30" s="46">
        <v>6524553</v>
      </c>
      <c r="E30" s="46">
        <v>347639</v>
      </c>
      <c r="F30" s="46">
        <v>0</v>
      </c>
      <c r="G30" s="46">
        <v>1640079</v>
      </c>
      <c r="H30" s="46">
        <v>0</v>
      </c>
      <c r="I30" s="46">
        <v>2485923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10998194</v>
      </c>
      <c r="O30" s="47">
        <f t="shared" si="1"/>
        <v>522.1570526515691</v>
      </c>
      <c r="P30" s="9"/>
    </row>
    <row r="31" spans="1:16" ht="15.75">
      <c r="A31" s="28" t="s">
        <v>75</v>
      </c>
      <c r="B31" s="29"/>
      <c r="C31" s="30"/>
      <c r="D31" s="31">
        <f aca="true" t="shared" si="10" ref="D31:M31">SUM(D32:D32)</f>
        <v>47500</v>
      </c>
      <c r="E31" s="31">
        <f t="shared" si="10"/>
        <v>1041752</v>
      </c>
      <c r="F31" s="31">
        <f t="shared" si="10"/>
        <v>3200000</v>
      </c>
      <c r="G31" s="31">
        <f t="shared" si="10"/>
        <v>0</v>
      </c>
      <c r="H31" s="31">
        <f t="shared" si="10"/>
        <v>0</v>
      </c>
      <c r="I31" s="31">
        <f t="shared" si="10"/>
        <v>2067600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>SUM(D31:M31)</f>
        <v>6356852</v>
      </c>
      <c r="O31" s="43">
        <f t="shared" si="1"/>
        <v>301.80183259744575</v>
      </c>
      <c r="P31" s="9"/>
    </row>
    <row r="32" spans="1:16" ht="15.75" thickBot="1">
      <c r="A32" s="12"/>
      <c r="B32" s="44">
        <v>581</v>
      </c>
      <c r="C32" s="20" t="s">
        <v>76</v>
      </c>
      <c r="D32" s="46">
        <v>47500</v>
      </c>
      <c r="E32" s="46">
        <v>1041752</v>
      </c>
      <c r="F32" s="46">
        <v>3200000</v>
      </c>
      <c r="G32" s="46">
        <v>0</v>
      </c>
      <c r="H32" s="46">
        <v>0</v>
      </c>
      <c r="I32" s="46">
        <v>2067600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6356852</v>
      </c>
      <c r="O32" s="47">
        <f t="shared" si="1"/>
        <v>301.80183259744575</v>
      </c>
      <c r="P32" s="9"/>
    </row>
    <row r="33" spans="1:119" ht="16.5" thickBot="1">
      <c r="A33" s="14" t="s">
        <v>10</v>
      </c>
      <c r="B33" s="23"/>
      <c r="C33" s="22"/>
      <c r="D33" s="15">
        <f>SUM(D5,D14,D18,D23,D26,D29,D31)</f>
        <v>42954074</v>
      </c>
      <c r="E33" s="15">
        <f aca="true" t="shared" si="11" ref="E33:M33">SUM(E5,E14,E18,E23,E26,E29,E31)</f>
        <v>14813754</v>
      </c>
      <c r="F33" s="15">
        <f t="shared" si="11"/>
        <v>5310608</v>
      </c>
      <c r="G33" s="15">
        <f t="shared" si="11"/>
        <v>3783931</v>
      </c>
      <c r="H33" s="15">
        <f t="shared" si="11"/>
        <v>0</v>
      </c>
      <c r="I33" s="15">
        <f t="shared" si="11"/>
        <v>46736142</v>
      </c>
      <c r="J33" s="15">
        <f t="shared" si="11"/>
        <v>13728856</v>
      </c>
      <c r="K33" s="15">
        <f t="shared" si="11"/>
        <v>13548622</v>
      </c>
      <c r="L33" s="15">
        <f t="shared" si="11"/>
        <v>0</v>
      </c>
      <c r="M33" s="15">
        <f t="shared" si="11"/>
        <v>0</v>
      </c>
      <c r="N33" s="15">
        <f>SUM(D33:M33)</f>
        <v>140875987</v>
      </c>
      <c r="O33" s="37">
        <f t="shared" si="1"/>
        <v>6688.315387171818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94</v>
      </c>
      <c r="M35" s="93"/>
      <c r="N35" s="93"/>
      <c r="O35" s="41">
        <v>21063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53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11078816</v>
      </c>
      <c r="E5" s="26">
        <f t="shared" si="0"/>
        <v>11612</v>
      </c>
      <c r="F5" s="26">
        <f t="shared" si="0"/>
        <v>2099689</v>
      </c>
      <c r="G5" s="26">
        <f t="shared" si="0"/>
        <v>295689</v>
      </c>
      <c r="H5" s="26">
        <f t="shared" si="0"/>
        <v>0</v>
      </c>
      <c r="I5" s="26">
        <f t="shared" si="0"/>
        <v>0</v>
      </c>
      <c r="J5" s="26">
        <f t="shared" si="0"/>
        <v>13668581</v>
      </c>
      <c r="K5" s="26">
        <f t="shared" si="0"/>
        <v>16218757</v>
      </c>
      <c r="L5" s="26">
        <f t="shared" si="0"/>
        <v>0</v>
      </c>
      <c r="M5" s="26">
        <f t="shared" si="0"/>
        <v>0</v>
      </c>
      <c r="N5" s="27">
        <f>SUM(D5:M5)</f>
        <v>43373144</v>
      </c>
      <c r="O5" s="32">
        <f aca="true" t="shared" si="1" ref="O5:O33">(N5/O$35)</f>
        <v>2073.0878501099323</v>
      </c>
      <c r="P5" s="6"/>
    </row>
    <row r="6" spans="1:16" ht="15">
      <c r="A6" s="12"/>
      <c r="B6" s="44">
        <v>511</v>
      </c>
      <c r="C6" s="20" t="s">
        <v>19</v>
      </c>
      <c r="D6" s="46">
        <v>506628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506628</v>
      </c>
      <c r="O6" s="47">
        <f t="shared" si="1"/>
        <v>24.215084599942646</v>
      </c>
      <c r="P6" s="9"/>
    </row>
    <row r="7" spans="1:16" ht="15">
      <c r="A7" s="12"/>
      <c r="B7" s="44">
        <v>512</v>
      </c>
      <c r="C7" s="20" t="s">
        <v>20</v>
      </c>
      <c r="D7" s="46">
        <v>824080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824080</v>
      </c>
      <c r="O7" s="47">
        <f t="shared" si="1"/>
        <v>39.38820380460759</v>
      </c>
      <c r="P7" s="9"/>
    </row>
    <row r="8" spans="1:16" ht="15">
      <c r="A8" s="12"/>
      <c r="B8" s="44">
        <v>513</v>
      </c>
      <c r="C8" s="20" t="s">
        <v>21</v>
      </c>
      <c r="D8" s="46">
        <v>1230882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1230882</v>
      </c>
      <c r="O8" s="47">
        <f t="shared" si="1"/>
        <v>58.831947232578145</v>
      </c>
      <c r="P8" s="9"/>
    </row>
    <row r="9" spans="1:16" ht="15">
      <c r="A9" s="12"/>
      <c r="B9" s="44">
        <v>514</v>
      </c>
      <c r="C9" s="20" t="s">
        <v>22</v>
      </c>
      <c r="D9" s="46">
        <v>734640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734640</v>
      </c>
      <c r="O9" s="47">
        <f t="shared" si="1"/>
        <v>35.11327788930313</v>
      </c>
      <c r="P9" s="9"/>
    </row>
    <row r="10" spans="1:16" ht="15">
      <c r="A10" s="12"/>
      <c r="B10" s="44">
        <v>515</v>
      </c>
      <c r="C10" s="20" t="s">
        <v>23</v>
      </c>
      <c r="D10" s="46">
        <v>699158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699158</v>
      </c>
      <c r="O10" s="47">
        <f t="shared" si="1"/>
        <v>33.417359717044256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2099689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2099689</v>
      </c>
      <c r="O11" s="47">
        <f t="shared" si="1"/>
        <v>100.35794857088233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14988941</v>
      </c>
      <c r="L12" s="46">
        <v>0</v>
      </c>
      <c r="M12" s="46">
        <v>0</v>
      </c>
      <c r="N12" s="46">
        <f t="shared" si="2"/>
        <v>14988941</v>
      </c>
      <c r="O12" s="47">
        <f t="shared" si="1"/>
        <v>716.4200841219769</v>
      </c>
      <c r="P12" s="9"/>
    </row>
    <row r="13" spans="1:16" ht="15">
      <c r="A13" s="12"/>
      <c r="B13" s="44">
        <v>519</v>
      </c>
      <c r="C13" s="20" t="s">
        <v>67</v>
      </c>
      <c r="D13" s="46">
        <v>7083428</v>
      </c>
      <c r="E13" s="46">
        <v>11612</v>
      </c>
      <c r="F13" s="46">
        <v>0</v>
      </c>
      <c r="G13" s="46">
        <v>295689</v>
      </c>
      <c r="H13" s="46">
        <v>0</v>
      </c>
      <c r="I13" s="46">
        <v>0</v>
      </c>
      <c r="J13" s="46">
        <v>13668581</v>
      </c>
      <c r="K13" s="46">
        <v>1229816</v>
      </c>
      <c r="L13" s="46">
        <v>0</v>
      </c>
      <c r="M13" s="46">
        <v>0</v>
      </c>
      <c r="N13" s="46">
        <f t="shared" si="2"/>
        <v>22289126</v>
      </c>
      <c r="O13" s="47">
        <f t="shared" si="1"/>
        <v>1065.3439441735973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24383126</v>
      </c>
      <c r="E14" s="31">
        <f t="shared" si="3"/>
        <v>5697764</v>
      </c>
      <c r="F14" s="31">
        <f t="shared" si="3"/>
        <v>0</v>
      </c>
      <c r="G14" s="31">
        <f t="shared" si="3"/>
        <v>6736352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2">SUM(D14:M14)</f>
        <v>36817242</v>
      </c>
      <c r="O14" s="43">
        <f t="shared" si="1"/>
        <v>1759.7381703470032</v>
      </c>
      <c r="P14" s="10"/>
    </row>
    <row r="15" spans="1:16" ht="15">
      <c r="A15" s="12"/>
      <c r="B15" s="44">
        <v>521</v>
      </c>
      <c r="C15" s="20" t="s">
        <v>28</v>
      </c>
      <c r="D15" s="46">
        <v>13069846</v>
      </c>
      <c r="E15" s="46">
        <v>128248</v>
      </c>
      <c r="F15" s="46">
        <v>0</v>
      </c>
      <c r="G15" s="46">
        <v>1458311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14656405</v>
      </c>
      <c r="O15" s="47">
        <f t="shared" si="1"/>
        <v>700.5260013383041</v>
      </c>
      <c r="P15" s="9"/>
    </row>
    <row r="16" spans="1:16" ht="15">
      <c r="A16" s="12"/>
      <c r="B16" s="44">
        <v>522</v>
      </c>
      <c r="C16" s="20" t="s">
        <v>29</v>
      </c>
      <c r="D16" s="46">
        <v>10868633</v>
      </c>
      <c r="E16" s="46">
        <v>0</v>
      </c>
      <c r="F16" s="46">
        <v>0</v>
      </c>
      <c r="G16" s="46">
        <v>5278041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16146674</v>
      </c>
      <c r="O16" s="47">
        <f t="shared" si="1"/>
        <v>771.7557594876207</v>
      </c>
      <c r="P16" s="9"/>
    </row>
    <row r="17" spans="1:16" ht="15">
      <c r="A17" s="12"/>
      <c r="B17" s="44">
        <v>524</v>
      </c>
      <c r="C17" s="20" t="s">
        <v>30</v>
      </c>
      <c r="D17" s="46">
        <v>444647</v>
      </c>
      <c r="E17" s="46">
        <v>5569516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6014163</v>
      </c>
      <c r="O17" s="47">
        <f t="shared" si="1"/>
        <v>287.4564095210783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SUM(D19:D22)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38954972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38954972</v>
      </c>
      <c r="O18" s="43">
        <f t="shared" si="1"/>
        <v>1861.9143485326451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236596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236596</v>
      </c>
      <c r="O19" s="47">
        <f t="shared" si="1"/>
        <v>11.308479112895517</v>
      </c>
      <c r="P19" s="9"/>
    </row>
    <row r="20" spans="1:16" ht="15">
      <c r="A20" s="12"/>
      <c r="B20" s="44">
        <v>534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6793261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6793261</v>
      </c>
      <c r="O20" s="47">
        <f t="shared" si="1"/>
        <v>324.6946276646592</v>
      </c>
      <c r="P20" s="9"/>
    </row>
    <row r="21" spans="1:16" ht="15">
      <c r="A21" s="12"/>
      <c r="B21" s="44">
        <v>536</v>
      </c>
      <c r="C21" s="20" t="s">
        <v>69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27576471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27576471</v>
      </c>
      <c r="O21" s="47">
        <f t="shared" si="1"/>
        <v>1318.0609406366505</v>
      </c>
      <c r="P21" s="9"/>
    </row>
    <row r="22" spans="1:16" ht="15">
      <c r="A22" s="12"/>
      <c r="B22" s="44">
        <v>538</v>
      </c>
      <c r="C22" s="20" t="s">
        <v>71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4348644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4348644</v>
      </c>
      <c r="O22" s="47">
        <f t="shared" si="1"/>
        <v>207.85030111843992</v>
      </c>
      <c r="P22" s="9"/>
    </row>
    <row r="23" spans="1:16" ht="15.75">
      <c r="A23" s="28" t="s">
        <v>38</v>
      </c>
      <c r="B23" s="29"/>
      <c r="C23" s="30"/>
      <c r="D23" s="31">
        <f aca="true" t="shared" si="6" ref="D23:M23">SUM(D24:D25)</f>
        <v>0</v>
      </c>
      <c r="E23" s="31">
        <f t="shared" si="6"/>
        <v>2863459</v>
      </c>
      <c r="F23" s="31">
        <f t="shared" si="6"/>
        <v>0</v>
      </c>
      <c r="G23" s="31">
        <f t="shared" si="6"/>
        <v>1163545</v>
      </c>
      <c r="H23" s="31">
        <f t="shared" si="6"/>
        <v>0</v>
      </c>
      <c r="I23" s="31">
        <f t="shared" si="6"/>
        <v>2261871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28">SUM(D23:M23)</f>
        <v>6288875</v>
      </c>
      <c r="O23" s="43">
        <f t="shared" si="1"/>
        <v>300.5867029920658</v>
      </c>
      <c r="P23" s="10"/>
    </row>
    <row r="24" spans="1:16" ht="15">
      <c r="A24" s="12"/>
      <c r="B24" s="44">
        <v>541</v>
      </c>
      <c r="C24" s="20" t="s">
        <v>72</v>
      </c>
      <c r="D24" s="46">
        <v>0</v>
      </c>
      <c r="E24" s="46">
        <v>2863459</v>
      </c>
      <c r="F24" s="46">
        <v>0</v>
      </c>
      <c r="G24" s="46">
        <v>1163545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4027004</v>
      </c>
      <c r="O24" s="47">
        <f t="shared" si="1"/>
        <v>192.47700984609503</v>
      </c>
      <c r="P24" s="9"/>
    </row>
    <row r="25" spans="1:16" ht="15">
      <c r="A25" s="12"/>
      <c r="B25" s="44">
        <v>545</v>
      </c>
      <c r="C25" s="20" t="s">
        <v>40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2261871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2261871</v>
      </c>
      <c r="O25" s="47">
        <f t="shared" si="1"/>
        <v>108.10969314597075</v>
      </c>
      <c r="P25" s="9"/>
    </row>
    <row r="26" spans="1:16" ht="15.75">
      <c r="A26" s="28" t="s">
        <v>41</v>
      </c>
      <c r="B26" s="29"/>
      <c r="C26" s="30"/>
      <c r="D26" s="31">
        <f aca="true" t="shared" si="8" ref="D26:M26">SUM(D27:D28)</f>
        <v>0</v>
      </c>
      <c r="E26" s="31">
        <f t="shared" si="8"/>
        <v>3158619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3158619</v>
      </c>
      <c r="O26" s="43">
        <f t="shared" si="1"/>
        <v>150.97117866360767</v>
      </c>
      <c r="P26" s="10"/>
    </row>
    <row r="27" spans="1:16" ht="15">
      <c r="A27" s="13"/>
      <c r="B27" s="45">
        <v>552</v>
      </c>
      <c r="C27" s="21" t="s">
        <v>42</v>
      </c>
      <c r="D27" s="46">
        <v>0</v>
      </c>
      <c r="E27" s="46">
        <v>3037116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3037116</v>
      </c>
      <c r="O27" s="47">
        <f t="shared" si="1"/>
        <v>145.163751075423</v>
      </c>
      <c r="P27" s="9"/>
    </row>
    <row r="28" spans="1:16" ht="15">
      <c r="A28" s="13"/>
      <c r="B28" s="45">
        <v>559</v>
      </c>
      <c r="C28" s="21" t="s">
        <v>43</v>
      </c>
      <c r="D28" s="46">
        <v>0</v>
      </c>
      <c r="E28" s="46">
        <v>121503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121503</v>
      </c>
      <c r="O28" s="47">
        <f t="shared" si="1"/>
        <v>5.807427588184686</v>
      </c>
      <c r="P28" s="9"/>
    </row>
    <row r="29" spans="1:16" ht="15.75">
      <c r="A29" s="28" t="s">
        <v>44</v>
      </c>
      <c r="B29" s="29"/>
      <c r="C29" s="30"/>
      <c r="D29" s="31">
        <f aca="true" t="shared" si="9" ref="D29:M29">SUM(D30:D30)</f>
        <v>6912184</v>
      </c>
      <c r="E29" s="31">
        <f t="shared" si="9"/>
        <v>12173960</v>
      </c>
      <c r="F29" s="31">
        <f t="shared" si="9"/>
        <v>0</v>
      </c>
      <c r="G29" s="31">
        <f t="shared" si="9"/>
        <v>1424753</v>
      </c>
      <c r="H29" s="31">
        <f t="shared" si="9"/>
        <v>0</v>
      </c>
      <c r="I29" s="31">
        <f t="shared" si="9"/>
        <v>2677734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>SUM(D29:M29)</f>
        <v>23188631</v>
      </c>
      <c r="O29" s="43">
        <f t="shared" si="1"/>
        <v>1108.3372048561323</v>
      </c>
      <c r="P29" s="9"/>
    </row>
    <row r="30" spans="1:16" ht="15">
      <c r="A30" s="12"/>
      <c r="B30" s="44">
        <v>572</v>
      </c>
      <c r="C30" s="20" t="s">
        <v>73</v>
      </c>
      <c r="D30" s="46">
        <v>6912184</v>
      </c>
      <c r="E30" s="46">
        <v>12173960</v>
      </c>
      <c r="F30" s="46">
        <v>0</v>
      </c>
      <c r="G30" s="46">
        <v>1424753</v>
      </c>
      <c r="H30" s="46">
        <v>0</v>
      </c>
      <c r="I30" s="46">
        <v>2677734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23188631</v>
      </c>
      <c r="O30" s="47">
        <f t="shared" si="1"/>
        <v>1108.3372048561323</v>
      </c>
      <c r="P30" s="9"/>
    </row>
    <row r="31" spans="1:16" ht="15.75">
      <c r="A31" s="28" t="s">
        <v>75</v>
      </c>
      <c r="B31" s="29"/>
      <c r="C31" s="30"/>
      <c r="D31" s="31">
        <f aca="true" t="shared" si="10" ref="D31:M31">SUM(D32:D32)</f>
        <v>47500</v>
      </c>
      <c r="E31" s="31">
        <f t="shared" si="10"/>
        <v>2136641</v>
      </c>
      <c r="F31" s="31">
        <f t="shared" si="10"/>
        <v>3235000</v>
      </c>
      <c r="G31" s="31">
        <f t="shared" si="10"/>
        <v>0</v>
      </c>
      <c r="H31" s="31">
        <f t="shared" si="10"/>
        <v>0</v>
      </c>
      <c r="I31" s="31">
        <f t="shared" si="10"/>
        <v>2067600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>SUM(D31:M31)</f>
        <v>7486741</v>
      </c>
      <c r="O31" s="43">
        <f t="shared" si="1"/>
        <v>357.8405984131536</v>
      </c>
      <c r="P31" s="9"/>
    </row>
    <row r="32" spans="1:16" ht="15.75" thickBot="1">
      <c r="A32" s="12"/>
      <c r="B32" s="44">
        <v>581</v>
      </c>
      <c r="C32" s="20" t="s">
        <v>76</v>
      </c>
      <c r="D32" s="46">
        <v>47500</v>
      </c>
      <c r="E32" s="46">
        <v>2136641</v>
      </c>
      <c r="F32" s="46">
        <v>3235000</v>
      </c>
      <c r="G32" s="46">
        <v>0</v>
      </c>
      <c r="H32" s="46">
        <v>0</v>
      </c>
      <c r="I32" s="46">
        <v>2067600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7486741</v>
      </c>
      <c r="O32" s="47">
        <f t="shared" si="1"/>
        <v>357.8405984131536</v>
      </c>
      <c r="P32" s="9"/>
    </row>
    <row r="33" spans="1:119" ht="16.5" thickBot="1">
      <c r="A33" s="14" t="s">
        <v>10</v>
      </c>
      <c r="B33" s="23"/>
      <c r="C33" s="22"/>
      <c r="D33" s="15">
        <f>SUM(D5,D14,D18,D23,D26,D29,D31)</f>
        <v>42421626</v>
      </c>
      <c r="E33" s="15">
        <f aca="true" t="shared" si="11" ref="E33:M33">SUM(E5,E14,E18,E23,E26,E29,E31)</f>
        <v>26042055</v>
      </c>
      <c r="F33" s="15">
        <f t="shared" si="11"/>
        <v>5334689</v>
      </c>
      <c r="G33" s="15">
        <f t="shared" si="11"/>
        <v>9620339</v>
      </c>
      <c r="H33" s="15">
        <f t="shared" si="11"/>
        <v>0</v>
      </c>
      <c r="I33" s="15">
        <f t="shared" si="11"/>
        <v>45962177</v>
      </c>
      <c r="J33" s="15">
        <f t="shared" si="11"/>
        <v>13668581</v>
      </c>
      <c r="K33" s="15">
        <f t="shared" si="11"/>
        <v>16218757</v>
      </c>
      <c r="L33" s="15">
        <f t="shared" si="11"/>
        <v>0</v>
      </c>
      <c r="M33" s="15">
        <f t="shared" si="11"/>
        <v>0</v>
      </c>
      <c r="N33" s="15">
        <f>SUM(D33:M33)</f>
        <v>159268224</v>
      </c>
      <c r="O33" s="37">
        <f t="shared" si="1"/>
        <v>7612.47605391454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92</v>
      </c>
      <c r="M35" s="93"/>
      <c r="N35" s="93"/>
      <c r="O35" s="41">
        <v>20922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53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11560659</v>
      </c>
      <c r="E5" s="26">
        <f t="shared" si="0"/>
        <v>20909</v>
      </c>
      <c r="F5" s="26">
        <f t="shared" si="0"/>
        <v>1836566</v>
      </c>
      <c r="G5" s="26">
        <f t="shared" si="0"/>
        <v>434607</v>
      </c>
      <c r="H5" s="26">
        <f t="shared" si="0"/>
        <v>0</v>
      </c>
      <c r="I5" s="26">
        <f t="shared" si="0"/>
        <v>0</v>
      </c>
      <c r="J5" s="26">
        <f t="shared" si="0"/>
        <v>15151308</v>
      </c>
      <c r="K5" s="26">
        <f t="shared" si="0"/>
        <v>12980805</v>
      </c>
      <c r="L5" s="26">
        <f t="shared" si="0"/>
        <v>0</v>
      </c>
      <c r="M5" s="26">
        <f t="shared" si="0"/>
        <v>0</v>
      </c>
      <c r="N5" s="27">
        <f>SUM(D5:M5)</f>
        <v>41984854</v>
      </c>
      <c r="O5" s="32">
        <f aca="true" t="shared" si="1" ref="O5:O33">(N5/O$35)</f>
        <v>2063.746264254817</v>
      </c>
      <c r="P5" s="6"/>
    </row>
    <row r="6" spans="1:16" ht="15">
      <c r="A6" s="12"/>
      <c r="B6" s="44">
        <v>511</v>
      </c>
      <c r="C6" s="20" t="s">
        <v>19</v>
      </c>
      <c r="D6" s="46">
        <v>443185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443185</v>
      </c>
      <c r="O6" s="47">
        <f t="shared" si="1"/>
        <v>21.78455564294141</v>
      </c>
      <c r="P6" s="9"/>
    </row>
    <row r="7" spans="1:16" ht="15">
      <c r="A7" s="12"/>
      <c r="B7" s="44">
        <v>512</v>
      </c>
      <c r="C7" s="20" t="s">
        <v>20</v>
      </c>
      <c r="D7" s="46">
        <v>775775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775775</v>
      </c>
      <c r="O7" s="47">
        <f t="shared" si="1"/>
        <v>38.132864726700745</v>
      </c>
      <c r="P7" s="9"/>
    </row>
    <row r="8" spans="1:16" ht="15">
      <c r="A8" s="12"/>
      <c r="B8" s="44">
        <v>513</v>
      </c>
      <c r="C8" s="20" t="s">
        <v>21</v>
      </c>
      <c r="D8" s="46">
        <v>1119337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1119337</v>
      </c>
      <c r="O8" s="47">
        <f t="shared" si="1"/>
        <v>55.02049744396382</v>
      </c>
      <c r="P8" s="9"/>
    </row>
    <row r="9" spans="1:16" ht="15">
      <c r="A9" s="12"/>
      <c r="B9" s="44">
        <v>514</v>
      </c>
      <c r="C9" s="20" t="s">
        <v>22</v>
      </c>
      <c r="D9" s="46">
        <v>733726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733726</v>
      </c>
      <c r="O9" s="47">
        <f t="shared" si="1"/>
        <v>36.06596539520252</v>
      </c>
      <c r="P9" s="9"/>
    </row>
    <row r="10" spans="1:16" ht="15">
      <c r="A10" s="12"/>
      <c r="B10" s="44">
        <v>515</v>
      </c>
      <c r="C10" s="20" t="s">
        <v>23</v>
      </c>
      <c r="D10" s="46">
        <v>605916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605916</v>
      </c>
      <c r="O10" s="47">
        <f t="shared" si="1"/>
        <v>29.783523397561936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1836566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1836566</v>
      </c>
      <c r="O11" s="47">
        <f t="shared" si="1"/>
        <v>90.27556036177742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11662141</v>
      </c>
      <c r="L12" s="46">
        <v>0</v>
      </c>
      <c r="M12" s="46">
        <v>0</v>
      </c>
      <c r="N12" s="46">
        <f t="shared" si="2"/>
        <v>11662141</v>
      </c>
      <c r="O12" s="47">
        <f t="shared" si="1"/>
        <v>573.2471981911128</v>
      </c>
      <c r="P12" s="9"/>
    </row>
    <row r="13" spans="1:16" ht="15">
      <c r="A13" s="12"/>
      <c r="B13" s="44">
        <v>519</v>
      </c>
      <c r="C13" s="20" t="s">
        <v>67</v>
      </c>
      <c r="D13" s="46">
        <v>7882720</v>
      </c>
      <c r="E13" s="46">
        <v>20909</v>
      </c>
      <c r="F13" s="46">
        <v>0</v>
      </c>
      <c r="G13" s="46">
        <v>434607</v>
      </c>
      <c r="H13" s="46">
        <v>0</v>
      </c>
      <c r="I13" s="46">
        <v>0</v>
      </c>
      <c r="J13" s="46">
        <v>15151308</v>
      </c>
      <c r="K13" s="46">
        <v>1318664</v>
      </c>
      <c r="L13" s="46">
        <v>0</v>
      </c>
      <c r="M13" s="46">
        <v>0</v>
      </c>
      <c r="N13" s="46">
        <f t="shared" si="2"/>
        <v>24808208</v>
      </c>
      <c r="O13" s="47">
        <f t="shared" si="1"/>
        <v>1219.4360990955565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23207314</v>
      </c>
      <c r="E14" s="31">
        <f t="shared" si="3"/>
        <v>4733095</v>
      </c>
      <c r="F14" s="31">
        <f t="shared" si="3"/>
        <v>0</v>
      </c>
      <c r="G14" s="31">
        <f t="shared" si="3"/>
        <v>5511315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2">SUM(D14:M14)</f>
        <v>33451724</v>
      </c>
      <c r="O14" s="43">
        <f t="shared" si="1"/>
        <v>1644.3041683051515</v>
      </c>
      <c r="P14" s="10"/>
    </row>
    <row r="15" spans="1:16" ht="15">
      <c r="A15" s="12"/>
      <c r="B15" s="44">
        <v>521</v>
      </c>
      <c r="C15" s="20" t="s">
        <v>28</v>
      </c>
      <c r="D15" s="46">
        <v>12588541</v>
      </c>
      <c r="E15" s="46">
        <v>124805</v>
      </c>
      <c r="F15" s="46">
        <v>0</v>
      </c>
      <c r="G15" s="46">
        <v>718351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13431697</v>
      </c>
      <c r="O15" s="47">
        <f t="shared" si="1"/>
        <v>660.2289127015337</v>
      </c>
      <c r="P15" s="9"/>
    </row>
    <row r="16" spans="1:16" ht="15">
      <c r="A16" s="12"/>
      <c r="B16" s="44">
        <v>522</v>
      </c>
      <c r="C16" s="20" t="s">
        <v>29</v>
      </c>
      <c r="D16" s="46">
        <v>10171099</v>
      </c>
      <c r="E16" s="46">
        <v>0</v>
      </c>
      <c r="F16" s="46">
        <v>0</v>
      </c>
      <c r="G16" s="46">
        <v>4792964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14964063</v>
      </c>
      <c r="O16" s="47">
        <f t="shared" si="1"/>
        <v>735.5516614235155</v>
      </c>
      <c r="P16" s="9"/>
    </row>
    <row r="17" spans="1:16" ht="15">
      <c r="A17" s="12"/>
      <c r="B17" s="44">
        <v>524</v>
      </c>
      <c r="C17" s="20" t="s">
        <v>30</v>
      </c>
      <c r="D17" s="46">
        <v>447674</v>
      </c>
      <c r="E17" s="46">
        <v>4608290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5055964</v>
      </c>
      <c r="O17" s="47">
        <f t="shared" si="1"/>
        <v>248.52359418010224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SUM(D19:D22)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38626713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38626713</v>
      </c>
      <c r="O18" s="43">
        <f t="shared" si="1"/>
        <v>1898.6783818324814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261867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261867</v>
      </c>
      <c r="O19" s="47">
        <f t="shared" si="1"/>
        <v>12.87195241840346</v>
      </c>
      <c r="P19" s="9"/>
    </row>
    <row r="20" spans="1:16" ht="15">
      <c r="A20" s="12"/>
      <c r="B20" s="44">
        <v>534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6698537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6698537</v>
      </c>
      <c r="O20" s="47">
        <f t="shared" si="1"/>
        <v>329.2635174990169</v>
      </c>
      <c r="P20" s="9"/>
    </row>
    <row r="21" spans="1:16" ht="15">
      <c r="A21" s="12"/>
      <c r="B21" s="44">
        <v>536</v>
      </c>
      <c r="C21" s="20" t="s">
        <v>69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26870256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26870256</v>
      </c>
      <c r="O21" s="47">
        <f t="shared" si="1"/>
        <v>1320.7951238694454</v>
      </c>
      <c r="P21" s="9"/>
    </row>
    <row r="22" spans="1:16" ht="15">
      <c r="A22" s="12"/>
      <c r="B22" s="44">
        <v>538</v>
      </c>
      <c r="C22" s="20" t="s">
        <v>71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4796053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4796053</v>
      </c>
      <c r="O22" s="47">
        <f t="shared" si="1"/>
        <v>235.7477880456154</v>
      </c>
      <c r="P22" s="9"/>
    </row>
    <row r="23" spans="1:16" ht="15.75">
      <c r="A23" s="28" t="s">
        <v>38</v>
      </c>
      <c r="B23" s="29"/>
      <c r="C23" s="30"/>
      <c r="D23" s="31">
        <f aca="true" t="shared" si="6" ref="D23:M23">SUM(D24:D25)</f>
        <v>0</v>
      </c>
      <c r="E23" s="31">
        <f t="shared" si="6"/>
        <v>3283136</v>
      </c>
      <c r="F23" s="31">
        <f t="shared" si="6"/>
        <v>0</v>
      </c>
      <c r="G23" s="31">
        <f t="shared" si="6"/>
        <v>731480</v>
      </c>
      <c r="H23" s="31">
        <f t="shared" si="6"/>
        <v>0</v>
      </c>
      <c r="I23" s="31">
        <f t="shared" si="6"/>
        <v>2457126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28">SUM(D23:M23)</f>
        <v>6471742</v>
      </c>
      <c r="O23" s="43">
        <f t="shared" si="1"/>
        <v>318.11551317341724</v>
      </c>
      <c r="P23" s="10"/>
    </row>
    <row r="24" spans="1:16" ht="15">
      <c r="A24" s="12"/>
      <c r="B24" s="44">
        <v>541</v>
      </c>
      <c r="C24" s="20" t="s">
        <v>72</v>
      </c>
      <c r="D24" s="46">
        <v>0</v>
      </c>
      <c r="E24" s="46">
        <v>3283136</v>
      </c>
      <c r="F24" s="46">
        <v>0</v>
      </c>
      <c r="G24" s="46">
        <v>731480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4014616</v>
      </c>
      <c r="O24" s="47">
        <f t="shared" si="1"/>
        <v>197.33661030279197</v>
      </c>
      <c r="P24" s="9"/>
    </row>
    <row r="25" spans="1:16" ht="15">
      <c r="A25" s="12"/>
      <c r="B25" s="44">
        <v>545</v>
      </c>
      <c r="C25" s="20" t="s">
        <v>40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2457126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2457126</v>
      </c>
      <c r="O25" s="47">
        <f t="shared" si="1"/>
        <v>120.77890287062525</v>
      </c>
      <c r="P25" s="9"/>
    </row>
    <row r="26" spans="1:16" ht="15.75">
      <c r="A26" s="28" t="s">
        <v>41</v>
      </c>
      <c r="B26" s="29"/>
      <c r="C26" s="30"/>
      <c r="D26" s="31">
        <f aca="true" t="shared" si="8" ref="D26:M26">SUM(D27:D28)</f>
        <v>0</v>
      </c>
      <c r="E26" s="31">
        <f t="shared" si="8"/>
        <v>2230073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2230073</v>
      </c>
      <c r="O26" s="43">
        <f t="shared" si="1"/>
        <v>109.6182166732206</v>
      </c>
      <c r="P26" s="10"/>
    </row>
    <row r="27" spans="1:16" ht="15">
      <c r="A27" s="13"/>
      <c r="B27" s="45">
        <v>552</v>
      </c>
      <c r="C27" s="21" t="s">
        <v>42</v>
      </c>
      <c r="D27" s="46">
        <v>0</v>
      </c>
      <c r="E27" s="46">
        <v>2110253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2110253</v>
      </c>
      <c r="O27" s="47">
        <f t="shared" si="1"/>
        <v>103.72851946519859</v>
      </c>
      <c r="P27" s="9"/>
    </row>
    <row r="28" spans="1:16" ht="15">
      <c r="A28" s="13"/>
      <c r="B28" s="45">
        <v>559</v>
      </c>
      <c r="C28" s="21" t="s">
        <v>43</v>
      </c>
      <c r="D28" s="46">
        <v>0</v>
      </c>
      <c r="E28" s="46">
        <v>119820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119820</v>
      </c>
      <c r="O28" s="47">
        <f t="shared" si="1"/>
        <v>5.889697208022021</v>
      </c>
      <c r="P28" s="9"/>
    </row>
    <row r="29" spans="1:16" ht="15.75">
      <c r="A29" s="28" t="s">
        <v>44</v>
      </c>
      <c r="B29" s="29"/>
      <c r="C29" s="30"/>
      <c r="D29" s="31">
        <f aca="true" t="shared" si="9" ref="D29:M29">SUM(D30:D30)</f>
        <v>6546863</v>
      </c>
      <c r="E29" s="31">
        <f t="shared" si="9"/>
        <v>4511634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1597128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>SUM(D29:M29)</f>
        <v>12655625</v>
      </c>
      <c r="O29" s="43">
        <f t="shared" si="1"/>
        <v>622.0814490758946</v>
      </c>
      <c r="P29" s="9"/>
    </row>
    <row r="30" spans="1:16" ht="15">
      <c r="A30" s="12"/>
      <c r="B30" s="44">
        <v>572</v>
      </c>
      <c r="C30" s="20" t="s">
        <v>73</v>
      </c>
      <c r="D30" s="46">
        <v>6546863</v>
      </c>
      <c r="E30" s="46">
        <v>4511634</v>
      </c>
      <c r="F30" s="46">
        <v>0</v>
      </c>
      <c r="G30" s="46">
        <v>0</v>
      </c>
      <c r="H30" s="46">
        <v>0</v>
      </c>
      <c r="I30" s="46">
        <v>1597128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12655625</v>
      </c>
      <c r="O30" s="47">
        <f t="shared" si="1"/>
        <v>622.0814490758946</v>
      </c>
      <c r="P30" s="9"/>
    </row>
    <row r="31" spans="1:16" ht="15.75">
      <c r="A31" s="28" t="s">
        <v>75</v>
      </c>
      <c r="B31" s="29"/>
      <c r="C31" s="30"/>
      <c r="D31" s="31">
        <f aca="true" t="shared" si="10" ref="D31:M31">SUM(D32:D32)</f>
        <v>47500</v>
      </c>
      <c r="E31" s="31">
        <f t="shared" si="10"/>
        <v>1063639</v>
      </c>
      <c r="F31" s="31">
        <f t="shared" si="10"/>
        <v>6862883</v>
      </c>
      <c r="G31" s="31">
        <f t="shared" si="10"/>
        <v>400000</v>
      </c>
      <c r="H31" s="31">
        <f t="shared" si="10"/>
        <v>0</v>
      </c>
      <c r="I31" s="31">
        <f t="shared" si="10"/>
        <v>2067600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>SUM(D31:M31)</f>
        <v>10441622</v>
      </c>
      <c r="O31" s="43">
        <f t="shared" si="1"/>
        <v>513.2531458906803</v>
      </c>
      <c r="P31" s="9"/>
    </row>
    <row r="32" spans="1:16" ht="15.75" thickBot="1">
      <c r="A32" s="12"/>
      <c r="B32" s="44">
        <v>581</v>
      </c>
      <c r="C32" s="20" t="s">
        <v>76</v>
      </c>
      <c r="D32" s="46">
        <v>47500</v>
      </c>
      <c r="E32" s="46">
        <v>1063639</v>
      </c>
      <c r="F32" s="46">
        <v>6862883</v>
      </c>
      <c r="G32" s="46">
        <v>400000</v>
      </c>
      <c r="H32" s="46">
        <v>0</v>
      </c>
      <c r="I32" s="46">
        <v>2067600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10441622</v>
      </c>
      <c r="O32" s="47">
        <f t="shared" si="1"/>
        <v>513.2531458906803</v>
      </c>
      <c r="P32" s="9"/>
    </row>
    <row r="33" spans="1:119" ht="16.5" thickBot="1">
      <c r="A33" s="14" t="s">
        <v>10</v>
      </c>
      <c r="B33" s="23"/>
      <c r="C33" s="22"/>
      <c r="D33" s="15">
        <f>SUM(D5,D14,D18,D23,D26,D29,D31)</f>
        <v>41362336</v>
      </c>
      <c r="E33" s="15">
        <f aca="true" t="shared" si="11" ref="E33:M33">SUM(E5,E14,E18,E23,E26,E29,E31)</f>
        <v>15842486</v>
      </c>
      <c r="F33" s="15">
        <f t="shared" si="11"/>
        <v>8699449</v>
      </c>
      <c r="G33" s="15">
        <f t="shared" si="11"/>
        <v>7077402</v>
      </c>
      <c r="H33" s="15">
        <f t="shared" si="11"/>
        <v>0</v>
      </c>
      <c r="I33" s="15">
        <f t="shared" si="11"/>
        <v>44748567</v>
      </c>
      <c r="J33" s="15">
        <f t="shared" si="11"/>
        <v>15151308</v>
      </c>
      <c r="K33" s="15">
        <f t="shared" si="11"/>
        <v>12980805</v>
      </c>
      <c r="L33" s="15">
        <f t="shared" si="11"/>
        <v>0</v>
      </c>
      <c r="M33" s="15">
        <f t="shared" si="11"/>
        <v>0</v>
      </c>
      <c r="N33" s="15">
        <f>SUM(D33:M33)</f>
        <v>145862353</v>
      </c>
      <c r="O33" s="37">
        <f t="shared" si="1"/>
        <v>7169.7971392056625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90</v>
      </c>
      <c r="M35" s="93"/>
      <c r="N35" s="93"/>
      <c r="O35" s="41">
        <v>20344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53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9392374</v>
      </c>
      <c r="E5" s="26">
        <f t="shared" si="0"/>
        <v>25675</v>
      </c>
      <c r="F5" s="26">
        <f t="shared" si="0"/>
        <v>1723740</v>
      </c>
      <c r="G5" s="26">
        <f t="shared" si="0"/>
        <v>514937</v>
      </c>
      <c r="H5" s="26">
        <f t="shared" si="0"/>
        <v>0</v>
      </c>
      <c r="I5" s="26">
        <f t="shared" si="0"/>
        <v>0</v>
      </c>
      <c r="J5" s="26">
        <f t="shared" si="0"/>
        <v>12922034</v>
      </c>
      <c r="K5" s="26">
        <f t="shared" si="0"/>
        <v>12441256</v>
      </c>
      <c r="L5" s="26">
        <f t="shared" si="0"/>
        <v>0</v>
      </c>
      <c r="M5" s="26">
        <f t="shared" si="0"/>
        <v>0</v>
      </c>
      <c r="N5" s="27">
        <f>SUM(D5:M5)</f>
        <v>37020016</v>
      </c>
      <c r="O5" s="32">
        <f aca="true" t="shared" si="1" ref="O5:O33">(N5/O$35)</f>
        <v>1833.1278039118595</v>
      </c>
      <c r="P5" s="6"/>
    </row>
    <row r="6" spans="1:16" ht="15">
      <c r="A6" s="12"/>
      <c r="B6" s="44">
        <v>511</v>
      </c>
      <c r="C6" s="20" t="s">
        <v>19</v>
      </c>
      <c r="D6" s="46">
        <v>359303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359303</v>
      </c>
      <c r="O6" s="47">
        <f t="shared" si="1"/>
        <v>17.791681109185443</v>
      </c>
      <c r="P6" s="9"/>
    </row>
    <row r="7" spans="1:16" ht="15">
      <c r="A7" s="12"/>
      <c r="B7" s="44">
        <v>512</v>
      </c>
      <c r="C7" s="20" t="s">
        <v>20</v>
      </c>
      <c r="D7" s="46">
        <v>778950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778950</v>
      </c>
      <c r="O7" s="47">
        <f t="shared" si="1"/>
        <v>38.57142857142857</v>
      </c>
      <c r="P7" s="9"/>
    </row>
    <row r="8" spans="1:16" ht="15">
      <c r="A8" s="12"/>
      <c r="B8" s="44">
        <v>513</v>
      </c>
      <c r="C8" s="20" t="s">
        <v>21</v>
      </c>
      <c r="D8" s="46">
        <v>1028856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1028856</v>
      </c>
      <c r="O8" s="47">
        <f t="shared" si="1"/>
        <v>50.94607576132706</v>
      </c>
      <c r="P8" s="9"/>
    </row>
    <row r="9" spans="1:16" ht="15">
      <c r="A9" s="12"/>
      <c r="B9" s="44">
        <v>514</v>
      </c>
      <c r="C9" s="20" t="s">
        <v>22</v>
      </c>
      <c r="D9" s="46">
        <v>605971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605971</v>
      </c>
      <c r="O9" s="47">
        <f t="shared" si="1"/>
        <v>30.00599158207477</v>
      </c>
      <c r="P9" s="9"/>
    </row>
    <row r="10" spans="1:16" ht="15">
      <c r="A10" s="12"/>
      <c r="B10" s="44">
        <v>515</v>
      </c>
      <c r="C10" s="20" t="s">
        <v>23</v>
      </c>
      <c r="D10" s="46">
        <v>550585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550585</v>
      </c>
      <c r="O10" s="47">
        <f t="shared" si="1"/>
        <v>27.263431542461007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1723740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1723740</v>
      </c>
      <c r="O11" s="47">
        <f t="shared" si="1"/>
        <v>85.35479078979945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11223092</v>
      </c>
      <c r="L12" s="46">
        <v>0</v>
      </c>
      <c r="M12" s="46">
        <v>0</v>
      </c>
      <c r="N12" s="46">
        <f t="shared" si="2"/>
        <v>11223092</v>
      </c>
      <c r="O12" s="47">
        <f t="shared" si="1"/>
        <v>555.7361723198811</v>
      </c>
      <c r="P12" s="9"/>
    </row>
    <row r="13" spans="1:16" ht="15">
      <c r="A13" s="12"/>
      <c r="B13" s="44">
        <v>519</v>
      </c>
      <c r="C13" s="20" t="s">
        <v>67</v>
      </c>
      <c r="D13" s="46">
        <v>6068709</v>
      </c>
      <c r="E13" s="46">
        <v>25675</v>
      </c>
      <c r="F13" s="46">
        <v>0</v>
      </c>
      <c r="G13" s="46">
        <v>514937</v>
      </c>
      <c r="H13" s="46">
        <v>0</v>
      </c>
      <c r="I13" s="46">
        <v>0</v>
      </c>
      <c r="J13" s="46">
        <v>12922034</v>
      </c>
      <c r="K13" s="46">
        <v>1218164</v>
      </c>
      <c r="L13" s="46">
        <v>0</v>
      </c>
      <c r="M13" s="46">
        <v>0</v>
      </c>
      <c r="N13" s="46">
        <f t="shared" si="2"/>
        <v>20749519</v>
      </c>
      <c r="O13" s="47">
        <f t="shared" si="1"/>
        <v>1027.4582322357019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22465933</v>
      </c>
      <c r="E14" s="31">
        <f t="shared" si="3"/>
        <v>4829707</v>
      </c>
      <c r="F14" s="31">
        <f t="shared" si="3"/>
        <v>0</v>
      </c>
      <c r="G14" s="31">
        <f t="shared" si="3"/>
        <v>1543291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2">SUM(D14:M14)</f>
        <v>28838931</v>
      </c>
      <c r="O14" s="43">
        <f t="shared" si="1"/>
        <v>1428.023322604605</v>
      </c>
      <c r="P14" s="10"/>
    </row>
    <row r="15" spans="1:16" ht="15">
      <c r="A15" s="12"/>
      <c r="B15" s="44">
        <v>521</v>
      </c>
      <c r="C15" s="20" t="s">
        <v>28</v>
      </c>
      <c r="D15" s="46">
        <v>12461530</v>
      </c>
      <c r="E15" s="46">
        <v>332322</v>
      </c>
      <c r="F15" s="46">
        <v>0</v>
      </c>
      <c r="G15" s="46">
        <v>542218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13336070</v>
      </c>
      <c r="O15" s="47">
        <f t="shared" si="1"/>
        <v>660.3649418172815</v>
      </c>
      <c r="P15" s="9"/>
    </row>
    <row r="16" spans="1:16" ht="15">
      <c r="A16" s="12"/>
      <c r="B16" s="44">
        <v>522</v>
      </c>
      <c r="C16" s="20" t="s">
        <v>29</v>
      </c>
      <c r="D16" s="46">
        <v>9659916</v>
      </c>
      <c r="E16" s="46">
        <v>0</v>
      </c>
      <c r="F16" s="46">
        <v>0</v>
      </c>
      <c r="G16" s="46">
        <v>1001073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10660989</v>
      </c>
      <c r="O16" s="47">
        <f t="shared" si="1"/>
        <v>527.9024015845506</v>
      </c>
      <c r="P16" s="9"/>
    </row>
    <row r="17" spans="1:16" ht="15">
      <c r="A17" s="12"/>
      <c r="B17" s="44">
        <v>524</v>
      </c>
      <c r="C17" s="20" t="s">
        <v>30</v>
      </c>
      <c r="D17" s="46">
        <v>344487</v>
      </c>
      <c r="E17" s="46">
        <v>4497385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4841872</v>
      </c>
      <c r="O17" s="47">
        <f t="shared" si="1"/>
        <v>239.75597920277298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SUM(D19:D22)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36801766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36801766</v>
      </c>
      <c r="O18" s="43">
        <f t="shared" si="1"/>
        <v>1822.3206734340183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311721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311721</v>
      </c>
      <c r="O19" s="47">
        <f t="shared" si="1"/>
        <v>15.43555335479079</v>
      </c>
      <c r="P19" s="9"/>
    </row>
    <row r="20" spans="1:16" ht="15">
      <c r="A20" s="12"/>
      <c r="B20" s="44">
        <v>534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6708811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6708811</v>
      </c>
      <c r="O20" s="47">
        <f t="shared" si="1"/>
        <v>332.20158455063137</v>
      </c>
      <c r="P20" s="9"/>
    </row>
    <row r="21" spans="1:16" ht="15">
      <c r="A21" s="12"/>
      <c r="B21" s="44">
        <v>536</v>
      </c>
      <c r="C21" s="20" t="s">
        <v>69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25657266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25657266</v>
      </c>
      <c r="O21" s="47">
        <f t="shared" si="1"/>
        <v>1270.4761574647189</v>
      </c>
      <c r="P21" s="9"/>
    </row>
    <row r="22" spans="1:16" ht="15">
      <c r="A22" s="12"/>
      <c r="B22" s="44">
        <v>538</v>
      </c>
      <c r="C22" s="20" t="s">
        <v>71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4123968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4123968</v>
      </c>
      <c r="O22" s="47">
        <f t="shared" si="1"/>
        <v>204.2073780638772</v>
      </c>
      <c r="P22" s="9"/>
    </row>
    <row r="23" spans="1:16" ht="15.75">
      <c r="A23" s="28" t="s">
        <v>38</v>
      </c>
      <c r="B23" s="29"/>
      <c r="C23" s="30"/>
      <c r="D23" s="31">
        <f aca="true" t="shared" si="6" ref="D23:M23">SUM(D24:D25)</f>
        <v>0</v>
      </c>
      <c r="E23" s="31">
        <f t="shared" si="6"/>
        <v>2870954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2315212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28">SUM(D23:M23)</f>
        <v>5186166</v>
      </c>
      <c r="O23" s="43">
        <f t="shared" si="1"/>
        <v>256.80445654865065</v>
      </c>
      <c r="P23" s="10"/>
    </row>
    <row r="24" spans="1:16" ht="15">
      <c r="A24" s="12"/>
      <c r="B24" s="44">
        <v>541</v>
      </c>
      <c r="C24" s="20" t="s">
        <v>72</v>
      </c>
      <c r="D24" s="46">
        <v>0</v>
      </c>
      <c r="E24" s="46">
        <v>2870954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2870954</v>
      </c>
      <c r="O24" s="47">
        <f t="shared" si="1"/>
        <v>142.16162416439713</v>
      </c>
      <c r="P24" s="9"/>
    </row>
    <row r="25" spans="1:16" ht="15">
      <c r="A25" s="12"/>
      <c r="B25" s="44">
        <v>545</v>
      </c>
      <c r="C25" s="20" t="s">
        <v>40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2315212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2315212</v>
      </c>
      <c r="O25" s="47">
        <f t="shared" si="1"/>
        <v>114.64283238425352</v>
      </c>
      <c r="P25" s="9"/>
    </row>
    <row r="26" spans="1:16" ht="15.75">
      <c r="A26" s="28" t="s">
        <v>41</v>
      </c>
      <c r="B26" s="29"/>
      <c r="C26" s="30"/>
      <c r="D26" s="31">
        <f aca="true" t="shared" si="8" ref="D26:M26">SUM(D27:D28)</f>
        <v>0</v>
      </c>
      <c r="E26" s="31">
        <f t="shared" si="8"/>
        <v>4024793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4024793</v>
      </c>
      <c r="O26" s="43">
        <f t="shared" si="1"/>
        <v>199.2965090368903</v>
      </c>
      <c r="P26" s="10"/>
    </row>
    <row r="27" spans="1:16" ht="15">
      <c r="A27" s="13"/>
      <c r="B27" s="45">
        <v>552</v>
      </c>
      <c r="C27" s="21" t="s">
        <v>42</v>
      </c>
      <c r="D27" s="46">
        <v>0</v>
      </c>
      <c r="E27" s="46">
        <v>3892050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3892050</v>
      </c>
      <c r="O27" s="47">
        <f t="shared" si="1"/>
        <v>192.72344639762318</v>
      </c>
      <c r="P27" s="9"/>
    </row>
    <row r="28" spans="1:16" ht="15">
      <c r="A28" s="13"/>
      <c r="B28" s="45">
        <v>559</v>
      </c>
      <c r="C28" s="21" t="s">
        <v>43</v>
      </c>
      <c r="D28" s="46">
        <v>0</v>
      </c>
      <c r="E28" s="46">
        <v>132743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132743</v>
      </c>
      <c r="O28" s="47">
        <f t="shared" si="1"/>
        <v>6.573062639267145</v>
      </c>
      <c r="P28" s="9"/>
    </row>
    <row r="29" spans="1:16" ht="15.75">
      <c r="A29" s="28" t="s">
        <v>44</v>
      </c>
      <c r="B29" s="29"/>
      <c r="C29" s="30"/>
      <c r="D29" s="31">
        <f aca="true" t="shared" si="9" ref="D29:M29">SUM(D30:D30)</f>
        <v>6514465</v>
      </c>
      <c r="E29" s="31">
        <f t="shared" si="9"/>
        <v>2970020</v>
      </c>
      <c r="F29" s="31">
        <f t="shared" si="9"/>
        <v>0</v>
      </c>
      <c r="G29" s="31">
        <f t="shared" si="9"/>
        <v>306413</v>
      </c>
      <c r="H29" s="31">
        <f t="shared" si="9"/>
        <v>0</v>
      </c>
      <c r="I29" s="31">
        <f t="shared" si="9"/>
        <v>1611874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>SUM(D29:M29)</f>
        <v>11402772</v>
      </c>
      <c r="O29" s="43">
        <f t="shared" si="1"/>
        <v>564.63342411488</v>
      </c>
      <c r="P29" s="9"/>
    </row>
    <row r="30" spans="1:16" ht="15">
      <c r="A30" s="12"/>
      <c r="B30" s="44">
        <v>572</v>
      </c>
      <c r="C30" s="20" t="s">
        <v>73</v>
      </c>
      <c r="D30" s="46">
        <v>6514465</v>
      </c>
      <c r="E30" s="46">
        <v>2970020</v>
      </c>
      <c r="F30" s="46">
        <v>0</v>
      </c>
      <c r="G30" s="46">
        <v>306413</v>
      </c>
      <c r="H30" s="46">
        <v>0</v>
      </c>
      <c r="I30" s="46">
        <v>1611874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11402772</v>
      </c>
      <c r="O30" s="47">
        <f t="shared" si="1"/>
        <v>564.63342411488</v>
      </c>
      <c r="P30" s="9"/>
    </row>
    <row r="31" spans="1:16" ht="15.75">
      <c r="A31" s="28" t="s">
        <v>75</v>
      </c>
      <c r="B31" s="29"/>
      <c r="C31" s="30"/>
      <c r="D31" s="31">
        <f aca="true" t="shared" si="10" ref="D31:M31">SUM(D32:D32)</f>
        <v>9211660</v>
      </c>
      <c r="E31" s="31">
        <f t="shared" si="10"/>
        <v>2048461</v>
      </c>
      <c r="F31" s="31">
        <f t="shared" si="10"/>
        <v>3235000</v>
      </c>
      <c r="G31" s="31">
        <f t="shared" si="10"/>
        <v>463000</v>
      </c>
      <c r="H31" s="31">
        <f t="shared" si="10"/>
        <v>0</v>
      </c>
      <c r="I31" s="31">
        <f t="shared" si="10"/>
        <v>2067600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>SUM(D31:M31)</f>
        <v>17025721</v>
      </c>
      <c r="O31" s="43">
        <f t="shared" si="1"/>
        <v>843.0661549888587</v>
      </c>
      <c r="P31" s="9"/>
    </row>
    <row r="32" spans="1:16" ht="15.75" thickBot="1">
      <c r="A32" s="12"/>
      <c r="B32" s="44">
        <v>581</v>
      </c>
      <c r="C32" s="20" t="s">
        <v>76</v>
      </c>
      <c r="D32" s="46">
        <v>9211660</v>
      </c>
      <c r="E32" s="46">
        <v>2048461</v>
      </c>
      <c r="F32" s="46">
        <v>3235000</v>
      </c>
      <c r="G32" s="46">
        <v>463000</v>
      </c>
      <c r="H32" s="46">
        <v>0</v>
      </c>
      <c r="I32" s="46">
        <v>2067600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17025721</v>
      </c>
      <c r="O32" s="47">
        <f t="shared" si="1"/>
        <v>843.0661549888587</v>
      </c>
      <c r="P32" s="9"/>
    </row>
    <row r="33" spans="1:119" ht="16.5" thickBot="1">
      <c r="A33" s="14" t="s">
        <v>10</v>
      </c>
      <c r="B33" s="23"/>
      <c r="C33" s="22"/>
      <c r="D33" s="15">
        <f>SUM(D5,D14,D18,D23,D26,D29,D31)</f>
        <v>47584432</v>
      </c>
      <c r="E33" s="15">
        <f aca="true" t="shared" si="11" ref="E33:M33">SUM(E5,E14,E18,E23,E26,E29,E31)</f>
        <v>16769610</v>
      </c>
      <c r="F33" s="15">
        <f t="shared" si="11"/>
        <v>4958740</v>
      </c>
      <c r="G33" s="15">
        <f t="shared" si="11"/>
        <v>2827641</v>
      </c>
      <c r="H33" s="15">
        <f t="shared" si="11"/>
        <v>0</v>
      </c>
      <c r="I33" s="15">
        <f t="shared" si="11"/>
        <v>42796452</v>
      </c>
      <c r="J33" s="15">
        <f t="shared" si="11"/>
        <v>12922034</v>
      </c>
      <c r="K33" s="15">
        <f t="shared" si="11"/>
        <v>12441256</v>
      </c>
      <c r="L33" s="15">
        <f t="shared" si="11"/>
        <v>0</v>
      </c>
      <c r="M33" s="15">
        <f t="shared" si="11"/>
        <v>0</v>
      </c>
      <c r="N33" s="15">
        <f>SUM(D33:M33)</f>
        <v>140300165</v>
      </c>
      <c r="O33" s="37">
        <f t="shared" si="1"/>
        <v>6947.272344639762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88</v>
      </c>
      <c r="M35" s="93"/>
      <c r="N35" s="93"/>
      <c r="O35" s="41">
        <v>20195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53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8496843</v>
      </c>
      <c r="E5" s="26">
        <f t="shared" si="0"/>
        <v>13252</v>
      </c>
      <c r="F5" s="26">
        <f t="shared" si="0"/>
        <v>1709043</v>
      </c>
      <c r="G5" s="26">
        <f t="shared" si="0"/>
        <v>541009</v>
      </c>
      <c r="H5" s="26">
        <f t="shared" si="0"/>
        <v>0</v>
      </c>
      <c r="I5" s="26">
        <f t="shared" si="0"/>
        <v>0</v>
      </c>
      <c r="J5" s="26">
        <f t="shared" si="0"/>
        <v>13236983</v>
      </c>
      <c r="K5" s="26">
        <f t="shared" si="0"/>
        <v>11140015</v>
      </c>
      <c r="L5" s="26">
        <f t="shared" si="0"/>
        <v>0</v>
      </c>
      <c r="M5" s="26">
        <f t="shared" si="0"/>
        <v>0</v>
      </c>
      <c r="N5" s="27">
        <f>SUM(D5:M5)</f>
        <v>35137145</v>
      </c>
      <c r="O5" s="32">
        <f aca="true" t="shared" si="1" ref="O5:O34">(N5/O$36)</f>
        <v>1780.3579752736116</v>
      </c>
      <c r="P5" s="6"/>
    </row>
    <row r="6" spans="1:16" ht="15">
      <c r="A6" s="12"/>
      <c r="B6" s="44">
        <v>511</v>
      </c>
      <c r="C6" s="20" t="s">
        <v>19</v>
      </c>
      <c r="D6" s="46">
        <v>369880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369880</v>
      </c>
      <c r="O6" s="47">
        <f t="shared" si="1"/>
        <v>18.741386299148765</v>
      </c>
      <c r="P6" s="9"/>
    </row>
    <row r="7" spans="1:16" ht="15">
      <c r="A7" s="12"/>
      <c r="B7" s="44">
        <v>512</v>
      </c>
      <c r="C7" s="20" t="s">
        <v>20</v>
      </c>
      <c r="D7" s="46">
        <v>629300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629300</v>
      </c>
      <c r="O7" s="47">
        <f t="shared" si="1"/>
        <v>31.88589379813539</v>
      </c>
      <c r="P7" s="9"/>
    </row>
    <row r="8" spans="1:16" ht="15">
      <c r="A8" s="12"/>
      <c r="B8" s="44">
        <v>513</v>
      </c>
      <c r="C8" s="20" t="s">
        <v>21</v>
      </c>
      <c r="D8" s="46">
        <v>1031157</v>
      </c>
      <c r="E8" s="46">
        <v>0</v>
      </c>
      <c r="F8" s="46">
        <v>0</v>
      </c>
      <c r="G8" s="46">
        <v>69517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1100674</v>
      </c>
      <c r="O8" s="47">
        <f t="shared" si="1"/>
        <v>55.76986218078638</v>
      </c>
      <c r="P8" s="9"/>
    </row>
    <row r="9" spans="1:16" ht="15">
      <c r="A9" s="12"/>
      <c r="B9" s="44">
        <v>514</v>
      </c>
      <c r="C9" s="20" t="s">
        <v>22</v>
      </c>
      <c r="D9" s="46">
        <v>488891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488891</v>
      </c>
      <c r="O9" s="47">
        <f t="shared" si="1"/>
        <v>24.77153425212809</v>
      </c>
      <c r="P9" s="9"/>
    </row>
    <row r="10" spans="1:16" ht="15">
      <c r="A10" s="12"/>
      <c r="B10" s="44">
        <v>515</v>
      </c>
      <c r="C10" s="20" t="s">
        <v>23</v>
      </c>
      <c r="D10" s="46">
        <v>376346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376346</v>
      </c>
      <c r="O10" s="47">
        <f t="shared" si="1"/>
        <v>19.069010944466964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1709043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1709043</v>
      </c>
      <c r="O11" s="47">
        <f t="shared" si="1"/>
        <v>86.59520672882043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10020763</v>
      </c>
      <c r="L12" s="46">
        <v>0</v>
      </c>
      <c r="M12" s="46">
        <v>0</v>
      </c>
      <c r="N12" s="46">
        <f t="shared" si="2"/>
        <v>10020763</v>
      </c>
      <c r="O12" s="47">
        <f t="shared" si="1"/>
        <v>507.74032225374947</v>
      </c>
      <c r="P12" s="9"/>
    </row>
    <row r="13" spans="1:16" ht="15">
      <c r="A13" s="12"/>
      <c r="B13" s="44">
        <v>519</v>
      </c>
      <c r="C13" s="20" t="s">
        <v>67</v>
      </c>
      <c r="D13" s="46">
        <v>5601269</v>
      </c>
      <c r="E13" s="46">
        <v>13252</v>
      </c>
      <c r="F13" s="46">
        <v>0</v>
      </c>
      <c r="G13" s="46">
        <v>471492</v>
      </c>
      <c r="H13" s="46">
        <v>0</v>
      </c>
      <c r="I13" s="46">
        <v>0</v>
      </c>
      <c r="J13" s="46">
        <v>13236983</v>
      </c>
      <c r="K13" s="46">
        <v>1119252</v>
      </c>
      <c r="L13" s="46">
        <v>0</v>
      </c>
      <c r="M13" s="46">
        <v>0</v>
      </c>
      <c r="N13" s="46">
        <f t="shared" si="2"/>
        <v>20442248</v>
      </c>
      <c r="O13" s="47">
        <f t="shared" si="1"/>
        <v>1035.784758816376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21578185</v>
      </c>
      <c r="E14" s="31">
        <f t="shared" si="3"/>
        <v>4225183</v>
      </c>
      <c r="F14" s="31">
        <f t="shared" si="3"/>
        <v>0</v>
      </c>
      <c r="G14" s="31">
        <f t="shared" si="3"/>
        <v>1220998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3">SUM(D14:M14)</f>
        <v>27024366</v>
      </c>
      <c r="O14" s="43">
        <f t="shared" si="1"/>
        <v>1369.292967166599</v>
      </c>
      <c r="P14" s="10"/>
    </row>
    <row r="15" spans="1:16" ht="15">
      <c r="A15" s="12"/>
      <c r="B15" s="44">
        <v>521</v>
      </c>
      <c r="C15" s="20" t="s">
        <v>28</v>
      </c>
      <c r="D15" s="46">
        <v>12135141</v>
      </c>
      <c r="E15" s="46">
        <v>103916</v>
      </c>
      <c r="F15" s="46">
        <v>0</v>
      </c>
      <c r="G15" s="46">
        <v>569227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12808284</v>
      </c>
      <c r="O15" s="47">
        <f t="shared" si="1"/>
        <v>648.9807458451561</v>
      </c>
      <c r="P15" s="9"/>
    </row>
    <row r="16" spans="1:16" ht="15">
      <c r="A16" s="12"/>
      <c r="B16" s="44">
        <v>522</v>
      </c>
      <c r="C16" s="20" t="s">
        <v>29</v>
      </c>
      <c r="D16" s="46">
        <v>9320604</v>
      </c>
      <c r="E16" s="46">
        <v>0</v>
      </c>
      <c r="F16" s="46">
        <v>0</v>
      </c>
      <c r="G16" s="46">
        <v>647923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9968527</v>
      </c>
      <c r="O16" s="47">
        <f t="shared" si="1"/>
        <v>505.0935853263073</v>
      </c>
      <c r="P16" s="9"/>
    </row>
    <row r="17" spans="1:16" ht="15">
      <c r="A17" s="12"/>
      <c r="B17" s="44">
        <v>524</v>
      </c>
      <c r="C17" s="20" t="s">
        <v>30</v>
      </c>
      <c r="D17" s="46">
        <v>122440</v>
      </c>
      <c r="E17" s="46">
        <v>4121267</v>
      </c>
      <c r="F17" s="46">
        <v>0</v>
      </c>
      <c r="G17" s="46">
        <v>3848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4247555</v>
      </c>
      <c r="O17" s="47">
        <f t="shared" si="1"/>
        <v>215.2186359951358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34415665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34415665</v>
      </c>
      <c r="O18" s="43">
        <f t="shared" si="1"/>
        <v>1743.8014288609647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14775968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14775968</v>
      </c>
      <c r="O19" s="47">
        <f t="shared" si="1"/>
        <v>748.680989055533</v>
      </c>
      <c r="P19" s="9"/>
    </row>
    <row r="20" spans="1:16" ht="15">
      <c r="A20" s="12"/>
      <c r="B20" s="44">
        <v>534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6540397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6540397</v>
      </c>
      <c r="O20" s="47">
        <f t="shared" si="1"/>
        <v>331.39425415484396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6812595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6812595</v>
      </c>
      <c r="O21" s="47">
        <f t="shared" si="1"/>
        <v>345.1862079448723</v>
      </c>
      <c r="P21" s="9"/>
    </row>
    <row r="22" spans="1:16" ht="15">
      <c r="A22" s="12"/>
      <c r="B22" s="44">
        <v>536</v>
      </c>
      <c r="C22" s="20" t="s">
        <v>69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2780129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2780129</v>
      </c>
      <c r="O22" s="47">
        <f t="shared" si="1"/>
        <v>140.8658796108634</v>
      </c>
      <c r="P22" s="9"/>
    </row>
    <row r="23" spans="1:16" ht="15">
      <c r="A23" s="12"/>
      <c r="B23" s="44">
        <v>538</v>
      </c>
      <c r="C23" s="20" t="s">
        <v>71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3506576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3506576</v>
      </c>
      <c r="O23" s="47">
        <f t="shared" si="1"/>
        <v>177.67409809485204</v>
      </c>
      <c r="P23" s="9"/>
    </row>
    <row r="24" spans="1:16" ht="15.75">
      <c r="A24" s="28" t="s">
        <v>38</v>
      </c>
      <c r="B24" s="29"/>
      <c r="C24" s="30"/>
      <c r="D24" s="31">
        <f aca="true" t="shared" si="6" ref="D24:M24">SUM(D25:D26)</f>
        <v>0</v>
      </c>
      <c r="E24" s="31">
        <f t="shared" si="6"/>
        <v>3682050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2193565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29">SUM(D24:M24)</f>
        <v>5875615</v>
      </c>
      <c r="O24" s="43">
        <f t="shared" si="1"/>
        <v>297.71052898256994</v>
      </c>
      <c r="P24" s="10"/>
    </row>
    <row r="25" spans="1:16" ht="15">
      <c r="A25" s="12"/>
      <c r="B25" s="44">
        <v>541</v>
      </c>
      <c r="C25" s="20" t="s">
        <v>72</v>
      </c>
      <c r="D25" s="46">
        <v>0</v>
      </c>
      <c r="E25" s="46">
        <v>3682050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3682050</v>
      </c>
      <c r="O25" s="47">
        <f t="shared" si="1"/>
        <v>186.56516011349817</v>
      </c>
      <c r="P25" s="9"/>
    </row>
    <row r="26" spans="1:16" ht="15">
      <c r="A26" s="12"/>
      <c r="B26" s="44">
        <v>545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2193565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2193565</v>
      </c>
      <c r="O26" s="47">
        <f t="shared" si="1"/>
        <v>111.14536886907175</v>
      </c>
      <c r="P26" s="9"/>
    </row>
    <row r="27" spans="1:16" ht="15.75">
      <c r="A27" s="28" t="s">
        <v>41</v>
      </c>
      <c r="B27" s="29"/>
      <c r="C27" s="30"/>
      <c r="D27" s="31">
        <f aca="true" t="shared" si="8" ref="D27:M27">SUM(D28:D29)</f>
        <v>0</v>
      </c>
      <c r="E27" s="31">
        <f t="shared" si="8"/>
        <v>1753233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1753233</v>
      </c>
      <c r="O27" s="43">
        <f t="shared" si="1"/>
        <v>88.83426226185651</v>
      </c>
      <c r="P27" s="10"/>
    </row>
    <row r="28" spans="1:16" ht="15">
      <c r="A28" s="13"/>
      <c r="B28" s="45">
        <v>552</v>
      </c>
      <c r="C28" s="21" t="s">
        <v>42</v>
      </c>
      <c r="D28" s="46">
        <v>0</v>
      </c>
      <c r="E28" s="46">
        <v>1664992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1664992</v>
      </c>
      <c r="O28" s="47">
        <f t="shared" si="1"/>
        <v>84.36319416295095</v>
      </c>
      <c r="P28" s="9"/>
    </row>
    <row r="29" spans="1:16" ht="15">
      <c r="A29" s="13"/>
      <c r="B29" s="45">
        <v>559</v>
      </c>
      <c r="C29" s="21" t="s">
        <v>43</v>
      </c>
      <c r="D29" s="46">
        <v>0</v>
      </c>
      <c r="E29" s="46">
        <v>88241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88241</v>
      </c>
      <c r="O29" s="47">
        <f t="shared" si="1"/>
        <v>4.471068098905553</v>
      </c>
      <c r="P29" s="9"/>
    </row>
    <row r="30" spans="1:16" ht="15.75">
      <c r="A30" s="28" t="s">
        <v>44</v>
      </c>
      <c r="B30" s="29"/>
      <c r="C30" s="30"/>
      <c r="D30" s="31">
        <f aca="true" t="shared" si="9" ref="D30:M30">SUM(D31:D31)</f>
        <v>6122924</v>
      </c>
      <c r="E30" s="31">
        <f t="shared" si="9"/>
        <v>1866281</v>
      </c>
      <c r="F30" s="31">
        <f t="shared" si="9"/>
        <v>0</v>
      </c>
      <c r="G30" s="31">
        <f t="shared" si="9"/>
        <v>730810</v>
      </c>
      <c r="H30" s="31">
        <f t="shared" si="9"/>
        <v>0</v>
      </c>
      <c r="I30" s="31">
        <f t="shared" si="9"/>
        <v>1969764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>SUM(D30:M30)</f>
        <v>10689779</v>
      </c>
      <c r="O30" s="43">
        <f t="shared" si="1"/>
        <v>541.6385792460478</v>
      </c>
      <c r="P30" s="9"/>
    </row>
    <row r="31" spans="1:16" ht="15">
      <c r="A31" s="12"/>
      <c r="B31" s="44">
        <v>572</v>
      </c>
      <c r="C31" s="20" t="s">
        <v>73</v>
      </c>
      <c r="D31" s="46">
        <v>6122924</v>
      </c>
      <c r="E31" s="46">
        <v>1866281</v>
      </c>
      <c r="F31" s="46">
        <v>0</v>
      </c>
      <c r="G31" s="46">
        <v>730810</v>
      </c>
      <c r="H31" s="46">
        <v>0</v>
      </c>
      <c r="I31" s="46">
        <v>1969764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10689779</v>
      </c>
      <c r="O31" s="47">
        <f t="shared" si="1"/>
        <v>541.6385792460478</v>
      </c>
      <c r="P31" s="9"/>
    </row>
    <row r="32" spans="1:16" ht="15.75">
      <c r="A32" s="28" t="s">
        <v>75</v>
      </c>
      <c r="B32" s="29"/>
      <c r="C32" s="30"/>
      <c r="D32" s="31">
        <f aca="true" t="shared" si="10" ref="D32:M32">SUM(D33:D33)</f>
        <v>827450</v>
      </c>
      <c r="E32" s="31">
        <f t="shared" si="10"/>
        <v>1364649</v>
      </c>
      <c r="F32" s="31">
        <f t="shared" si="10"/>
        <v>3000000</v>
      </c>
      <c r="G32" s="31">
        <f t="shared" si="10"/>
        <v>142500</v>
      </c>
      <c r="H32" s="31">
        <f t="shared" si="10"/>
        <v>0</v>
      </c>
      <c r="I32" s="31">
        <f t="shared" si="10"/>
        <v>2067600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>SUM(D32:M32)</f>
        <v>7402199</v>
      </c>
      <c r="O32" s="43">
        <f t="shared" si="1"/>
        <v>375.0607519254155</v>
      </c>
      <c r="P32" s="9"/>
    </row>
    <row r="33" spans="1:16" ht="15.75" thickBot="1">
      <c r="A33" s="12"/>
      <c r="B33" s="44">
        <v>581</v>
      </c>
      <c r="C33" s="20" t="s">
        <v>76</v>
      </c>
      <c r="D33" s="46">
        <v>827450</v>
      </c>
      <c r="E33" s="46">
        <v>1364649</v>
      </c>
      <c r="F33" s="46">
        <v>3000000</v>
      </c>
      <c r="G33" s="46">
        <v>142500</v>
      </c>
      <c r="H33" s="46">
        <v>0</v>
      </c>
      <c r="I33" s="46">
        <v>2067600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7402199</v>
      </c>
      <c r="O33" s="47">
        <f t="shared" si="1"/>
        <v>375.0607519254155</v>
      </c>
      <c r="P33" s="9"/>
    </row>
    <row r="34" spans="1:119" ht="16.5" thickBot="1">
      <c r="A34" s="14" t="s">
        <v>10</v>
      </c>
      <c r="B34" s="23"/>
      <c r="C34" s="22"/>
      <c r="D34" s="15">
        <f>SUM(D5,D14,D18,D24,D27,D30,D32)</f>
        <v>37025402</v>
      </c>
      <c r="E34" s="15">
        <f aca="true" t="shared" si="11" ref="E34:M34">SUM(E5,E14,E18,E24,E27,E30,E32)</f>
        <v>12904648</v>
      </c>
      <c r="F34" s="15">
        <f t="shared" si="11"/>
        <v>4709043</v>
      </c>
      <c r="G34" s="15">
        <f t="shared" si="11"/>
        <v>2635317</v>
      </c>
      <c r="H34" s="15">
        <f t="shared" si="11"/>
        <v>0</v>
      </c>
      <c r="I34" s="15">
        <f t="shared" si="11"/>
        <v>40646594</v>
      </c>
      <c r="J34" s="15">
        <f t="shared" si="11"/>
        <v>13236983</v>
      </c>
      <c r="K34" s="15">
        <f t="shared" si="11"/>
        <v>11140015</v>
      </c>
      <c r="L34" s="15">
        <f t="shared" si="11"/>
        <v>0</v>
      </c>
      <c r="M34" s="15">
        <f t="shared" si="11"/>
        <v>0</v>
      </c>
      <c r="N34" s="15">
        <f>SUM(D34:M34)</f>
        <v>122298002</v>
      </c>
      <c r="O34" s="37">
        <f t="shared" si="1"/>
        <v>6196.696493717065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86</v>
      </c>
      <c r="M36" s="93"/>
      <c r="N36" s="93"/>
      <c r="O36" s="41">
        <v>19736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8152225</v>
      </c>
      <c r="E5" s="26">
        <f t="shared" si="0"/>
        <v>0</v>
      </c>
      <c r="F5" s="26">
        <f t="shared" si="0"/>
        <v>1682227</v>
      </c>
      <c r="G5" s="26">
        <f t="shared" si="0"/>
        <v>556487</v>
      </c>
      <c r="H5" s="26">
        <f t="shared" si="0"/>
        <v>0</v>
      </c>
      <c r="I5" s="26">
        <f t="shared" si="0"/>
        <v>0</v>
      </c>
      <c r="J5" s="26">
        <f t="shared" si="0"/>
        <v>13170356</v>
      </c>
      <c r="K5" s="26">
        <f t="shared" si="0"/>
        <v>10766425</v>
      </c>
      <c r="L5" s="26">
        <f t="shared" si="0"/>
        <v>0</v>
      </c>
      <c r="M5" s="26">
        <f t="shared" si="0"/>
        <v>0</v>
      </c>
      <c r="N5" s="27">
        <f>SUM(D5:M5)</f>
        <v>34327720</v>
      </c>
      <c r="O5" s="32">
        <f aca="true" t="shared" si="1" ref="O5:O36">(N5/O$38)</f>
        <v>1757.9617964869155</v>
      </c>
      <c r="P5" s="6"/>
    </row>
    <row r="6" spans="1:16" ht="15">
      <c r="A6" s="12"/>
      <c r="B6" s="44">
        <v>511</v>
      </c>
      <c r="C6" s="20" t="s">
        <v>19</v>
      </c>
      <c r="D6" s="46">
        <v>344068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344068</v>
      </c>
      <c r="O6" s="47">
        <f t="shared" si="1"/>
        <v>17.62011573718441</v>
      </c>
      <c r="P6" s="9"/>
    </row>
    <row r="7" spans="1:16" ht="15">
      <c r="A7" s="12"/>
      <c r="B7" s="44">
        <v>512</v>
      </c>
      <c r="C7" s="20" t="s">
        <v>20</v>
      </c>
      <c r="D7" s="46">
        <v>558949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558949</v>
      </c>
      <c r="O7" s="47">
        <f t="shared" si="1"/>
        <v>28.62441747324218</v>
      </c>
      <c r="P7" s="9"/>
    </row>
    <row r="8" spans="1:16" ht="15">
      <c r="A8" s="12"/>
      <c r="B8" s="44">
        <v>513</v>
      </c>
      <c r="C8" s="20" t="s">
        <v>21</v>
      </c>
      <c r="D8" s="46">
        <v>1039658</v>
      </c>
      <c r="E8" s="46">
        <v>0</v>
      </c>
      <c r="F8" s="46">
        <v>0</v>
      </c>
      <c r="G8" s="46">
        <v>84524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1124182</v>
      </c>
      <c r="O8" s="47">
        <f t="shared" si="1"/>
        <v>57.5706457725201</v>
      </c>
      <c r="P8" s="9"/>
    </row>
    <row r="9" spans="1:16" ht="15">
      <c r="A9" s="12"/>
      <c r="B9" s="44">
        <v>514</v>
      </c>
      <c r="C9" s="20" t="s">
        <v>22</v>
      </c>
      <c r="D9" s="46">
        <v>451742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451742</v>
      </c>
      <c r="O9" s="47">
        <f t="shared" si="1"/>
        <v>23.134224407231013</v>
      </c>
      <c r="P9" s="9"/>
    </row>
    <row r="10" spans="1:16" ht="15">
      <c r="A10" s="12"/>
      <c r="B10" s="44">
        <v>515</v>
      </c>
      <c r="C10" s="20" t="s">
        <v>23</v>
      </c>
      <c r="D10" s="46">
        <v>402869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402869</v>
      </c>
      <c r="O10" s="47">
        <f t="shared" si="1"/>
        <v>20.631382188764274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1682227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1682227</v>
      </c>
      <c r="O11" s="47">
        <f t="shared" si="1"/>
        <v>86.14876837199775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9682259</v>
      </c>
      <c r="L12" s="46">
        <v>0</v>
      </c>
      <c r="M12" s="46">
        <v>0</v>
      </c>
      <c r="N12" s="46">
        <f t="shared" si="2"/>
        <v>9682259</v>
      </c>
      <c r="O12" s="47">
        <f t="shared" si="1"/>
        <v>495.839555487274</v>
      </c>
      <c r="P12" s="9"/>
    </row>
    <row r="13" spans="1:16" ht="15">
      <c r="A13" s="12"/>
      <c r="B13" s="44">
        <v>519</v>
      </c>
      <c r="C13" s="20" t="s">
        <v>67</v>
      </c>
      <c r="D13" s="46">
        <v>5354939</v>
      </c>
      <c r="E13" s="46">
        <v>0</v>
      </c>
      <c r="F13" s="46">
        <v>0</v>
      </c>
      <c r="G13" s="46">
        <v>471963</v>
      </c>
      <c r="H13" s="46">
        <v>0</v>
      </c>
      <c r="I13" s="46">
        <v>0</v>
      </c>
      <c r="J13" s="46">
        <v>13170356</v>
      </c>
      <c r="K13" s="46">
        <v>1084166</v>
      </c>
      <c r="L13" s="46">
        <v>0</v>
      </c>
      <c r="M13" s="46">
        <v>0</v>
      </c>
      <c r="N13" s="46">
        <f t="shared" si="2"/>
        <v>20081424</v>
      </c>
      <c r="O13" s="47">
        <f t="shared" si="1"/>
        <v>1028.3926870487019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20401926</v>
      </c>
      <c r="E14" s="31">
        <f t="shared" si="3"/>
        <v>4314220</v>
      </c>
      <c r="F14" s="31">
        <f t="shared" si="3"/>
        <v>0</v>
      </c>
      <c r="G14" s="31">
        <f t="shared" si="3"/>
        <v>1276814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3">SUM(D14:M14)</f>
        <v>25992960</v>
      </c>
      <c r="O14" s="43">
        <f t="shared" si="1"/>
        <v>1331.1292057151636</v>
      </c>
      <c r="P14" s="10"/>
    </row>
    <row r="15" spans="1:16" ht="15">
      <c r="A15" s="12"/>
      <c r="B15" s="44">
        <v>521</v>
      </c>
      <c r="C15" s="20" t="s">
        <v>28</v>
      </c>
      <c r="D15" s="46">
        <v>11701817</v>
      </c>
      <c r="E15" s="46">
        <v>108293</v>
      </c>
      <c r="F15" s="46">
        <v>0</v>
      </c>
      <c r="G15" s="46">
        <v>618649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12428759</v>
      </c>
      <c r="O15" s="47">
        <f t="shared" si="1"/>
        <v>636.4909612331643</v>
      </c>
      <c r="P15" s="9"/>
    </row>
    <row r="16" spans="1:16" ht="15">
      <c r="A16" s="12"/>
      <c r="B16" s="44">
        <v>522</v>
      </c>
      <c r="C16" s="20" t="s">
        <v>29</v>
      </c>
      <c r="D16" s="46">
        <v>8584046</v>
      </c>
      <c r="E16" s="46">
        <v>0</v>
      </c>
      <c r="F16" s="46">
        <v>0</v>
      </c>
      <c r="G16" s="46">
        <v>636681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9220727</v>
      </c>
      <c r="O16" s="47">
        <f t="shared" si="1"/>
        <v>472.2039739847391</v>
      </c>
      <c r="P16" s="9"/>
    </row>
    <row r="17" spans="1:16" ht="15">
      <c r="A17" s="12"/>
      <c r="B17" s="44">
        <v>524</v>
      </c>
      <c r="C17" s="20" t="s">
        <v>30</v>
      </c>
      <c r="D17" s="46">
        <v>116063</v>
      </c>
      <c r="E17" s="46">
        <v>4205927</v>
      </c>
      <c r="F17" s="46">
        <v>0</v>
      </c>
      <c r="G17" s="46">
        <v>21484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4343474</v>
      </c>
      <c r="O17" s="47">
        <f t="shared" si="1"/>
        <v>222.4342704972602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33197512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33197512</v>
      </c>
      <c r="O18" s="43">
        <f t="shared" si="1"/>
        <v>1700.0825523633944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13683319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13683319</v>
      </c>
      <c r="O19" s="47">
        <f t="shared" si="1"/>
        <v>700.7384134787729</v>
      </c>
      <c r="P19" s="9"/>
    </row>
    <row r="20" spans="1:16" ht="15">
      <c r="A20" s="12"/>
      <c r="B20" s="44">
        <v>534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6171945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6171945</v>
      </c>
      <c r="O20" s="47">
        <f t="shared" si="1"/>
        <v>316.0723613458288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6370603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6370603</v>
      </c>
      <c r="O21" s="47">
        <f t="shared" si="1"/>
        <v>326.24586470015873</v>
      </c>
      <c r="P21" s="9"/>
    </row>
    <row r="22" spans="1:16" ht="15">
      <c r="A22" s="12"/>
      <c r="B22" s="44">
        <v>536</v>
      </c>
      <c r="C22" s="20" t="s">
        <v>69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3790809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3790809</v>
      </c>
      <c r="O22" s="47">
        <f t="shared" si="1"/>
        <v>194.13166385005377</v>
      </c>
      <c r="P22" s="9"/>
    </row>
    <row r="23" spans="1:16" ht="15">
      <c r="A23" s="12"/>
      <c r="B23" s="44">
        <v>538</v>
      </c>
      <c r="C23" s="20" t="s">
        <v>71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3180836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3180836</v>
      </c>
      <c r="O23" s="47">
        <f t="shared" si="1"/>
        <v>162.8942489885799</v>
      </c>
      <c r="P23" s="9"/>
    </row>
    <row r="24" spans="1:16" ht="15.75">
      <c r="A24" s="28" t="s">
        <v>38</v>
      </c>
      <c r="B24" s="29"/>
      <c r="C24" s="30"/>
      <c r="D24" s="31">
        <f aca="true" t="shared" si="6" ref="D24:M24">SUM(D25:D26)</f>
        <v>0</v>
      </c>
      <c r="E24" s="31">
        <f t="shared" si="6"/>
        <v>2370145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1422034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29">SUM(D24:M24)</f>
        <v>3792179</v>
      </c>
      <c r="O24" s="43">
        <f t="shared" si="1"/>
        <v>194.2018231167102</v>
      </c>
      <c r="P24" s="10"/>
    </row>
    <row r="25" spans="1:16" ht="15">
      <c r="A25" s="12"/>
      <c r="B25" s="44">
        <v>541</v>
      </c>
      <c r="C25" s="20" t="s">
        <v>72</v>
      </c>
      <c r="D25" s="46">
        <v>0</v>
      </c>
      <c r="E25" s="46">
        <v>2370145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2370145</v>
      </c>
      <c r="O25" s="47">
        <f t="shared" si="1"/>
        <v>121.3778358170738</v>
      </c>
      <c r="P25" s="9"/>
    </row>
    <row r="26" spans="1:16" ht="15">
      <c r="A26" s="12"/>
      <c r="B26" s="44">
        <v>545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1422034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1422034</v>
      </c>
      <c r="O26" s="47">
        <f t="shared" si="1"/>
        <v>72.8239872996364</v>
      </c>
      <c r="P26" s="9"/>
    </row>
    <row r="27" spans="1:16" ht="15.75">
      <c r="A27" s="28" t="s">
        <v>41</v>
      </c>
      <c r="B27" s="29"/>
      <c r="C27" s="30"/>
      <c r="D27" s="31">
        <f aca="true" t="shared" si="8" ref="D27:M27">SUM(D28:D29)</f>
        <v>0</v>
      </c>
      <c r="E27" s="31">
        <f t="shared" si="8"/>
        <v>3201071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3201071</v>
      </c>
      <c r="O27" s="43">
        <f t="shared" si="1"/>
        <v>163.93050647820965</v>
      </c>
      <c r="P27" s="10"/>
    </row>
    <row r="28" spans="1:16" ht="15">
      <c r="A28" s="13"/>
      <c r="B28" s="45">
        <v>552</v>
      </c>
      <c r="C28" s="21" t="s">
        <v>42</v>
      </c>
      <c r="D28" s="46">
        <v>0</v>
      </c>
      <c r="E28" s="46">
        <v>2391132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2391132</v>
      </c>
      <c r="O28" s="47">
        <f t="shared" si="1"/>
        <v>122.45260408664926</v>
      </c>
      <c r="P28" s="9"/>
    </row>
    <row r="29" spans="1:16" ht="15">
      <c r="A29" s="13"/>
      <c r="B29" s="45">
        <v>559</v>
      </c>
      <c r="C29" s="21" t="s">
        <v>43</v>
      </c>
      <c r="D29" s="46">
        <v>0</v>
      </c>
      <c r="E29" s="46">
        <v>809939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809939</v>
      </c>
      <c r="O29" s="47">
        <f t="shared" si="1"/>
        <v>41.477902391560406</v>
      </c>
      <c r="P29" s="9"/>
    </row>
    <row r="30" spans="1:16" ht="15.75">
      <c r="A30" s="28" t="s">
        <v>44</v>
      </c>
      <c r="B30" s="29"/>
      <c r="C30" s="30"/>
      <c r="D30" s="31">
        <f aca="true" t="shared" si="9" ref="D30:M30">SUM(D31:D33)</f>
        <v>5790424</v>
      </c>
      <c r="E30" s="31">
        <f t="shared" si="9"/>
        <v>1854</v>
      </c>
      <c r="F30" s="31">
        <f t="shared" si="9"/>
        <v>0</v>
      </c>
      <c r="G30" s="31">
        <f t="shared" si="9"/>
        <v>1079491</v>
      </c>
      <c r="H30" s="31">
        <f t="shared" si="9"/>
        <v>0</v>
      </c>
      <c r="I30" s="31">
        <f t="shared" si="9"/>
        <v>2129339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aca="true" t="shared" si="10" ref="N30:N36">SUM(D30:M30)</f>
        <v>9001108</v>
      </c>
      <c r="O30" s="43">
        <f t="shared" si="1"/>
        <v>460.9570338505659</v>
      </c>
      <c r="P30" s="9"/>
    </row>
    <row r="31" spans="1:16" ht="15">
      <c r="A31" s="12"/>
      <c r="B31" s="44">
        <v>572</v>
      </c>
      <c r="C31" s="20" t="s">
        <v>73</v>
      </c>
      <c r="D31" s="46">
        <v>5790424</v>
      </c>
      <c r="E31" s="46">
        <v>0</v>
      </c>
      <c r="F31" s="46">
        <v>0</v>
      </c>
      <c r="G31" s="46">
        <v>1079491</v>
      </c>
      <c r="H31" s="46">
        <v>0</v>
      </c>
      <c r="I31" s="46">
        <v>425778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7295693</v>
      </c>
      <c r="O31" s="47">
        <f t="shared" si="1"/>
        <v>373.6207814820505</v>
      </c>
      <c r="P31" s="9"/>
    </row>
    <row r="32" spans="1:16" ht="15">
      <c r="A32" s="12"/>
      <c r="B32" s="44">
        <v>573</v>
      </c>
      <c r="C32" s="20" t="s">
        <v>83</v>
      </c>
      <c r="D32" s="46">
        <v>0</v>
      </c>
      <c r="E32" s="46">
        <v>1854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1854</v>
      </c>
      <c r="O32" s="47">
        <f t="shared" si="1"/>
        <v>0.09494546013212475</v>
      </c>
      <c r="P32" s="9"/>
    </row>
    <row r="33" spans="1:16" ht="15">
      <c r="A33" s="12"/>
      <c r="B33" s="44">
        <v>575</v>
      </c>
      <c r="C33" s="20" t="s">
        <v>74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1703561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1703561</v>
      </c>
      <c r="O33" s="47">
        <f t="shared" si="1"/>
        <v>87.24130690838327</v>
      </c>
      <c r="P33" s="9"/>
    </row>
    <row r="34" spans="1:16" ht="15.75">
      <c r="A34" s="28" t="s">
        <v>75</v>
      </c>
      <c r="B34" s="29"/>
      <c r="C34" s="30"/>
      <c r="D34" s="31">
        <f aca="true" t="shared" si="11" ref="D34:M34">SUM(D35:D35)</f>
        <v>153195</v>
      </c>
      <c r="E34" s="31">
        <f t="shared" si="11"/>
        <v>1958105</v>
      </c>
      <c r="F34" s="31">
        <f t="shared" si="11"/>
        <v>3375000</v>
      </c>
      <c r="G34" s="31">
        <f t="shared" si="11"/>
        <v>2279652</v>
      </c>
      <c r="H34" s="31">
        <f t="shared" si="11"/>
        <v>0</v>
      </c>
      <c r="I34" s="31">
        <f t="shared" si="11"/>
        <v>4185560</v>
      </c>
      <c r="J34" s="31">
        <f t="shared" si="11"/>
        <v>1000000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12951512</v>
      </c>
      <c r="O34" s="43">
        <f t="shared" si="1"/>
        <v>663.2617401546577</v>
      </c>
      <c r="P34" s="9"/>
    </row>
    <row r="35" spans="1:16" ht="15.75" thickBot="1">
      <c r="A35" s="12"/>
      <c r="B35" s="44">
        <v>581</v>
      </c>
      <c r="C35" s="20" t="s">
        <v>76</v>
      </c>
      <c r="D35" s="46">
        <v>153195</v>
      </c>
      <c r="E35" s="46">
        <v>1958105</v>
      </c>
      <c r="F35" s="46">
        <v>3375000</v>
      </c>
      <c r="G35" s="46">
        <v>2279652</v>
      </c>
      <c r="H35" s="46">
        <v>0</v>
      </c>
      <c r="I35" s="46">
        <v>4185560</v>
      </c>
      <c r="J35" s="46">
        <v>1000000</v>
      </c>
      <c r="K35" s="46">
        <v>0</v>
      </c>
      <c r="L35" s="46">
        <v>0</v>
      </c>
      <c r="M35" s="46">
        <v>0</v>
      </c>
      <c r="N35" s="46">
        <f t="shared" si="10"/>
        <v>12951512</v>
      </c>
      <c r="O35" s="47">
        <f t="shared" si="1"/>
        <v>663.2617401546577</v>
      </c>
      <c r="P35" s="9"/>
    </row>
    <row r="36" spans="1:119" ht="16.5" thickBot="1">
      <c r="A36" s="14" t="s">
        <v>10</v>
      </c>
      <c r="B36" s="23"/>
      <c r="C36" s="22"/>
      <c r="D36" s="15">
        <f>SUM(D5,D14,D18,D24,D27,D30,D34)</f>
        <v>34497770</v>
      </c>
      <c r="E36" s="15">
        <f aca="true" t="shared" si="12" ref="E36:M36">SUM(E5,E14,E18,E24,E27,E30,E34)</f>
        <v>11845395</v>
      </c>
      <c r="F36" s="15">
        <f t="shared" si="12"/>
        <v>5057227</v>
      </c>
      <c r="G36" s="15">
        <f t="shared" si="12"/>
        <v>5192444</v>
      </c>
      <c r="H36" s="15">
        <f t="shared" si="12"/>
        <v>0</v>
      </c>
      <c r="I36" s="15">
        <f t="shared" si="12"/>
        <v>40934445</v>
      </c>
      <c r="J36" s="15">
        <f t="shared" si="12"/>
        <v>14170356</v>
      </c>
      <c r="K36" s="15">
        <f t="shared" si="12"/>
        <v>10766425</v>
      </c>
      <c r="L36" s="15">
        <f t="shared" si="12"/>
        <v>0</v>
      </c>
      <c r="M36" s="15">
        <f t="shared" si="12"/>
        <v>0</v>
      </c>
      <c r="N36" s="15">
        <f t="shared" si="10"/>
        <v>122464062</v>
      </c>
      <c r="O36" s="37">
        <f t="shared" si="1"/>
        <v>6271.5246581656165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84</v>
      </c>
      <c r="M38" s="93"/>
      <c r="N38" s="93"/>
      <c r="O38" s="41">
        <v>19527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SUM(D6:D13)</f>
        <v>8099199</v>
      </c>
      <c r="E5" s="59">
        <f t="shared" si="0"/>
        <v>114295</v>
      </c>
      <c r="F5" s="59">
        <f t="shared" si="0"/>
        <v>1726669</v>
      </c>
      <c r="G5" s="59">
        <f t="shared" si="0"/>
        <v>1252085</v>
      </c>
      <c r="H5" s="59">
        <f t="shared" si="0"/>
        <v>0</v>
      </c>
      <c r="I5" s="59">
        <f t="shared" si="0"/>
        <v>0</v>
      </c>
      <c r="J5" s="59">
        <f t="shared" si="0"/>
        <v>13024198</v>
      </c>
      <c r="K5" s="59">
        <f t="shared" si="0"/>
        <v>9236426</v>
      </c>
      <c r="L5" s="59">
        <f t="shared" si="0"/>
        <v>0</v>
      </c>
      <c r="M5" s="59">
        <f t="shared" si="0"/>
        <v>0</v>
      </c>
      <c r="N5" s="60">
        <f>SUM(D5:M5)</f>
        <v>33452872</v>
      </c>
      <c r="O5" s="61">
        <f aca="true" t="shared" si="1" ref="O5:O35">(N5/O$37)</f>
        <v>1712.8966717869944</v>
      </c>
      <c r="P5" s="62"/>
    </row>
    <row r="6" spans="1:16" ht="15">
      <c r="A6" s="64"/>
      <c r="B6" s="65">
        <v>511</v>
      </c>
      <c r="C6" s="66" t="s">
        <v>19</v>
      </c>
      <c r="D6" s="67">
        <v>372505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372505</v>
      </c>
      <c r="O6" s="68">
        <f t="shared" si="1"/>
        <v>19.07347670250896</v>
      </c>
      <c r="P6" s="69"/>
    </row>
    <row r="7" spans="1:16" ht="15">
      <c r="A7" s="64"/>
      <c r="B7" s="65">
        <v>512</v>
      </c>
      <c r="C7" s="66" t="s">
        <v>20</v>
      </c>
      <c r="D7" s="67">
        <v>553134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3">SUM(D7:M7)</f>
        <v>553134</v>
      </c>
      <c r="O7" s="68">
        <f t="shared" si="1"/>
        <v>28.322273425499233</v>
      </c>
      <c r="P7" s="69"/>
    </row>
    <row r="8" spans="1:16" ht="15">
      <c r="A8" s="64"/>
      <c r="B8" s="65">
        <v>513</v>
      </c>
      <c r="C8" s="66" t="s">
        <v>21</v>
      </c>
      <c r="D8" s="67">
        <v>1285772</v>
      </c>
      <c r="E8" s="67">
        <v>0</v>
      </c>
      <c r="F8" s="67">
        <v>0</v>
      </c>
      <c r="G8" s="67">
        <v>286425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1572197</v>
      </c>
      <c r="O8" s="68">
        <f t="shared" si="1"/>
        <v>80.50163850486432</v>
      </c>
      <c r="P8" s="69"/>
    </row>
    <row r="9" spans="1:16" ht="15">
      <c r="A9" s="64"/>
      <c r="B9" s="65">
        <v>514</v>
      </c>
      <c r="C9" s="66" t="s">
        <v>22</v>
      </c>
      <c r="D9" s="67">
        <v>485691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485691</v>
      </c>
      <c r="O9" s="68">
        <f t="shared" si="1"/>
        <v>24.868970814132105</v>
      </c>
      <c r="P9" s="69"/>
    </row>
    <row r="10" spans="1:16" ht="15">
      <c r="A10" s="64"/>
      <c r="B10" s="65">
        <v>515</v>
      </c>
      <c r="C10" s="66" t="s">
        <v>23</v>
      </c>
      <c r="D10" s="67">
        <v>381192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381192</v>
      </c>
      <c r="O10" s="68">
        <f t="shared" si="1"/>
        <v>19.518279569892474</v>
      </c>
      <c r="P10" s="69"/>
    </row>
    <row r="11" spans="1:16" ht="15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1726669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1726669</v>
      </c>
      <c r="O11" s="68">
        <f t="shared" si="1"/>
        <v>88.41111111111111</v>
      </c>
      <c r="P11" s="69"/>
    </row>
    <row r="12" spans="1:16" ht="15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9236426</v>
      </c>
      <c r="L12" s="67">
        <v>0</v>
      </c>
      <c r="M12" s="67">
        <v>0</v>
      </c>
      <c r="N12" s="67">
        <f t="shared" si="2"/>
        <v>9236426</v>
      </c>
      <c r="O12" s="68">
        <f t="shared" si="1"/>
        <v>472.9352790578597</v>
      </c>
      <c r="P12" s="69"/>
    </row>
    <row r="13" spans="1:16" ht="15">
      <c r="A13" s="64"/>
      <c r="B13" s="65">
        <v>519</v>
      </c>
      <c r="C13" s="66" t="s">
        <v>67</v>
      </c>
      <c r="D13" s="67">
        <v>5020905</v>
      </c>
      <c r="E13" s="67">
        <v>114295</v>
      </c>
      <c r="F13" s="67">
        <v>0</v>
      </c>
      <c r="G13" s="67">
        <v>965660</v>
      </c>
      <c r="H13" s="67">
        <v>0</v>
      </c>
      <c r="I13" s="67">
        <v>0</v>
      </c>
      <c r="J13" s="67">
        <v>13024198</v>
      </c>
      <c r="K13" s="67">
        <v>0</v>
      </c>
      <c r="L13" s="67">
        <v>0</v>
      </c>
      <c r="M13" s="67">
        <v>0</v>
      </c>
      <c r="N13" s="67">
        <f t="shared" si="2"/>
        <v>19125058</v>
      </c>
      <c r="O13" s="68">
        <f t="shared" si="1"/>
        <v>979.2656426011265</v>
      </c>
      <c r="P13" s="69"/>
    </row>
    <row r="14" spans="1:16" ht="15.75">
      <c r="A14" s="70" t="s">
        <v>27</v>
      </c>
      <c r="B14" s="71"/>
      <c r="C14" s="72"/>
      <c r="D14" s="73">
        <f aca="true" t="shared" si="3" ref="D14:M14">SUM(D15:D17)</f>
        <v>20810510</v>
      </c>
      <c r="E14" s="73">
        <f t="shared" si="3"/>
        <v>3749033</v>
      </c>
      <c r="F14" s="73">
        <f t="shared" si="3"/>
        <v>0</v>
      </c>
      <c r="G14" s="73">
        <f t="shared" si="3"/>
        <v>909334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>SUM(D14:M14)</f>
        <v>25468877</v>
      </c>
      <c r="O14" s="75">
        <f t="shared" si="1"/>
        <v>1304.0899641577062</v>
      </c>
      <c r="P14" s="76"/>
    </row>
    <row r="15" spans="1:16" ht="15">
      <c r="A15" s="64"/>
      <c r="B15" s="65">
        <v>521</v>
      </c>
      <c r="C15" s="66" t="s">
        <v>28</v>
      </c>
      <c r="D15" s="67">
        <v>11625714</v>
      </c>
      <c r="E15" s="67">
        <v>96226</v>
      </c>
      <c r="F15" s="67">
        <v>0</v>
      </c>
      <c r="G15" s="67">
        <v>682836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>SUM(D15:M15)</f>
        <v>12404776</v>
      </c>
      <c r="O15" s="68">
        <f t="shared" si="1"/>
        <v>635.1651817716333</v>
      </c>
      <c r="P15" s="69"/>
    </row>
    <row r="16" spans="1:16" ht="15">
      <c r="A16" s="64"/>
      <c r="B16" s="65">
        <v>522</v>
      </c>
      <c r="C16" s="66" t="s">
        <v>29</v>
      </c>
      <c r="D16" s="67">
        <v>9030789</v>
      </c>
      <c r="E16" s="67">
        <v>1760</v>
      </c>
      <c r="F16" s="67">
        <v>0</v>
      </c>
      <c r="G16" s="67">
        <v>226498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>SUM(D16:M16)</f>
        <v>9259047</v>
      </c>
      <c r="O16" s="68">
        <f t="shared" si="1"/>
        <v>474.09354838709675</v>
      </c>
      <c r="P16" s="69"/>
    </row>
    <row r="17" spans="1:16" ht="15">
      <c r="A17" s="64"/>
      <c r="B17" s="65">
        <v>524</v>
      </c>
      <c r="C17" s="66" t="s">
        <v>30</v>
      </c>
      <c r="D17" s="67">
        <v>154007</v>
      </c>
      <c r="E17" s="67">
        <v>3651047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>SUM(D17:M17)</f>
        <v>3805054</v>
      </c>
      <c r="O17" s="68">
        <f t="shared" si="1"/>
        <v>194.83123399897593</v>
      </c>
      <c r="P17" s="69"/>
    </row>
    <row r="18" spans="1:16" ht="15.75">
      <c r="A18" s="70" t="s">
        <v>31</v>
      </c>
      <c r="B18" s="71"/>
      <c r="C18" s="72"/>
      <c r="D18" s="73">
        <f aca="true" t="shared" si="4" ref="D18:M18">SUM(D19:D24)</f>
        <v>0</v>
      </c>
      <c r="E18" s="73">
        <f t="shared" si="4"/>
        <v>724922</v>
      </c>
      <c r="F18" s="73">
        <f t="shared" si="4"/>
        <v>0</v>
      </c>
      <c r="G18" s="73">
        <f t="shared" si="4"/>
        <v>0</v>
      </c>
      <c r="H18" s="73">
        <f t="shared" si="4"/>
        <v>0</v>
      </c>
      <c r="I18" s="73">
        <f t="shared" si="4"/>
        <v>33639820</v>
      </c>
      <c r="J18" s="73">
        <f t="shared" si="4"/>
        <v>0</v>
      </c>
      <c r="K18" s="73">
        <f t="shared" si="4"/>
        <v>0</v>
      </c>
      <c r="L18" s="73">
        <f t="shared" si="4"/>
        <v>0</v>
      </c>
      <c r="M18" s="73">
        <f t="shared" si="4"/>
        <v>0</v>
      </c>
      <c r="N18" s="74">
        <f>SUM(D18:M18)</f>
        <v>34364742</v>
      </c>
      <c r="O18" s="75">
        <f t="shared" si="1"/>
        <v>1759.5874039938556</v>
      </c>
      <c r="P18" s="76"/>
    </row>
    <row r="19" spans="1:16" ht="15">
      <c r="A19" s="64"/>
      <c r="B19" s="65">
        <v>533</v>
      </c>
      <c r="C19" s="66" t="s">
        <v>32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13242043</v>
      </c>
      <c r="J19" s="67">
        <v>0</v>
      </c>
      <c r="K19" s="67">
        <v>0</v>
      </c>
      <c r="L19" s="67">
        <v>0</v>
      </c>
      <c r="M19" s="67">
        <v>0</v>
      </c>
      <c r="N19" s="67">
        <f aca="true" t="shared" si="5" ref="N19:N24">SUM(D19:M19)</f>
        <v>13242043</v>
      </c>
      <c r="O19" s="68">
        <f t="shared" si="1"/>
        <v>678.0359959037378</v>
      </c>
      <c r="P19" s="69"/>
    </row>
    <row r="20" spans="1:16" ht="15">
      <c r="A20" s="64"/>
      <c r="B20" s="65">
        <v>534</v>
      </c>
      <c r="C20" s="66" t="s">
        <v>68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6042189</v>
      </c>
      <c r="J20" s="67">
        <v>0</v>
      </c>
      <c r="K20" s="67">
        <v>0</v>
      </c>
      <c r="L20" s="67">
        <v>0</v>
      </c>
      <c r="M20" s="67">
        <v>0</v>
      </c>
      <c r="N20" s="67">
        <f t="shared" si="5"/>
        <v>6042189</v>
      </c>
      <c r="O20" s="68">
        <f t="shared" si="1"/>
        <v>309.3798771121352</v>
      </c>
      <c r="P20" s="69"/>
    </row>
    <row r="21" spans="1:16" ht="15">
      <c r="A21" s="64"/>
      <c r="B21" s="65">
        <v>535</v>
      </c>
      <c r="C21" s="66" t="s">
        <v>34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7669832</v>
      </c>
      <c r="J21" s="67">
        <v>0</v>
      </c>
      <c r="K21" s="67">
        <v>0</v>
      </c>
      <c r="L21" s="67">
        <v>0</v>
      </c>
      <c r="M21" s="67">
        <v>0</v>
      </c>
      <c r="N21" s="67">
        <f t="shared" si="5"/>
        <v>7669832</v>
      </c>
      <c r="O21" s="68">
        <f t="shared" si="1"/>
        <v>392.7205325140809</v>
      </c>
      <c r="P21" s="69"/>
    </row>
    <row r="22" spans="1:16" ht="15">
      <c r="A22" s="64"/>
      <c r="B22" s="65">
        <v>536</v>
      </c>
      <c r="C22" s="66" t="s">
        <v>69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3594779</v>
      </c>
      <c r="J22" s="67">
        <v>0</v>
      </c>
      <c r="K22" s="67">
        <v>0</v>
      </c>
      <c r="L22" s="67">
        <v>0</v>
      </c>
      <c r="M22" s="67">
        <v>0</v>
      </c>
      <c r="N22" s="67">
        <f t="shared" si="5"/>
        <v>3594779</v>
      </c>
      <c r="O22" s="68">
        <f t="shared" si="1"/>
        <v>184.06446492575526</v>
      </c>
      <c r="P22" s="69"/>
    </row>
    <row r="23" spans="1:16" ht="15">
      <c r="A23" s="64"/>
      <c r="B23" s="65">
        <v>537</v>
      </c>
      <c r="C23" s="66" t="s">
        <v>70</v>
      </c>
      <c r="D23" s="67">
        <v>0</v>
      </c>
      <c r="E23" s="67">
        <v>724922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5"/>
        <v>724922</v>
      </c>
      <c r="O23" s="68">
        <f t="shared" si="1"/>
        <v>37.11838197644649</v>
      </c>
      <c r="P23" s="69"/>
    </row>
    <row r="24" spans="1:16" ht="15">
      <c r="A24" s="64"/>
      <c r="B24" s="65">
        <v>538</v>
      </c>
      <c r="C24" s="66" t="s">
        <v>71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3090977</v>
      </c>
      <c r="J24" s="67">
        <v>0</v>
      </c>
      <c r="K24" s="67">
        <v>0</v>
      </c>
      <c r="L24" s="67">
        <v>0</v>
      </c>
      <c r="M24" s="67">
        <v>0</v>
      </c>
      <c r="N24" s="67">
        <f t="shared" si="5"/>
        <v>3090977</v>
      </c>
      <c r="O24" s="68">
        <f t="shared" si="1"/>
        <v>158.26815156169994</v>
      </c>
      <c r="P24" s="69"/>
    </row>
    <row r="25" spans="1:16" ht="15.75">
      <c r="A25" s="70" t="s">
        <v>38</v>
      </c>
      <c r="B25" s="71"/>
      <c r="C25" s="72"/>
      <c r="D25" s="73">
        <f aca="true" t="shared" si="6" ref="D25:M25">SUM(D26:D27)</f>
        <v>0</v>
      </c>
      <c r="E25" s="73">
        <f t="shared" si="6"/>
        <v>2420235</v>
      </c>
      <c r="F25" s="73">
        <f t="shared" si="6"/>
        <v>0</v>
      </c>
      <c r="G25" s="73">
        <f t="shared" si="6"/>
        <v>0</v>
      </c>
      <c r="H25" s="73">
        <f t="shared" si="6"/>
        <v>0</v>
      </c>
      <c r="I25" s="73">
        <f t="shared" si="6"/>
        <v>1574312</v>
      </c>
      <c r="J25" s="73">
        <f t="shared" si="6"/>
        <v>0</v>
      </c>
      <c r="K25" s="73">
        <f t="shared" si="6"/>
        <v>0</v>
      </c>
      <c r="L25" s="73">
        <f t="shared" si="6"/>
        <v>0</v>
      </c>
      <c r="M25" s="73">
        <f t="shared" si="6"/>
        <v>0</v>
      </c>
      <c r="N25" s="73">
        <f aca="true" t="shared" si="7" ref="N25:N35">SUM(D25:M25)</f>
        <v>3994547</v>
      </c>
      <c r="O25" s="75">
        <f t="shared" si="1"/>
        <v>204.53389656938043</v>
      </c>
      <c r="P25" s="76"/>
    </row>
    <row r="26" spans="1:16" ht="15">
      <c r="A26" s="64"/>
      <c r="B26" s="65">
        <v>541</v>
      </c>
      <c r="C26" s="66" t="s">
        <v>72</v>
      </c>
      <c r="D26" s="67">
        <v>0</v>
      </c>
      <c r="E26" s="67">
        <v>2420235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2420235</v>
      </c>
      <c r="O26" s="68">
        <f t="shared" si="1"/>
        <v>123.92396313364056</v>
      </c>
      <c r="P26" s="69"/>
    </row>
    <row r="27" spans="1:16" ht="15">
      <c r="A27" s="64"/>
      <c r="B27" s="65">
        <v>545</v>
      </c>
      <c r="C27" s="66" t="s">
        <v>40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1574312</v>
      </c>
      <c r="J27" s="67">
        <v>0</v>
      </c>
      <c r="K27" s="67">
        <v>0</v>
      </c>
      <c r="L27" s="67">
        <v>0</v>
      </c>
      <c r="M27" s="67">
        <v>0</v>
      </c>
      <c r="N27" s="67">
        <f t="shared" si="7"/>
        <v>1574312</v>
      </c>
      <c r="O27" s="68">
        <f t="shared" si="1"/>
        <v>80.60993343573989</v>
      </c>
      <c r="P27" s="69"/>
    </row>
    <row r="28" spans="1:16" ht="15.75">
      <c r="A28" s="70" t="s">
        <v>41</v>
      </c>
      <c r="B28" s="71"/>
      <c r="C28" s="72"/>
      <c r="D28" s="73">
        <f aca="true" t="shared" si="8" ref="D28:M28">SUM(D29:D29)</f>
        <v>0</v>
      </c>
      <c r="E28" s="73">
        <f t="shared" si="8"/>
        <v>1509392</v>
      </c>
      <c r="F28" s="73">
        <f t="shared" si="8"/>
        <v>0</v>
      </c>
      <c r="G28" s="73">
        <f t="shared" si="8"/>
        <v>0</v>
      </c>
      <c r="H28" s="73">
        <f t="shared" si="8"/>
        <v>0</v>
      </c>
      <c r="I28" s="73">
        <f t="shared" si="8"/>
        <v>0</v>
      </c>
      <c r="J28" s="73">
        <f t="shared" si="8"/>
        <v>0</v>
      </c>
      <c r="K28" s="73">
        <f t="shared" si="8"/>
        <v>0</v>
      </c>
      <c r="L28" s="73">
        <f t="shared" si="8"/>
        <v>0</v>
      </c>
      <c r="M28" s="73">
        <f t="shared" si="8"/>
        <v>0</v>
      </c>
      <c r="N28" s="73">
        <f t="shared" si="7"/>
        <v>1509392</v>
      </c>
      <c r="O28" s="75">
        <f t="shared" si="1"/>
        <v>77.2858166922683</v>
      </c>
      <c r="P28" s="76"/>
    </row>
    <row r="29" spans="1:16" ht="15">
      <c r="A29" s="64"/>
      <c r="B29" s="65">
        <v>552</v>
      </c>
      <c r="C29" s="66" t="s">
        <v>42</v>
      </c>
      <c r="D29" s="67">
        <v>0</v>
      </c>
      <c r="E29" s="67">
        <v>1509392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7"/>
        <v>1509392</v>
      </c>
      <c r="O29" s="68">
        <f t="shared" si="1"/>
        <v>77.2858166922683</v>
      </c>
      <c r="P29" s="69"/>
    </row>
    <row r="30" spans="1:16" ht="15.75">
      <c r="A30" s="70" t="s">
        <v>44</v>
      </c>
      <c r="B30" s="71"/>
      <c r="C30" s="72"/>
      <c r="D30" s="73">
        <f aca="true" t="shared" si="9" ref="D30:M30">SUM(D31:D32)</f>
        <v>5726165</v>
      </c>
      <c r="E30" s="73">
        <f t="shared" si="9"/>
        <v>45222</v>
      </c>
      <c r="F30" s="73">
        <f t="shared" si="9"/>
        <v>0</v>
      </c>
      <c r="G30" s="73">
        <f t="shared" si="9"/>
        <v>1053969</v>
      </c>
      <c r="H30" s="73">
        <f t="shared" si="9"/>
        <v>0</v>
      </c>
      <c r="I30" s="73">
        <f t="shared" si="9"/>
        <v>2260870</v>
      </c>
      <c r="J30" s="73">
        <f t="shared" si="9"/>
        <v>0</v>
      </c>
      <c r="K30" s="73">
        <f t="shared" si="9"/>
        <v>0</v>
      </c>
      <c r="L30" s="73">
        <f t="shared" si="9"/>
        <v>0</v>
      </c>
      <c r="M30" s="73">
        <f t="shared" si="9"/>
        <v>0</v>
      </c>
      <c r="N30" s="73">
        <f t="shared" si="7"/>
        <v>9086226</v>
      </c>
      <c r="O30" s="75">
        <f t="shared" si="1"/>
        <v>465.24454685099846</v>
      </c>
      <c r="P30" s="69"/>
    </row>
    <row r="31" spans="1:16" ht="15">
      <c r="A31" s="64"/>
      <c r="B31" s="65">
        <v>572</v>
      </c>
      <c r="C31" s="66" t="s">
        <v>73</v>
      </c>
      <c r="D31" s="67">
        <v>5726165</v>
      </c>
      <c r="E31" s="67">
        <v>31770</v>
      </c>
      <c r="F31" s="67">
        <v>0</v>
      </c>
      <c r="G31" s="67">
        <v>1053969</v>
      </c>
      <c r="H31" s="67">
        <v>0</v>
      </c>
      <c r="I31" s="67">
        <v>492472</v>
      </c>
      <c r="J31" s="67">
        <v>0</v>
      </c>
      <c r="K31" s="67">
        <v>0</v>
      </c>
      <c r="L31" s="67">
        <v>0</v>
      </c>
      <c r="M31" s="67">
        <v>0</v>
      </c>
      <c r="N31" s="67">
        <f t="shared" si="7"/>
        <v>7304376</v>
      </c>
      <c r="O31" s="68">
        <f t="shared" si="1"/>
        <v>374.0079877112135</v>
      </c>
      <c r="P31" s="69"/>
    </row>
    <row r="32" spans="1:16" ht="15">
      <c r="A32" s="64"/>
      <c r="B32" s="65">
        <v>575</v>
      </c>
      <c r="C32" s="66" t="s">
        <v>74</v>
      </c>
      <c r="D32" s="67">
        <v>0</v>
      </c>
      <c r="E32" s="67">
        <v>13452</v>
      </c>
      <c r="F32" s="67">
        <v>0</v>
      </c>
      <c r="G32" s="67">
        <v>0</v>
      </c>
      <c r="H32" s="67">
        <v>0</v>
      </c>
      <c r="I32" s="67">
        <v>1768398</v>
      </c>
      <c r="J32" s="67">
        <v>0</v>
      </c>
      <c r="K32" s="67">
        <v>0</v>
      </c>
      <c r="L32" s="67">
        <v>0</v>
      </c>
      <c r="M32" s="67">
        <v>0</v>
      </c>
      <c r="N32" s="67">
        <f t="shared" si="7"/>
        <v>1781850</v>
      </c>
      <c r="O32" s="68">
        <f t="shared" si="1"/>
        <v>91.23655913978494</v>
      </c>
      <c r="P32" s="69"/>
    </row>
    <row r="33" spans="1:16" ht="15.75">
      <c r="A33" s="70" t="s">
        <v>75</v>
      </c>
      <c r="B33" s="71"/>
      <c r="C33" s="72"/>
      <c r="D33" s="73">
        <f aca="true" t="shared" si="10" ref="D33:M33">SUM(D34:D34)</f>
        <v>47500</v>
      </c>
      <c r="E33" s="73">
        <f t="shared" si="10"/>
        <v>1173570</v>
      </c>
      <c r="F33" s="73">
        <f t="shared" si="10"/>
        <v>2212000</v>
      </c>
      <c r="G33" s="73">
        <f t="shared" si="10"/>
        <v>577756</v>
      </c>
      <c r="H33" s="73">
        <f t="shared" si="10"/>
        <v>0</v>
      </c>
      <c r="I33" s="73">
        <f t="shared" si="10"/>
        <v>2101780</v>
      </c>
      <c r="J33" s="73">
        <f t="shared" si="10"/>
        <v>0</v>
      </c>
      <c r="K33" s="73">
        <f t="shared" si="10"/>
        <v>0</v>
      </c>
      <c r="L33" s="73">
        <f t="shared" si="10"/>
        <v>0</v>
      </c>
      <c r="M33" s="73">
        <f t="shared" si="10"/>
        <v>0</v>
      </c>
      <c r="N33" s="73">
        <f t="shared" si="7"/>
        <v>6112606</v>
      </c>
      <c r="O33" s="75">
        <f t="shared" si="1"/>
        <v>312.98545826932923</v>
      </c>
      <c r="P33" s="69"/>
    </row>
    <row r="34" spans="1:16" ht="15.75" thickBot="1">
      <c r="A34" s="64"/>
      <c r="B34" s="65">
        <v>581</v>
      </c>
      <c r="C34" s="66" t="s">
        <v>76</v>
      </c>
      <c r="D34" s="67">
        <v>47500</v>
      </c>
      <c r="E34" s="67">
        <v>1173570</v>
      </c>
      <c r="F34" s="67">
        <v>2212000</v>
      </c>
      <c r="G34" s="67">
        <v>577756</v>
      </c>
      <c r="H34" s="67">
        <v>0</v>
      </c>
      <c r="I34" s="67">
        <v>2101780</v>
      </c>
      <c r="J34" s="67">
        <v>0</v>
      </c>
      <c r="K34" s="67">
        <v>0</v>
      </c>
      <c r="L34" s="67">
        <v>0</v>
      </c>
      <c r="M34" s="67">
        <v>0</v>
      </c>
      <c r="N34" s="67">
        <f t="shared" si="7"/>
        <v>6112606</v>
      </c>
      <c r="O34" s="68">
        <f t="shared" si="1"/>
        <v>312.98545826932923</v>
      </c>
      <c r="P34" s="69"/>
    </row>
    <row r="35" spans="1:119" ht="16.5" thickBot="1">
      <c r="A35" s="77" t="s">
        <v>10</v>
      </c>
      <c r="B35" s="78"/>
      <c r="C35" s="79"/>
      <c r="D35" s="80">
        <f>SUM(D5,D14,D18,D25,D28,D30,D33)</f>
        <v>34683374</v>
      </c>
      <c r="E35" s="80">
        <f aca="true" t="shared" si="11" ref="E35:M35">SUM(E5,E14,E18,E25,E28,E30,E33)</f>
        <v>9736669</v>
      </c>
      <c r="F35" s="80">
        <f t="shared" si="11"/>
        <v>3938669</v>
      </c>
      <c r="G35" s="80">
        <f t="shared" si="11"/>
        <v>3793144</v>
      </c>
      <c r="H35" s="80">
        <f t="shared" si="11"/>
        <v>0</v>
      </c>
      <c r="I35" s="80">
        <f t="shared" si="11"/>
        <v>39576782</v>
      </c>
      <c r="J35" s="80">
        <f t="shared" si="11"/>
        <v>13024198</v>
      </c>
      <c r="K35" s="80">
        <f t="shared" si="11"/>
        <v>9236426</v>
      </c>
      <c r="L35" s="80">
        <f t="shared" si="11"/>
        <v>0</v>
      </c>
      <c r="M35" s="80">
        <f t="shared" si="11"/>
        <v>0</v>
      </c>
      <c r="N35" s="80">
        <f t="shared" si="7"/>
        <v>113989262</v>
      </c>
      <c r="O35" s="81">
        <f t="shared" si="1"/>
        <v>5836.623758320533</v>
      </c>
      <c r="P35" s="62"/>
      <c r="Q35" s="82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</row>
    <row r="36" spans="1:15" ht="15">
      <c r="A36" s="84"/>
      <c r="B36" s="85"/>
      <c r="C36" s="85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7"/>
    </row>
    <row r="37" spans="1:15" ht="15">
      <c r="A37" s="88"/>
      <c r="B37" s="89"/>
      <c r="C37" s="89"/>
      <c r="D37" s="90"/>
      <c r="E37" s="90"/>
      <c r="F37" s="90"/>
      <c r="G37" s="90"/>
      <c r="H37" s="90"/>
      <c r="I37" s="90"/>
      <c r="J37" s="90"/>
      <c r="K37" s="90"/>
      <c r="L37" s="117" t="s">
        <v>77</v>
      </c>
      <c r="M37" s="117"/>
      <c r="N37" s="117"/>
      <c r="O37" s="91">
        <v>19530</v>
      </c>
    </row>
    <row r="38" spans="1:15" ht="15">
      <c r="A38" s="118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20"/>
    </row>
    <row r="39" spans="1:15" ht="15.75" customHeight="1" thickBot="1">
      <c r="A39" s="121" t="s">
        <v>53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3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12880373</v>
      </c>
      <c r="E5" s="26">
        <f t="shared" si="0"/>
        <v>16269</v>
      </c>
      <c r="F5" s="26">
        <f t="shared" si="0"/>
        <v>3410918</v>
      </c>
      <c r="G5" s="26">
        <f t="shared" si="0"/>
        <v>586909</v>
      </c>
      <c r="H5" s="26">
        <f t="shared" si="0"/>
        <v>0</v>
      </c>
      <c r="I5" s="26">
        <f t="shared" si="0"/>
        <v>0</v>
      </c>
      <c r="J5" s="26">
        <f t="shared" si="0"/>
        <v>12622321</v>
      </c>
      <c r="K5" s="26">
        <f t="shared" si="0"/>
        <v>9251175</v>
      </c>
      <c r="L5" s="26">
        <f t="shared" si="0"/>
        <v>0</v>
      </c>
      <c r="M5" s="26">
        <f t="shared" si="0"/>
        <v>0</v>
      </c>
      <c r="N5" s="27">
        <f>SUM(D5:M5)</f>
        <v>38767965</v>
      </c>
      <c r="O5" s="32">
        <f aca="true" t="shared" si="1" ref="O5:O37">(N5/O$39)</f>
        <v>1978.4621076805308</v>
      </c>
      <c r="P5" s="6"/>
    </row>
    <row r="6" spans="1:16" ht="15">
      <c r="A6" s="12"/>
      <c r="B6" s="44">
        <v>511</v>
      </c>
      <c r="C6" s="20" t="s">
        <v>19</v>
      </c>
      <c r="D6" s="46">
        <v>351999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351999</v>
      </c>
      <c r="O6" s="47">
        <f t="shared" si="1"/>
        <v>17.963715233477927</v>
      </c>
      <c r="P6" s="9"/>
    </row>
    <row r="7" spans="1:16" ht="15">
      <c r="A7" s="12"/>
      <c r="B7" s="44">
        <v>512</v>
      </c>
      <c r="C7" s="20" t="s">
        <v>20</v>
      </c>
      <c r="D7" s="46">
        <v>529484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529484</v>
      </c>
      <c r="O7" s="47">
        <f t="shared" si="1"/>
        <v>27.021383005868845</v>
      </c>
      <c r="P7" s="9"/>
    </row>
    <row r="8" spans="1:16" ht="15">
      <c r="A8" s="12"/>
      <c r="B8" s="44">
        <v>513</v>
      </c>
      <c r="C8" s="20" t="s">
        <v>21</v>
      </c>
      <c r="D8" s="46">
        <v>1473801</v>
      </c>
      <c r="E8" s="46">
        <v>0</v>
      </c>
      <c r="F8" s="46">
        <v>0</v>
      </c>
      <c r="G8" s="46">
        <v>251716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1725517</v>
      </c>
      <c r="O8" s="47">
        <f t="shared" si="1"/>
        <v>88.05904567491707</v>
      </c>
      <c r="P8" s="9"/>
    </row>
    <row r="9" spans="1:16" ht="15">
      <c r="A9" s="12"/>
      <c r="B9" s="44">
        <v>514</v>
      </c>
      <c r="C9" s="20" t="s">
        <v>22</v>
      </c>
      <c r="D9" s="46">
        <v>557275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557275</v>
      </c>
      <c r="O9" s="47">
        <f t="shared" si="1"/>
        <v>28.439652972697118</v>
      </c>
      <c r="P9" s="9"/>
    </row>
    <row r="10" spans="1:16" ht="15">
      <c r="A10" s="12"/>
      <c r="B10" s="44">
        <v>515</v>
      </c>
      <c r="C10" s="20" t="s">
        <v>23</v>
      </c>
      <c r="D10" s="46">
        <v>398273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398273</v>
      </c>
      <c r="O10" s="47">
        <f t="shared" si="1"/>
        <v>20.325236029599388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3410918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3410918</v>
      </c>
      <c r="O11" s="47">
        <f t="shared" si="1"/>
        <v>174.07083439652973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9251175</v>
      </c>
      <c r="L12" s="46">
        <v>0</v>
      </c>
      <c r="M12" s="46">
        <v>0</v>
      </c>
      <c r="N12" s="46">
        <f t="shared" si="2"/>
        <v>9251175</v>
      </c>
      <c r="O12" s="47">
        <f t="shared" si="1"/>
        <v>472.1191630517989</v>
      </c>
      <c r="P12" s="9"/>
    </row>
    <row r="13" spans="1:16" ht="15">
      <c r="A13" s="12"/>
      <c r="B13" s="44">
        <v>519</v>
      </c>
      <c r="C13" s="20" t="s">
        <v>26</v>
      </c>
      <c r="D13" s="46">
        <v>9569541</v>
      </c>
      <c r="E13" s="46">
        <v>16269</v>
      </c>
      <c r="F13" s="46">
        <v>0</v>
      </c>
      <c r="G13" s="46">
        <v>335193</v>
      </c>
      <c r="H13" s="46">
        <v>0</v>
      </c>
      <c r="I13" s="46">
        <v>0</v>
      </c>
      <c r="J13" s="46">
        <v>12622321</v>
      </c>
      <c r="K13" s="46">
        <v>0</v>
      </c>
      <c r="L13" s="46">
        <v>0</v>
      </c>
      <c r="M13" s="46">
        <v>0</v>
      </c>
      <c r="N13" s="46">
        <f t="shared" si="2"/>
        <v>22543324</v>
      </c>
      <c r="O13" s="47">
        <f t="shared" si="1"/>
        <v>1150.4630773156418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20649623</v>
      </c>
      <c r="E14" s="31">
        <f t="shared" si="3"/>
        <v>3206873</v>
      </c>
      <c r="F14" s="31">
        <f t="shared" si="3"/>
        <v>0</v>
      </c>
      <c r="G14" s="31">
        <f t="shared" si="3"/>
        <v>900178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24756674</v>
      </c>
      <c r="O14" s="43">
        <f t="shared" si="1"/>
        <v>1263.41791273284</v>
      </c>
      <c r="P14" s="10"/>
    </row>
    <row r="15" spans="1:16" ht="15">
      <c r="A15" s="12"/>
      <c r="B15" s="44">
        <v>521</v>
      </c>
      <c r="C15" s="20" t="s">
        <v>28</v>
      </c>
      <c r="D15" s="46">
        <v>11356220</v>
      </c>
      <c r="E15" s="46">
        <v>82762</v>
      </c>
      <c r="F15" s="46">
        <v>0</v>
      </c>
      <c r="G15" s="46">
        <v>552353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11991335</v>
      </c>
      <c r="O15" s="47">
        <f t="shared" si="1"/>
        <v>611.9589180913498</v>
      </c>
      <c r="P15" s="9"/>
    </row>
    <row r="16" spans="1:16" ht="15">
      <c r="A16" s="12"/>
      <c r="B16" s="44">
        <v>522</v>
      </c>
      <c r="C16" s="20" t="s">
        <v>29</v>
      </c>
      <c r="D16" s="46">
        <v>9147097</v>
      </c>
      <c r="E16" s="46">
        <v>2185</v>
      </c>
      <c r="F16" s="46">
        <v>0</v>
      </c>
      <c r="G16" s="46">
        <v>347825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9497107</v>
      </c>
      <c r="O16" s="47">
        <f t="shared" si="1"/>
        <v>484.6699157948456</v>
      </c>
      <c r="P16" s="9"/>
    </row>
    <row r="17" spans="1:16" ht="15">
      <c r="A17" s="12"/>
      <c r="B17" s="44">
        <v>524</v>
      </c>
      <c r="C17" s="20" t="s">
        <v>30</v>
      </c>
      <c r="D17" s="46">
        <v>146306</v>
      </c>
      <c r="E17" s="46">
        <v>3121926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3268232</v>
      </c>
      <c r="O17" s="47">
        <f t="shared" si="1"/>
        <v>166.78907884664454</v>
      </c>
      <c r="P17" s="9"/>
    </row>
    <row r="18" spans="1:16" ht="15.75">
      <c r="A18" s="28" t="s">
        <v>31</v>
      </c>
      <c r="B18" s="29"/>
      <c r="C18" s="30"/>
      <c r="D18" s="31">
        <f aca="true" t="shared" si="4" ref="D18:M18">SUM(D19:D24)</f>
        <v>0</v>
      </c>
      <c r="E18" s="31">
        <f t="shared" si="4"/>
        <v>382673</v>
      </c>
      <c r="F18" s="31">
        <f t="shared" si="4"/>
        <v>0</v>
      </c>
      <c r="G18" s="31">
        <f t="shared" si="4"/>
        <v>0</v>
      </c>
      <c r="H18" s="31">
        <f t="shared" si="4"/>
        <v>0</v>
      </c>
      <c r="I18" s="31">
        <f t="shared" si="4"/>
        <v>32574156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>SUM(D18:M18)</f>
        <v>32956829</v>
      </c>
      <c r="O18" s="43">
        <f t="shared" si="1"/>
        <v>1681.8999234498597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8363442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5" ref="N19:N24">SUM(D19:M19)</f>
        <v>8363442</v>
      </c>
      <c r="O19" s="47">
        <f t="shared" si="1"/>
        <v>426.8151058943608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5535487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5535487</v>
      </c>
      <c r="O20" s="47">
        <f t="shared" si="1"/>
        <v>282.49487114059707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7334057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7334057</v>
      </c>
      <c r="O21" s="47">
        <f t="shared" si="1"/>
        <v>374.28206175044653</v>
      </c>
      <c r="P21" s="9"/>
    </row>
    <row r="22" spans="1:16" ht="15">
      <c r="A22" s="12"/>
      <c r="B22" s="44">
        <v>536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8337581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8337581</v>
      </c>
      <c r="O22" s="47">
        <f t="shared" si="1"/>
        <v>425.49533044143914</v>
      </c>
      <c r="P22" s="9"/>
    </row>
    <row r="23" spans="1:16" ht="15">
      <c r="A23" s="12"/>
      <c r="B23" s="44">
        <v>537</v>
      </c>
      <c r="C23" s="20" t="s">
        <v>36</v>
      </c>
      <c r="D23" s="46">
        <v>0</v>
      </c>
      <c r="E23" s="46">
        <v>382673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382673</v>
      </c>
      <c r="O23" s="47">
        <f t="shared" si="1"/>
        <v>19.52911457004338</v>
      </c>
      <c r="P23" s="9"/>
    </row>
    <row r="24" spans="1:16" ht="15">
      <c r="A24" s="12"/>
      <c r="B24" s="44">
        <v>538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3003589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3003589</v>
      </c>
      <c r="O24" s="47">
        <f t="shared" si="1"/>
        <v>153.2834396529727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SUM(D26:D27)</f>
        <v>0</v>
      </c>
      <c r="E25" s="31">
        <f t="shared" si="6"/>
        <v>2697307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1418431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0">SUM(D25:M25)</f>
        <v>4115738</v>
      </c>
      <c r="O25" s="43">
        <f t="shared" si="1"/>
        <v>210.04021434039296</v>
      </c>
      <c r="P25" s="10"/>
    </row>
    <row r="26" spans="1:16" ht="15">
      <c r="A26" s="12"/>
      <c r="B26" s="44">
        <v>541</v>
      </c>
      <c r="C26" s="20" t="s">
        <v>39</v>
      </c>
      <c r="D26" s="46">
        <v>0</v>
      </c>
      <c r="E26" s="46">
        <v>2697307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2697307</v>
      </c>
      <c r="O26" s="47">
        <f t="shared" si="1"/>
        <v>137.65281959683594</v>
      </c>
      <c r="P26" s="9"/>
    </row>
    <row r="27" spans="1:16" ht="15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1418431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1418431</v>
      </c>
      <c r="O27" s="47">
        <f t="shared" si="1"/>
        <v>72.38739474355702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SUM(D29:D30)</f>
        <v>0</v>
      </c>
      <c r="E28" s="31">
        <f t="shared" si="8"/>
        <v>1289162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1289162</v>
      </c>
      <c r="O28" s="43">
        <f t="shared" si="1"/>
        <v>65.79035468231692</v>
      </c>
      <c r="P28" s="10"/>
    </row>
    <row r="29" spans="1:16" ht="15">
      <c r="A29" s="13"/>
      <c r="B29" s="45">
        <v>552</v>
      </c>
      <c r="C29" s="21" t="s">
        <v>42</v>
      </c>
      <c r="D29" s="46">
        <v>0</v>
      </c>
      <c r="E29" s="46">
        <v>1036290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1036290</v>
      </c>
      <c r="O29" s="47">
        <f t="shared" si="1"/>
        <v>52.885429956621586</v>
      </c>
      <c r="P29" s="9"/>
    </row>
    <row r="30" spans="1:16" ht="15">
      <c r="A30" s="13"/>
      <c r="B30" s="45">
        <v>559</v>
      </c>
      <c r="C30" s="21" t="s">
        <v>43</v>
      </c>
      <c r="D30" s="46">
        <v>0</v>
      </c>
      <c r="E30" s="46">
        <v>252872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252872</v>
      </c>
      <c r="O30" s="47">
        <f t="shared" si="1"/>
        <v>12.90492472569533</v>
      </c>
      <c r="P30" s="9"/>
    </row>
    <row r="31" spans="1:16" ht="15.75">
      <c r="A31" s="28" t="s">
        <v>44</v>
      </c>
      <c r="B31" s="29"/>
      <c r="C31" s="30"/>
      <c r="D31" s="31">
        <f aca="true" t="shared" si="9" ref="D31:M31">SUM(D32:D33)</f>
        <v>5482006</v>
      </c>
      <c r="E31" s="31">
        <f t="shared" si="9"/>
        <v>82047</v>
      </c>
      <c r="F31" s="31">
        <f t="shared" si="9"/>
        <v>0</v>
      </c>
      <c r="G31" s="31">
        <f t="shared" si="9"/>
        <v>563332</v>
      </c>
      <c r="H31" s="31">
        <f t="shared" si="9"/>
        <v>0</v>
      </c>
      <c r="I31" s="31">
        <f t="shared" si="9"/>
        <v>2082766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aca="true" t="shared" si="10" ref="N31:N37">SUM(D31:M31)</f>
        <v>8210151</v>
      </c>
      <c r="O31" s="43">
        <f t="shared" si="1"/>
        <v>418.9921408522582</v>
      </c>
      <c r="P31" s="9"/>
    </row>
    <row r="32" spans="1:16" ht="15">
      <c r="A32" s="12"/>
      <c r="B32" s="44">
        <v>572</v>
      </c>
      <c r="C32" s="20" t="s">
        <v>45</v>
      </c>
      <c r="D32" s="46">
        <v>5482006</v>
      </c>
      <c r="E32" s="46">
        <v>82047</v>
      </c>
      <c r="F32" s="46">
        <v>0</v>
      </c>
      <c r="G32" s="46">
        <v>563332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6127385</v>
      </c>
      <c r="O32" s="47">
        <f t="shared" si="1"/>
        <v>312.7014544526665</v>
      </c>
      <c r="P32" s="9"/>
    </row>
    <row r="33" spans="1:16" ht="15">
      <c r="A33" s="12"/>
      <c r="B33" s="44">
        <v>575</v>
      </c>
      <c r="C33" s="20" t="s">
        <v>46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2082766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2082766</v>
      </c>
      <c r="O33" s="47">
        <f t="shared" si="1"/>
        <v>106.29068639959173</v>
      </c>
      <c r="P33" s="9"/>
    </row>
    <row r="34" spans="1:16" ht="15.75">
      <c r="A34" s="28" t="s">
        <v>48</v>
      </c>
      <c r="B34" s="29"/>
      <c r="C34" s="30"/>
      <c r="D34" s="31">
        <f aca="true" t="shared" si="11" ref="D34:M34">SUM(D35:D36)</f>
        <v>972055</v>
      </c>
      <c r="E34" s="31">
        <f t="shared" si="11"/>
        <v>1029007</v>
      </c>
      <c r="F34" s="31">
        <f t="shared" si="11"/>
        <v>16006288</v>
      </c>
      <c r="G34" s="31">
        <f t="shared" si="11"/>
        <v>823820</v>
      </c>
      <c r="H34" s="31">
        <f t="shared" si="11"/>
        <v>0</v>
      </c>
      <c r="I34" s="31">
        <f t="shared" si="11"/>
        <v>2101780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20932950</v>
      </c>
      <c r="O34" s="43">
        <f t="shared" si="1"/>
        <v>1068.2801735136513</v>
      </c>
      <c r="P34" s="9"/>
    </row>
    <row r="35" spans="1:16" ht="15">
      <c r="A35" s="12"/>
      <c r="B35" s="44">
        <v>581</v>
      </c>
      <c r="C35" s="20" t="s">
        <v>47</v>
      </c>
      <c r="D35" s="46">
        <v>972055</v>
      </c>
      <c r="E35" s="46">
        <v>1029007</v>
      </c>
      <c r="F35" s="46">
        <v>2212337</v>
      </c>
      <c r="G35" s="46">
        <v>823820</v>
      </c>
      <c r="H35" s="46">
        <v>0</v>
      </c>
      <c r="I35" s="46">
        <v>2101780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7138999</v>
      </c>
      <c r="O35" s="47">
        <f t="shared" si="1"/>
        <v>364.32758356723656</v>
      </c>
      <c r="P35" s="9"/>
    </row>
    <row r="36" spans="1:16" ht="15.75" thickBot="1">
      <c r="A36" s="12"/>
      <c r="B36" s="44">
        <v>585</v>
      </c>
      <c r="C36" s="20" t="s">
        <v>56</v>
      </c>
      <c r="D36" s="46">
        <v>0</v>
      </c>
      <c r="E36" s="46">
        <v>0</v>
      </c>
      <c r="F36" s="46">
        <v>13793951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13793951</v>
      </c>
      <c r="O36" s="47">
        <f t="shared" si="1"/>
        <v>703.952589946415</v>
      </c>
      <c r="P36" s="9"/>
    </row>
    <row r="37" spans="1:119" ht="16.5" thickBot="1">
      <c r="A37" s="14" t="s">
        <v>10</v>
      </c>
      <c r="B37" s="23"/>
      <c r="C37" s="22"/>
      <c r="D37" s="15">
        <f>SUM(D5,D14,D18,D25,D28,D31,D34)</f>
        <v>39984057</v>
      </c>
      <c r="E37" s="15">
        <f aca="true" t="shared" si="12" ref="E37:M37">SUM(E5,E14,E18,E25,E28,E31,E34)</f>
        <v>8703338</v>
      </c>
      <c r="F37" s="15">
        <f t="shared" si="12"/>
        <v>19417206</v>
      </c>
      <c r="G37" s="15">
        <f t="shared" si="12"/>
        <v>2874239</v>
      </c>
      <c r="H37" s="15">
        <f t="shared" si="12"/>
        <v>0</v>
      </c>
      <c r="I37" s="15">
        <f t="shared" si="12"/>
        <v>38177133</v>
      </c>
      <c r="J37" s="15">
        <f t="shared" si="12"/>
        <v>12622321</v>
      </c>
      <c r="K37" s="15">
        <f t="shared" si="12"/>
        <v>9251175</v>
      </c>
      <c r="L37" s="15">
        <f t="shared" si="12"/>
        <v>0</v>
      </c>
      <c r="M37" s="15">
        <f t="shared" si="12"/>
        <v>0</v>
      </c>
      <c r="N37" s="15">
        <f t="shared" si="10"/>
        <v>131029469</v>
      </c>
      <c r="O37" s="37">
        <f t="shared" si="1"/>
        <v>6686.88282725185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65</v>
      </c>
      <c r="M39" s="93"/>
      <c r="N39" s="93"/>
      <c r="O39" s="41">
        <v>19595</v>
      </c>
    </row>
    <row r="40" spans="1:15" ht="1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5" ht="15.75" customHeight="1" thickBot="1">
      <c r="A41" s="97" t="s">
        <v>53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2022-05-19T14:42:10Z</cp:lastPrinted>
  <dcterms:created xsi:type="dcterms:W3CDTF">2000-08-31T21:26:31Z</dcterms:created>
  <dcterms:modified xsi:type="dcterms:W3CDTF">2022-05-19T14:42:14Z</dcterms:modified>
  <cp:category/>
  <cp:version/>
  <cp:contentType/>
  <cp:contentStatus/>
</cp:coreProperties>
</file>