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Revenues\"/>
    </mc:Choice>
  </mc:AlternateContent>
  <bookViews>
    <workbookView xWindow="360" yWindow="315" windowWidth="15480" windowHeight="6090" tabRatio="786"/>
  </bookViews>
  <sheets>
    <sheet name="2022" sheetId="47" r:id="rId1"/>
    <sheet name="2021" sheetId="46" r:id="rId2"/>
    <sheet name="2020" sheetId="45" r:id="rId3"/>
    <sheet name="2019" sheetId="44" r:id="rId4"/>
    <sheet name="2018" sheetId="43" r:id="rId5"/>
    <sheet name="2017" sheetId="42" r:id="rId6"/>
    <sheet name="2016" sheetId="41" r:id="rId7"/>
    <sheet name="2015" sheetId="40" r:id="rId8"/>
    <sheet name="2014" sheetId="39" r:id="rId9"/>
    <sheet name="2013" sheetId="37" r:id="rId10"/>
    <sheet name="2012" sheetId="36" r:id="rId11"/>
    <sheet name="2011" sheetId="35" r:id="rId12"/>
    <sheet name="2010" sheetId="34" r:id="rId13"/>
    <sheet name="2009" sheetId="33" r:id="rId14"/>
    <sheet name="2008" sheetId="38" r:id="rId15"/>
  </sheets>
  <definedNames>
    <definedName name="_xlnm.Print_Area" localSheetId="14">'2008'!$A$1:$O$78</definedName>
    <definedName name="_xlnm.Print_Area" localSheetId="13">'2009'!$A$1:$O$88</definedName>
    <definedName name="_xlnm.Print_Area" localSheetId="12">'2010'!$A$1:$O$76</definedName>
    <definedName name="_xlnm.Print_Area" localSheetId="11">'2011'!$A$1:$O$77</definedName>
    <definedName name="_xlnm.Print_Area" localSheetId="10">'2012'!$A$1:$O$75</definedName>
    <definedName name="_xlnm.Print_Area" localSheetId="9">'2013'!$A$1:$O$74</definedName>
    <definedName name="_xlnm.Print_Area" localSheetId="8">'2014'!$A$1:$O$73</definedName>
    <definedName name="_xlnm.Print_Area" localSheetId="7">'2015'!$A$1:$O$86</definedName>
    <definedName name="_xlnm.Print_Area" localSheetId="6">'2016'!$A$1:$O$83</definedName>
    <definedName name="_xlnm.Print_Area" localSheetId="5">'2017'!$A$1:$O$87</definedName>
    <definedName name="_xlnm.Print_Area" localSheetId="4">'2018'!$A$1:$O$89</definedName>
    <definedName name="_xlnm.Print_Area" localSheetId="3">'2019'!$A$1:$O$60</definedName>
    <definedName name="_xlnm.Print_Area" localSheetId="2">'2020'!$A$1:$O$83</definedName>
    <definedName name="_xlnm.Print_Area" localSheetId="1">'2021'!$A$1:$P$67</definedName>
    <definedName name="_xlnm.Print_Area" localSheetId="0">'2022'!$A$1:$P$89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O84" i="47" l="1"/>
  <c r="P84" i="47" s="1"/>
  <c r="O83" i="47"/>
  <c r="P83" i="47" s="1"/>
  <c r="O82" i="47"/>
  <c r="P82" i="47" s="1"/>
  <c r="O81" i="47"/>
  <c r="P81" i="47" s="1"/>
  <c r="O80" i="47"/>
  <c r="P80" i="47" s="1"/>
  <c r="N79" i="47"/>
  <c r="M79" i="47"/>
  <c r="L79" i="47"/>
  <c r="K79" i="47"/>
  <c r="J79" i="47"/>
  <c r="I79" i="47"/>
  <c r="H79" i="47"/>
  <c r="G79" i="47"/>
  <c r="F79" i="47"/>
  <c r="E79" i="47"/>
  <c r="D79" i="47"/>
  <c r="O78" i="47"/>
  <c r="P78" i="47" s="1"/>
  <c r="O77" i="47"/>
  <c r="P77" i="47" s="1"/>
  <c r="O76" i="47"/>
  <c r="P76" i="47" s="1"/>
  <c r="O75" i="47"/>
  <c r="P75" i="47" s="1"/>
  <c r="O74" i="47"/>
  <c r="P74" i="47" s="1"/>
  <c r="O73" i="47"/>
  <c r="P73" i="47" s="1"/>
  <c r="O72" i="47"/>
  <c r="P72" i="47" s="1"/>
  <c r="O71" i="47"/>
  <c r="P71" i="47" s="1"/>
  <c r="O70" i="47"/>
  <c r="P70" i="47" s="1"/>
  <c r="O69" i="47"/>
  <c r="P69" i="47" s="1"/>
  <c r="N68" i="47"/>
  <c r="M68" i="47"/>
  <c r="L68" i="47"/>
  <c r="K68" i="47"/>
  <c r="J68" i="47"/>
  <c r="I68" i="47"/>
  <c r="H68" i="47"/>
  <c r="G68" i="47"/>
  <c r="F68" i="47"/>
  <c r="E68" i="47"/>
  <c r="D68" i="47"/>
  <c r="O67" i="47"/>
  <c r="P67" i="47" s="1"/>
  <c r="O66" i="47"/>
  <c r="P66" i="47" s="1"/>
  <c r="O65" i="47"/>
  <c r="P65" i="47" s="1"/>
  <c r="O64" i="47"/>
  <c r="P64" i="47" s="1"/>
  <c r="N63" i="47"/>
  <c r="M63" i="47"/>
  <c r="L63" i="47"/>
  <c r="K63" i="47"/>
  <c r="J63" i="47"/>
  <c r="I63" i="47"/>
  <c r="H63" i="47"/>
  <c r="G63" i="47"/>
  <c r="F63" i="47"/>
  <c r="E63" i="47"/>
  <c r="D63" i="47"/>
  <c r="O62" i="47"/>
  <c r="P62" i="47" s="1"/>
  <c r="O61" i="47"/>
  <c r="P61" i="47" s="1"/>
  <c r="O60" i="47"/>
  <c r="P60" i="47" s="1"/>
  <c r="O59" i="47"/>
  <c r="P59" i="47" s="1"/>
  <c r="O58" i="47"/>
  <c r="P58" i="47" s="1"/>
  <c r="O57" i="47"/>
  <c r="P57" i="47" s="1"/>
  <c r="O56" i="47"/>
  <c r="P56" i="47" s="1"/>
  <c r="O55" i="47"/>
  <c r="P55" i="47" s="1"/>
  <c r="O54" i="47"/>
  <c r="P54" i="47" s="1"/>
  <c r="O53" i="47"/>
  <c r="P53" i="47" s="1"/>
  <c r="O52" i="47"/>
  <c r="P52" i="47" s="1"/>
  <c r="O51" i="47"/>
  <c r="P51" i="47" s="1"/>
  <c r="O50" i="47"/>
  <c r="P50" i="47" s="1"/>
  <c r="O49" i="47"/>
  <c r="P49" i="47" s="1"/>
  <c r="O48" i="47"/>
  <c r="P48" i="47" s="1"/>
  <c r="O47" i="47"/>
  <c r="P47" i="47" s="1"/>
  <c r="O46" i="47"/>
  <c r="P46" i="47" s="1"/>
  <c r="O45" i="47"/>
  <c r="P45" i="47" s="1"/>
  <c r="N44" i="47"/>
  <c r="M44" i="47"/>
  <c r="L44" i="47"/>
  <c r="K44" i="47"/>
  <c r="J44" i="47"/>
  <c r="I44" i="47"/>
  <c r="H44" i="47"/>
  <c r="G44" i="47"/>
  <c r="F44" i="47"/>
  <c r="E44" i="47"/>
  <c r="D44" i="47"/>
  <c r="O43" i="47"/>
  <c r="P43" i="47" s="1"/>
  <c r="O42" i="47"/>
  <c r="P42" i="47" s="1"/>
  <c r="O41" i="47"/>
  <c r="P41" i="47" s="1"/>
  <c r="O40" i="47"/>
  <c r="P40" i="47" s="1"/>
  <c r="O39" i="47"/>
  <c r="P39" i="47" s="1"/>
  <c r="O38" i="47"/>
  <c r="P38" i="47" s="1"/>
  <c r="O37" i="47"/>
  <c r="P37" i="47" s="1"/>
  <c r="O36" i="47"/>
  <c r="P36" i="47" s="1"/>
  <c r="O35" i="47"/>
  <c r="P35" i="47" s="1"/>
  <c r="O34" i="47"/>
  <c r="P34" i="47" s="1"/>
  <c r="O33" i="47"/>
  <c r="P33" i="47" s="1"/>
  <c r="O32" i="47"/>
  <c r="P32" i="47" s="1"/>
  <c r="O31" i="47"/>
  <c r="P31" i="47" s="1"/>
  <c r="O30" i="47"/>
  <c r="P30" i="47" s="1"/>
  <c r="N29" i="47"/>
  <c r="M29" i="47"/>
  <c r="L29" i="47"/>
  <c r="K29" i="47"/>
  <c r="J29" i="47"/>
  <c r="I29" i="47"/>
  <c r="H29" i="47"/>
  <c r="G29" i="47"/>
  <c r="F29" i="47"/>
  <c r="E29" i="47"/>
  <c r="D29" i="47"/>
  <c r="O28" i="47"/>
  <c r="P28" i="47" s="1"/>
  <c r="O27" i="47"/>
  <c r="P27" i="47" s="1"/>
  <c r="O26" i="47"/>
  <c r="P26" i="47" s="1"/>
  <c r="O25" i="47"/>
  <c r="P25" i="47" s="1"/>
  <c r="O24" i="47"/>
  <c r="P24" i="47" s="1"/>
  <c r="O23" i="47"/>
  <c r="P23" i="47" s="1"/>
  <c r="O22" i="47"/>
  <c r="P22" i="47" s="1"/>
  <c r="O21" i="47"/>
  <c r="P21" i="47" s="1"/>
  <c r="O20" i="47"/>
  <c r="P20" i="47" s="1"/>
  <c r="O19" i="47"/>
  <c r="P19" i="47" s="1"/>
  <c r="O18" i="47"/>
  <c r="P18" i="47" s="1"/>
  <c r="O17" i="47"/>
  <c r="P17" i="47" s="1"/>
  <c r="O16" i="47"/>
  <c r="P16" i="47" s="1"/>
  <c r="O15" i="47"/>
  <c r="P15" i="47" s="1"/>
  <c r="N14" i="47"/>
  <c r="M14" i="47"/>
  <c r="L14" i="47"/>
  <c r="K14" i="47"/>
  <c r="J14" i="47"/>
  <c r="I14" i="47"/>
  <c r="H14" i="47"/>
  <c r="G14" i="47"/>
  <c r="F14" i="47"/>
  <c r="E14" i="47"/>
  <c r="D14" i="47"/>
  <c r="O13" i="47"/>
  <c r="P13" i="47" s="1"/>
  <c r="O12" i="47"/>
  <c r="P12" i="47" s="1"/>
  <c r="O11" i="47"/>
  <c r="P11" i="47" s="1"/>
  <c r="O10" i="47"/>
  <c r="P10" i="47" s="1"/>
  <c r="O9" i="47"/>
  <c r="P9" i="47" s="1"/>
  <c r="O8" i="47"/>
  <c r="P8" i="47" s="1"/>
  <c r="O7" i="47"/>
  <c r="P7" i="47" s="1"/>
  <c r="O6" i="47"/>
  <c r="P6" i="47" s="1"/>
  <c r="N5" i="47"/>
  <c r="M5" i="47"/>
  <c r="L5" i="47"/>
  <c r="K5" i="47"/>
  <c r="J5" i="47"/>
  <c r="I5" i="47"/>
  <c r="H5" i="47"/>
  <c r="G5" i="47"/>
  <c r="F5" i="47"/>
  <c r="E5" i="47"/>
  <c r="D5" i="47"/>
  <c r="O79" i="47" l="1"/>
  <c r="P79" i="47" s="1"/>
  <c r="O68" i="47"/>
  <c r="P68" i="47" s="1"/>
  <c r="O63" i="47"/>
  <c r="P63" i="47" s="1"/>
  <c r="O44" i="47"/>
  <c r="P44" i="47" s="1"/>
  <c r="O29" i="47"/>
  <c r="P29" i="47" s="1"/>
  <c r="G85" i="47"/>
  <c r="D85" i="47"/>
  <c r="O14" i="47"/>
  <c r="P14" i="47" s="1"/>
  <c r="M85" i="47"/>
  <c r="F85" i="47"/>
  <c r="L85" i="47"/>
  <c r="H85" i="47"/>
  <c r="J85" i="47"/>
  <c r="E85" i="47"/>
  <c r="I85" i="47"/>
  <c r="K85" i="47"/>
  <c r="N85" i="47"/>
  <c r="O5" i="47"/>
  <c r="P5" i="47" s="1"/>
  <c r="O62" i="46"/>
  <c r="P62" i="46"/>
  <c r="O61" i="46"/>
  <c r="P61" i="46" s="1"/>
  <c r="O60" i="46"/>
  <c r="P60" i="46"/>
  <c r="N59" i="46"/>
  <c r="M59" i="46"/>
  <c r="L59" i="46"/>
  <c r="K59" i="46"/>
  <c r="J59" i="46"/>
  <c r="I59" i="46"/>
  <c r="H59" i="46"/>
  <c r="G59" i="46"/>
  <c r="F59" i="46"/>
  <c r="E59" i="46"/>
  <c r="D59" i="46"/>
  <c r="O58" i="46"/>
  <c r="P58" i="46" s="1"/>
  <c r="O57" i="46"/>
  <c r="P57" i="46" s="1"/>
  <c r="O56" i="46"/>
  <c r="P56" i="46"/>
  <c r="N55" i="46"/>
  <c r="M55" i="46"/>
  <c r="L55" i="46"/>
  <c r="K55" i="46"/>
  <c r="J55" i="46"/>
  <c r="I55" i="46"/>
  <c r="H55" i="46"/>
  <c r="G55" i="46"/>
  <c r="F55" i="46"/>
  <c r="E55" i="46"/>
  <c r="D55" i="46"/>
  <c r="O54" i="46"/>
  <c r="P54" i="46" s="1"/>
  <c r="O53" i="46"/>
  <c r="P53" i="46"/>
  <c r="O52" i="46"/>
  <c r="P52" i="46" s="1"/>
  <c r="N51" i="46"/>
  <c r="M51" i="46"/>
  <c r="L51" i="46"/>
  <c r="K51" i="46"/>
  <c r="J51" i="46"/>
  <c r="I51" i="46"/>
  <c r="H51" i="46"/>
  <c r="G51" i="46"/>
  <c r="F51" i="46"/>
  <c r="E51" i="46"/>
  <c r="D51" i="46"/>
  <c r="O50" i="46"/>
  <c r="P50" i="46"/>
  <c r="O49" i="46"/>
  <c r="P49" i="46" s="1"/>
  <c r="O48" i="46"/>
  <c r="P48" i="46" s="1"/>
  <c r="O47" i="46"/>
  <c r="P47" i="46"/>
  <c r="O46" i="46"/>
  <c r="P46" i="46"/>
  <c r="O45" i="46"/>
  <c r="P45" i="46" s="1"/>
  <c r="O44" i="46"/>
  <c r="P44" i="46"/>
  <c r="O43" i="46"/>
  <c r="P43" i="46" s="1"/>
  <c r="O42" i="46"/>
  <c r="P42" i="46" s="1"/>
  <c r="O41" i="46"/>
  <c r="P41" i="46"/>
  <c r="O40" i="46"/>
  <c r="P40" i="46"/>
  <c r="O39" i="46"/>
  <c r="P39" i="46" s="1"/>
  <c r="N38" i="46"/>
  <c r="M38" i="46"/>
  <c r="L38" i="46"/>
  <c r="K38" i="46"/>
  <c r="J38" i="46"/>
  <c r="I38" i="46"/>
  <c r="H38" i="46"/>
  <c r="G38" i="46"/>
  <c r="F38" i="46"/>
  <c r="E38" i="46"/>
  <c r="D38" i="46"/>
  <c r="O37" i="46"/>
  <c r="P37" i="46"/>
  <c r="O36" i="46"/>
  <c r="P36" i="46"/>
  <c r="O35" i="46"/>
  <c r="P35" i="46"/>
  <c r="O34" i="46"/>
  <c r="P34" i="46"/>
  <c r="O33" i="46"/>
  <c r="P33" i="46" s="1"/>
  <c r="O32" i="46"/>
  <c r="P32" i="46"/>
  <c r="O31" i="46"/>
  <c r="P31" i="46"/>
  <c r="O30" i="46"/>
  <c r="P30" i="46"/>
  <c r="O29" i="46"/>
  <c r="P29" i="46"/>
  <c r="O28" i="46"/>
  <c r="P28" i="46"/>
  <c r="O27" i="46"/>
  <c r="P27" i="46" s="1"/>
  <c r="N26" i="46"/>
  <c r="M26" i="46"/>
  <c r="L26" i="46"/>
  <c r="K26" i="46"/>
  <c r="J26" i="46"/>
  <c r="I26" i="46"/>
  <c r="H26" i="46"/>
  <c r="G26" i="46"/>
  <c r="F26" i="46"/>
  <c r="E26" i="46"/>
  <c r="D26" i="46"/>
  <c r="O25" i="46"/>
  <c r="P25" i="46"/>
  <c r="O24" i="46"/>
  <c r="P24" i="46" s="1"/>
  <c r="O23" i="46"/>
  <c r="P23" i="46"/>
  <c r="O22" i="46"/>
  <c r="P22" i="46" s="1"/>
  <c r="O21" i="46"/>
  <c r="P21" i="46" s="1"/>
  <c r="O20" i="46"/>
  <c r="P20" i="46"/>
  <c r="O19" i="46"/>
  <c r="P19" i="46"/>
  <c r="O18" i="46"/>
  <c r="P18" i="46" s="1"/>
  <c r="O17" i="46"/>
  <c r="P17" i="46"/>
  <c r="O16" i="46"/>
  <c r="P16" i="46" s="1"/>
  <c r="O15" i="46"/>
  <c r="P15" i="46" s="1"/>
  <c r="O14" i="46"/>
  <c r="P14" i="46"/>
  <c r="O13" i="46"/>
  <c r="P13" i="46"/>
  <c r="N12" i="46"/>
  <c r="M12" i="46"/>
  <c r="L12" i="46"/>
  <c r="K12" i="46"/>
  <c r="J12" i="46"/>
  <c r="I12" i="46"/>
  <c r="H12" i="46"/>
  <c r="G12" i="46"/>
  <c r="F12" i="46"/>
  <c r="E12" i="46"/>
  <c r="D12" i="46"/>
  <c r="O11" i="46"/>
  <c r="P11" i="46"/>
  <c r="O10" i="46"/>
  <c r="P10" i="46"/>
  <c r="O9" i="46"/>
  <c r="P9" i="46"/>
  <c r="O8" i="46"/>
  <c r="P8" i="46"/>
  <c r="O7" i="46"/>
  <c r="P7" i="46"/>
  <c r="O6" i="46"/>
  <c r="P6" i="46" s="1"/>
  <c r="N5" i="46"/>
  <c r="M5" i="46"/>
  <c r="L5" i="46"/>
  <c r="K5" i="46"/>
  <c r="J5" i="46"/>
  <c r="I5" i="46"/>
  <c r="H5" i="46"/>
  <c r="G5" i="46"/>
  <c r="F5" i="46"/>
  <c r="E5" i="46"/>
  <c r="D5" i="46"/>
  <c r="N78" i="45"/>
  <c r="O78" i="45"/>
  <c r="N77" i="45"/>
  <c r="O77" i="45" s="1"/>
  <c r="N76" i="45"/>
  <c r="O76" i="45"/>
  <c r="M75" i="45"/>
  <c r="L75" i="45"/>
  <c r="K75" i="45"/>
  <c r="J75" i="45"/>
  <c r="I75" i="45"/>
  <c r="H75" i="45"/>
  <c r="G75" i="45"/>
  <c r="F75" i="45"/>
  <c r="E75" i="45"/>
  <c r="D75" i="45"/>
  <c r="N74" i="45"/>
  <c r="O74" i="45"/>
  <c r="N73" i="45"/>
  <c r="O73" i="45" s="1"/>
  <c r="N72" i="45"/>
  <c r="O72" i="45" s="1"/>
  <c r="N71" i="45"/>
  <c r="O71" i="45"/>
  <c r="N70" i="45"/>
  <c r="O70" i="45"/>
  <c r="N69" i="45"/>
  <c r="O69" i="45" s="1"/>
  <c r="N68" i="45"/>
  <c r="O68" i="45"/>
  <c r="N67" i="45"/>
  <c r="O67" i="45" s="1"/>
  <c r="N66" i="45"/>
  <c r="O66" i="45" s="1"/>
  <c r="M65" i="45"/>
  <c r="L65" i="45"/>
  <c r="K65" i="45"/>
  <c r="J65" i="45"/>
  <c r="I65" i="45"/>
  <c r="H65" i="45"/>
  <c r="G65" i="45"/>
  <c r="F65" i="45"/>
  <c r="E65" i="45"/>
  <c r="D65" i="45"/>
  <c r="N64" i="45"/>
  <c r="O64" i="45" s="1"/>
  <c r="N63" i="45"/>
  <c r="O63" i="45"/>
  <c r="N62" i="45"/>
  <c r="O62" i="45"/>
  <c r="N61" i="45"/>
  <c r="O61" i="45" s="1"/>
  <c r="M60" i="45"/>
  <c r="L60" i="45"/>
  <c r="K60" i="45"/>
  <c r="J60" i="45"/>
  <c r="I60" i="45"/>
  <c r="H60" i="45"/>
  <c r="G60" i="45"/>
  <c r="F60" i="45"/>
  <c r="E60" i="45"/>
  <c r="D60" i="45"/>
  <c r="N59" i="45"/>
  <c r="O59" i="45" s="1"/>
  <c r="N58" i="45"/>
  <c r="O58" i="45"/>
  <c r="N57" i="45"/>
  <c r="O57" i="45" s="1"/>
  <c r="N56" i="45"/>
  <c r="O56" i="45" s="1"/>
  <c r="N55" i="45"/>
  <c r="O55" i="45"/>
  <c r="N54" i="45"/>
  <c r="O54" i="45"/>
  <c r="N53" i="45"/>
  <c r="O53" i="45" s="1"/>
  <c r="N52" i="45"/>
  <c r="O52" i="45"/>
  <c r="N51" i="45"/>
  <c r="O51" i="45" s="1"/>
  <c r="N50" i="45"/>
  <c r="O50" i="45" s="1"/>
  <c r="N49" i="45"/>
  <c r="O49" i="45"/>
  <c r="N48" i="45"/>
  <c r="O48" i="45"/>
  <c r="N47" i="45"/>
  <c r="O47" i="45" s="1"/>
  <c r="N46" i="45"/>
  <c r="O46" i="45"/>
  <c r="N45" i="45"/>
  <c r="O45" i="45" s="1"/>
  <c r="N44" i="45"/>
  <c r="O44" i="45" s="1"/>
  <c r="N43" i="45"/>
  <c r="O43" i="45"/>
  <c r="M42" i="45"/>
  <c r="L42" i="45"/>
  <c r="K42" i="45"/>
  <c r="J42" i="45"/>
  <c r="I42" i="45"/>
  <c r="H42" i="45"/>
  <c r="G42" i="45"/>
  <c r="F42" i="45"/>
  <c r="E42" i="45"/>
  <c r="D42" i="45"/>
  <c r="N41" i="45"/>
  <c r="O41" i="45"/>
  <c r="N40" i="45"/>
  <c r="O40" i="45"/>
  <c r="N39" i="45"/>
  <c r="O39" i="45" s="1"/>
  <c r="N38" i="45"/>
  <c r="O38" i="45"/>
  <c r="N37" i="45"/>
  <c r="O37" i="45" s="1"/>
  <c r="N36" i="45"/>
  <c r="O36" i="45" s="1"/>
  <c r="N35" i="45"/>
  <c r="O35" i="45"/>
  <c r="N34" i="45"/>
  <c r="O34" i="45"/>
  <c r="N33" i="45"/>
  <c r="O33" i="45" s="1"/>
  <c r="N32" i="45"/>
  <c r="O32" i="45"/>
  <c r="N31" i="45"/>
  <c r="O31" i="45" s="1"/>
  <c r="N30" i="45"/>
  <c r="O30" i="45" s="1"/>
  <c r="N29" i="45"/>
  <c r="O29" i="45"/>
  <c r="M28" i="45"/>
  <c r="L28" i="45"/>
  <c r="K28" i="45"/>
  <c r="J28" i="45"/>
  <c r="I28" i="45"/>
  <c r="H28" i="45"/>
  <c r="G28" i="45"/>
  <c r="F28" i="45"/>
  <c r="E28" i="45"/>
  <c r="D28" i="45"/>
  <c r="N27" i="45"/>
  <c r="O27" i="45"/>
  <c r="N26" i="45"/>
  <c r="O26" i="45"/>
  <c r="N25" i="45"/>
  <c r="O25" i="45" s="1"/>
  <c r="N24" i="45"/>
  <c r="O24" i="45"/>
  <c r="N23" i="45"/>
  <c r="O23" i="45" s="1"/>
  <c r="N22" i="45"/>
  <c r="O22" i="45" s="1"/>
  <c r="N21" i="45"/>
  <c r="O21" i="45"/>
  <c r="N20" i="45"/>
  <c r="O20" i="45"/>
  <c r="N19" i="45"/>
  <c r="O19" i="45" s="1"/>
  <c r="N18" i="45"/>
  <c r="O18" i="45"/>
  <c r="N17" i="45"/>
  <c r="O17" i="45" s="1"/>
  <c r="N16" i="45"/>
  <c r="O16" i="45" s="1"/>
  <c r="N15" i="45"/>
  <c r="O15" i="45"/>
  <c r="M14" i="45"/>
  <c r="L14" i="45"/>
  <c r="K14" i="45"/>
  <c r="J14" i="45"/>
  <c r="I14" i="45"/>
  <c r="H14" i="45"/>
  <c r="G14" i="45"/>
  <c r="F14" i="45"/>
  <c r="E14" i="45"/>
  <c r="D14" i="45"/>
  <c r="N13" i="45"/>
  <c r="O13" i="45"/>
  <c r="N12" i="45"/>
  <c r="O12" i="45"/>
  <c r="N11" i="45"/>
  <c r="O11" i="45" s="1"/>
  <c r="N10" i="45"/>
  <c r="O10" i="45"/>
  <c r="N9" i="45"/>
  <c r="O9" i="45" s="1"/>
  <c r="N8" i="45"/>
  <c r="O8" i="45" s="1"/>
  <c r="N7" i="45"/>
  <c r="O7" i="45"/>
  <c r="N6" i="45"/>
  <c r="O6" i="45"/>
  <c r="M5" i="45"/>
  <c r="L5" i="45"/>
  <c r="K5" i="45"/>
  <c r="J5" i="45"/>
  <c r="I5" i="45"/>
  <c r="H5" i="45"/>
  <c r="G5" i="45"/>
  <c r="F5" i="45"/>
  <c r="E5" i="45"/>
  <c r="D5" i="45"/>
  <c r="N55" i="44"/>
  <c r="O55" i="44"/>
  <c r="N54" i="44"/>
  <c r="O54" i="44" s="1"/>
  <c r="N53" i="44"/>
  <c r="O53" i="44"/>
  <c r="M52" i="44"/>
  <c r="L52" i="44"/>
  <c r="K52" i="44"/>
  <c r="J52" i="44"/>
  <c r="I52" i="44"/>
  <c r="H52" i="44"/>
  <c r="G52" i="44"/>
  <c r="F52" i="44"/>
  <c r="E52" i="44"/>
  <c r="D52" i="44"/>
  <c r="N51" i="44"/>
  <c r="O51" i="44"/>
  <c r="N50" i="44"/>
  <c r="O50" i="44" s="1"/>
  <c r="N49" i="44"/>
  <c r="O49" i="44" s="1"/>
  <c r="N48" i="44"/>
  <c r="O48" i="44"/>
  <c r="N47" i="44"/>
  <c r="O47" i="44"/>
  <c r="N46" i="44"/>
  <c r="O46" i="44" s="1"/>
  <c r="N45" i="44"/>
  <c r="O45" i="44"/>
  <c r="M44" i="44"/>
  <c r="L44" i="44"/>
  <c r="K44" i="44"/>
  <c r="J44" i="44"/>
  <c r="I44" i="44"/>
  <c r="H44" i="44"/>
  <c r="G44" i="44"/>
  <c r="F44" i="44"/>
  <c r="E44" i="44"/>
  <c r="D44" i="44"/>
  <c r="N43" i="44"/>
  <c r="O43" i="44"/>
  <c r="N42" i="44"/>
  <c r="O42" i="44" s="1"/>
  <c r="N41" i="44"/>
  <c r="O41" i="44" s="1"/>
  <c r="N40" i="44"/>
  <c r="O40" i="44"/>
  <c r="M39" i="44"/>
  <c r="L39" i="44"/>
  <c r="K39" i="44"/>
  <c r="J39" i="44"/>
  <c r="I39" i="44"/>
  <c r="H39" i="44"/>
  <c r="G39" i="44"/>
  <c r="F39" i="44"/>
  <c r="E39" i="44"/>
  <c r="D39" i="44"/>
  <c r="N38" i="44"/>
  <c r="O38" i="44"/>
  <c r="N37" i="44"/>
  <c r="O37" i="44"/>
  <c r="N36" i="44"/>
  <c r="O36" i="44" s="1"/>
  <c r="N35" i="44"/>
  <c r="O35" i="44"/>
  <c r="N34" i="44"/>
  <c r="O34" i="44" s="1"/>
  <c r="N33" i="44"/>
  <c r="O33" i="44" s="1"/>
  <c r="N32" i="44"/>
  <c r="O32" i="44"/>
  <c r="N31" i="44"/>
  <c r="O31" i="44"/>
  <c r="N30" i="44"/>
  <c r="O30" i="44" s="1"/>
  <c r="M29" i="44"/>
  <c r="L29" i="44"/>
  <c r="K29" i="44"/>
  <c r="J29" i="44"/>
  <c r="I29" i="44"/>
  <c r="H29" i="44"/>
  <c r="G29" i="44"/>
  <c r="F29" i="44"/>
  <c r="E29" i="44"/>
  <c r="D29" i="44"/>
  <c r="N28" i="44"/>
  <c r="O28" i="44" s="1"/>
  <c r="N27" i="44"/>
  <c r="O27" i="44"/>
  <c r="N26" i="44"/>
  <c r="O26" i="44" s="1"/>
  <c r="N25" i="44"/>
  <c r="O25" i="44" s="1"/>
  <c r="N24" i="44"/>
  <c r="O24" i="44"/>
  <c r="N23" i="44"/>
  <c r="O23" i="44"/>
  <c r="M22" i="44"/>
  <c r="L22" i="44"/>
  <c r="K22" i="44"/>
  <c r="J22" i="44"/>
  <c r="I22" i="44"/>
  <c r="H22" i="44"/>
  <c r="G22" i="44"/>
  <c r="F22" i="44"/>
  <c r="E22" i="44"/>
  <c r="D22" i="44"/>
  <c r="N21" i="44"/>
  <c r="O21" i="44"/>
  <c r="N20" i="44"/>
  <c r="O20" i="44" s="1"/>
  <c r="N19" i="44"/>
  <c r="O19" i="44"/>
  <c r="N18" i="44"/>
  <c r="O18" i="44" s="1"/>
  <c r="N17" i="44"/>
  <c r="O17" i="44" s="1"/>
  <c r="N16" i="44"/>
  <c r="O16" i="44"/>
  <c r="N15" i="44"/>
  <c r="O15" i="44"/>
  <c r="N14" i="44"/>
  <c r="O14" i="44" s="1"/>
  <c r="M13" i="44"/>
  <c r="L13" i="44"/>
  <c r="K13" i="44"/>
  <c r="J13" i="44"/>
  <c r="I13" i="44"/>
  <c r="H13" i="44"/>
  <c r="G13" i="44"/>
  <c r="F13" i="44"/>
  <c r="E13" i="44"/>
  <c r="D13" i="44"/>
  <c r="N12" i="44"/>
  <c r="O12" i="44" s="1"/>
  <c r="N11" i="44"/>
  <c r="O11" i="44"/>
  <c r="N10" i="44"/>
  <c r="O10" i="44" s="1"/>
  <c r="N9" i="44"/>
  <c r="O9" i="44" s="1"/>
  <c r="N8" i="44"/>
  <c r="O8" i="44"/>
  <c r="N7" i="44"/>
  <c r="O7" i="44"/>
  <c r="N6" i="44"/>
  <c r="O6" i="44" s="1"/>
  <c r="M5" i="44"/>
  <c r="L5" i="44"/>
  <c r="K5" i="44"/>
  <c r="J5" i="44"/>
  <c r="I5" i="44"/>
  <c r="H5" i="44"/>
  <c r="G5" i="44"/>
  <c r="F5" i="44"/>
  <c r="E5" i="44"/>
  <c r="D5" i="44"/>
  <c r="N84" i="43"/>
  <c r="O84" i="43" s="1"/>
  <c r="N83" i="43"/>
  <c r="O83" i="43"/>
  <c r="N82" i="43"/>
  <c r="O82" i="43" s="1"/>
  <c r="N81" i="43"/>
  <c r="O81" i="43" s="1"/>
  <c r="M80" i="43"/>
  <c r="L80" i="43"/>
  <c r="K80" i="43"/>
  <c r="J80" i="43"/>
  <c r="I80" i="43"/>
  <c r="H80" i="43"/>
  <c r="G80" i="43"/>
  <c r="F80" i="43"/>
  <c r="E80" i="43"/>
  <c r="D80" i="43"/>
  <c r="N79" i="43"/>
  <c r="O79" i="43" s="1"/>
  <c r="N78" i="43"/>
  <c r="O78" i="43"/>
  <c r="N77" i="43"/>
  <c r="O77" i="43"/>
  <c r="N76" i="43"/>
  <c r="O76" i="43" s="1"/>
  <c r="N75" i="43"/>
  <c r="O75" i="43"/>
  <c r="N74" i="43"/>
  <c r="O74" i="43" s="1"/>
  <c r="N73" i="43"/>
  <c r="O73" i="43" s="1"/>
  <c r="N72" i="43"/>
  <c r="O72" i="43"/>
  <c r="N71" i="43"/>
  <c r="O71" i="43"/>
  <c r="N70" i="43"/>
  <c r="O70" i="43" s="1"/>
  <c r="M69" i="43"/>
  <c r="L69" i="43"/>
  <c r="K69" i="43"/>
  <c r="J69" i="43"/>
  <c r="I69" i="43"/>
  <c r="H69" i="43"/>
  <c r="G69" i="43"/>
  <c r="F69" i="43"/>
  <c r="E69" i="43"/>
  <c r="D69" i="43"/>
  <c r="N68" i="43"/>
  <c r="O68" i="43" s="1"/>
  <c r="N67" i="43"/>
  <c r="O67" i="43"/>
  <c r="N66" i="43"/>
  <c r="O66" i="43" s="1"/>
  <c r="N65" i="43"/>
  <c r="O65" i="43" s="1"/>
  <c r="N64" i="43"/>
  <c r="O64" i="43"/>
  <c r="N63" i="43"/>
  <c r="O63" i="43"/>
  <c r="M62" i="43"/>
  <c r="L62" i="43"/>
  <c r="K62" i="43"/>
  <c r="J62" i="43"/>
  <c r="I62" i="43"/>
  <c r="H62" i="43"/>
  <c r="G62" i="43"/>
  <c r="F62" i="43"/>
  <c r="E62" i="43"/>
  <c r="D62" i="43"/>
  <c r="D85" i="43" s="1"/>
  <c r="N85" i="43" s="1"/>
  <c r="O85" i="43" s="1"/>
  <c r="N61" i="43"/>
  <c r="O61" i="43"/>
  <c r="N60" i="43"/>
  <c r="O60" i="43" s="1"/>
  <c r="N59" i="43"/>
  <c r="O59" i="43"/>
  <c r="N58" i="43"/>
  <c r="O58" i="43" s="1"/>
  <c r="N57" i="43"/>
  <c r="O57" i="43" s="1"/>
  <c r="N56" i="43"/>
  <c r="O56" i="43"/>
  <c r="N55" i="43"/>
  <c r="O55" i="43"/>
  <c r="N54" i="43"/>
  <c r="O54" i="43" s="1"/>
  <c r="N53" i="43"/>
  <c r="O53" i="43"/>
  <c r="N52" i="43"/>
  <c r="O52" i="43" s="1"/>
  <c r="N51" i="43"/>
  <c r="O51" i="43" s="1"/>
  <c r="N50" i="43"/>
  <c r="O50" i="43"/>
  <c r="N49" i="43"/>
  <c r="O49" i="43"/>
  <c r="N48" i="43"/>
  <c r="O48" i="43" s="1"/>
  <c r="N47" i="43"/>
  <c r="O47" i="43"/>
  <c r="N46" i="43"/>
  <c r="O46" i="43" s="1"/>
  <c r="N45" i="43"/>
  <c r="O45" i="43" s="1"/>
  <c r="M44" i="43"/>
  <c r="L44" i="43"/>
  <c r="K44" i="43"/>
  <c r="J44" i="43"/>
  <c r="I44" i="43"/>
  <c r="H44" i="43"/>
  <c r="G44" i="43"/>
  <c r="F44" i="43"/>
  <c r="E44" i="43"/>
  <c r="D44" i="43"/>
  <c r="N43" i="43"/>
  <c r="O43" i="43" s="1"/>
  <c r="N42" i="43"/>
  <c r="O42" i="43"/>
  <c r="N41" i="43"/>
  <c r="O41" i="43"/>
  <c r="N40" i="43"/>
  <c r="O40" i="43" s="1"/>
  <c r="N39" i="43"/>
  <c r="O39" i="43"/>
  <c r="N38" i="43"/>
  <c r="O38" i="43" s="1"/>
  <c r="N37" i="43"/>
  <c r="O37" i="43" s="1"/>
  <c r="N36" i="43"/>
  <c r="O36" i="43"/>
  <c r="N35" i="43"/>
  <c r="O35" i="43"/>
  <c r="N34" i="43"/>
  <c r="O34" i="43" s="1"/>
  <c r="N33" i="43"/>
  <c r="O33" i="43"/>
  <c r="N32" i="43"/>
  <c r="O32" i="43" s="1"/>
  <c r="N31" i="43"/>
  <c r="O31" i="43" s="1"/>
  <c r="N30" i="43"/>
  <c r="O30" i="43"/>
  <c r="N29" i="43"/>
  <c r="O29" i="43"/>
  <c r="M28" i="43"/>
  <c r="L28" i="43"/>
  <c r="K28" i="43"/>
  <c r="J28" i="43"/>
  <c r="I28" i="43"/>
  <c r="H28" i="43"/>
  <c r="G28" i="43"/>
  <c r="F28" i="43"/>
  <c r="E28" i="43"/>
  <c r="D28" i="43"/>
  <c r="N27" i="43"/>
  <c r="O27" i="43"/>
  <c r="N26" i="43"/>
  <c r="O26" i="43" s="1"/>
  <c r="N25" i="43"/>
  <c r="O25" i="43"/>
  <c r="N24" i="43"/>
  <c r="O24" i="43" s="1"/>
  <c r="N23" i="43"/>
  <c r="O23" i="43" s="1"/>
  <c r="N22" i="43"/>
  <c r="O22" i="43"/>
  <c r="N21" i="43"/>
  <c r="O21" i="43"/>
  <c r="N20" i="43"/>
  <c r="O20" i="43" s="1"/>
  <c r="N19" i="43"/>
  <c r="O19" i="43"/>
  <c r="N18" i="43"/>
  <c r="O18" i="43" s="1"/>
  <c r="N17" i="43"/>
  <c r="O17" i="43" s="1"/>
  <c r="N16" i="43"/>
  <c r="O16" i="43"/>
  <c r="N15" i="43"/>
  <c r="O15" i="43"/>
  <c r="M14" i="43"/>
  <c r="L14" i="43"/>
  <c r="K14" i="43"/>
  <c r="J14" i="43"/>
  <c r="I14" i="43"/>
  <c r="H14" i="43"/>
  <c r="G14" i="43"/>
  <c r="F14" i="43"/>
  <c r="E14" i="43"/>
  <c r="D14" i="43"/>
  <c r="N13" i="43"/>
  <c r="O13" i="43"/>
  <c r="N12" i="43"/>
  <c r="O12" i="43" s="1"/>
  <c r="N11" i="43"/>
  <c r="O11" i="43"/>
  <c r="N10" i="43"/>
  <c r="O10" i="43" s="1"/>
  <c r="N9" i="43"/>
  <c r="O9" i="43" s="1"/>
  <c r="N8" i="43"/>
  <c r="O8" i="43"/>
  <c r="N7" i="43"/>
  <c r="O7" i="43"/>
  <c r="N6" i="43"/>
  <c r="O6" i="43" s="1"/>
  <c r="M5" i="43"/>
  <c r="L5" i="43"/>
  <c r="K5" i="43"/>
  <c r="J5" i="43"/>
  <c r="I5" i="43"/>
  <c r="H5" i="43"/>
  <c r="G5" i="43"/>
  <c r="F5" i="43"/>
  <c r="E5" i="43"/>
  <c r="D5" i="43"/>
  <c r="D5" i="42"/>
  <c r="N82" i="42"/>
  <c r="O82" i="42"/>
  <c r="N81" i="42"/>
  <c r="O81" i="42" s="1"/>
  <c r="N80" i="42"/>
  <c r="O80" i="42" s="1"/>
  <c r="N79" i="42"/>
  <c r="O79" i="42"/>
  <c r="M78" i="42"/>
  <c r="L78" i="42"/>
  <c r="K78" i="42"/>
  <c r="J78" i="42"/>
  <c r="I78" i="42"/>
  <c r="H78" i="42"/>
  <c r="G78" i="42"/>
  <c r="F78" i="42"/>
  <c r="E78" i="42"/>
  <c r="D78" i="42"/>
  <c r="N77" i="42"/>
  <c r="O77" i="42"/>
  <c r="N76" i="42"/>
  <c r="O76" i="42"/>
  <c r="N75" i="42"/>
  <c r="O75" i="42" s="1"/>
  <c r="N74" i="42"/>
  <c r="O74" i="42"/>
  <c r="N73" i="42"/>
  <c r="O73" i="42" s="1"/>
  <c r="N72" i="42"/>
  <c r="O72" i="42" s="1"/>
  <c r="N71" i="42"/>
  <c r="O71" i="42"/>
  <c r="N70" i="42"/>
  <c r="O70" i="42"/>
  <c r="N69" i="42"/>
  <c r="O69" i="42" s="1"/>
  <c r="N68" i="42"/>
  <c r="O68" i="42"/>
  <c r="N67" i="42"/>
  <c r="O67" i="42" s="1"/>
  <c r="M66" i="42"/>
  <c r="L66" i="42"/>
  <c r="K66" i="42"/>
  <c r="J66" i="42"/>
  <c r="I66" i="42"/>
  <c r="H66" i="42"/>
  <c r="G66" i="42"/>
  <c r="F66" i="42"/>
  <c r="E66" i="42"/>
  <c r="D66" i="42"/>
  <c r="N65" i="42"/>
  <c r="O65" i="42" s="1"/>
  <c r="N64" i="42"/>
  <c r="O64" i="42" s="1"/>
  <c r="N63" i="42"/>
  <c r="O63" i="42"/>
  <c r="N62" i="42"/>
  <c r="O62" i="42"/>
  <c r="N61" i="42"/>
  <c r="O61" i="42" s="1"/>
  <c r="M60" i="42"/>
  <c r="L60" i="42"/>
  <c r="K60" i="42"/>
  <c r="J60" i="42"/>
  <c r="I60" i="42"/>
  <c r="H60" i="42"/>
  <c r="G60" i="42"/>
  <c r="F60" i="42"/>
  <c r="E60" i="42"/>
  <c r="D60" i="42"/>
  <c r="N59" i="42"/>
  <c r="O59" i="42" s="1"/>
  <c r="N58" i="42"/>
  <c r="O58" i="42"/>
  <c r="N57" i="42"/>
  <c r="O57" i="42" s="1"/>
  <c r="N56" i="42"/>
  <c r="O56" i="42" s="1"/>
  <c r="N55" i="42"/>
  <c r="O55" i="42"/>
  <c r="N54" i="42"/>
  <c r="O54" i="42"/>
  <c r="N53" i="42"/>
  <c r="O53" i="42" s="1"/>
  <c r="N52" i="42"/>
  <c r="O52" i="42"/>
  <c r="N51" i="42"/>
  <c r="O51" i="42" s="1"/>
  <c r="N50" i="42"/>
  <c r="O50" i="42" s="1"/>
  <c r="N49" i="42"/>
  <c r="O49" i="42"/>
  <c r="N48" i="42"/>
  <c r="O48" i="42"/>
  <c r="N47" i="42"/>
  <c r="O47" i="42" s="1"/>
  <c r="N46" i="42"/>
  <c r="O46" i="42"/>
  <c r="N45" i="42"/>
  <c r="O45" i="42" s="1"/>
  <c r="N44" i="42"/>
  <c r="O44" i="42" s="1"/>
  <c r="N43" i="42"/>
  <c r="O43" i="42"/>
  <c r="N42" i="42"/>
  <c r="O42" i="42"/>
  <c r="M41" i="42"/>
  <c r="L41" i="42"/>
  <c r="K41" i="42"/>
  <c r="J41" i="42"/>
  <c r="I41" i="42"/>
  <c r="H41" i="42"/>
  <c r="G41" i="42"/>
  <c r="F41" i="42"/>
  <c r="E41" i="42"/>
  <c r="D41" i="42"/>
  <c r="N40" i="42"/>
  <c r="O40" i="42"/>
  <c r="N39" i="42"/>
  <c r="O39" i="42" s="1"/>
  <c r="N38" i="42"/>
  <c r="O38" i="42"/>
  <c r="N37" i="42"/>
  <c r="O37" i="42" s="1"/>
  <c r="N36" i="42"/>
  <c r="O36" i="42" s="1"/>
  <c r="N35" i="42"/>
  <c r="O35" i="42"/>
  <c r="N34" i="42"/>
  <c r="O34" i="42"/>
  <c r="N33" i="42"/>
  <c r="O33" i="42" s="1"/>
  <c r="N32" i="42"/>
  <c r="O32" i="42"/>
  <c r="N31" i="42"/>
  <c r="O31" i="42" s="1"/>
  <c r="N30" i="42"/>
  <c r="O30" i="42" s="1"/>
  <c r="N29" i="42"/>
  <c r="O29" i="42"/>
  <c r="N28" i="42"/>
  <c r="O28" i="42"/>
  <c r="M27" i="42"/>
  <c r="L27" i="42"/>
  <c r="K27" i="42"/>
  <c r="J27" i="42"/>
  <c r="I27" i="42"/>
  <c r="H27" i="42"/>
  <c r="G27" i="42"/>
  <c r="F27" i="42"/>
  <c r="E27" i="42"/>
  <c r="D27" i="42"/>
  <c r="N26" i="42"/>
  <c r="O26" i="42"/>
  <c r="N25" i="42"/>
  <c r="O25" i="42" s="1"/>
  <c r="N24" i="42"/>
  <c r="O24" i="42"/>
  <c r="N23" i="42"/>
  <c r="O23" i="42" s="1"/>
  <c r="N22" i="42"/>
  <c r="O22" i="42" s="1"/>
  <c r="N21" i="42"/>
  <c r="O21" i="42"/>
  <c r="N20" i="42"/>
  <c r="O20" i="42"/>
  <c r="N19" i="42"/>
  <c r="O19" i="42" s="1"/>
  <c r="N18" i="42"/>
  <c r="O18" i="42"/>
  <c r="N17" i="42"/>
  <c r="O17" i="42" s="1"/>
  <c r="N16" i="42"/>
  <c r="O16" i="42" s="1"/>
  <c r="N15" i="42"/>
  <c r="O15" i="42"/>
  <c r="M14" i="42"/>
  <c r="L14" i="42"/>
  <c r="K14" i="42"/>
  <c r="J14" i="42"/>
  <c r="I14" i="42"/>
  <c r="H14" i="42"/>
  <c r="G14" i="42"/>
  <c r="F14" i="42"/>
  <c r="E14" i="42"/>
  <c r="D14" i="42"/>
  <c r="N13" i="42"/>
  <c r="O13" i="42"/>
  <c r="N12" i="42"/>
  <c r="O12" i="42"/>
  <c r="N11" i="42"/>
  <c r="O11" i="42" s="1"/>
  <c r="N10" i="42"/>
  <c r="O10" i="42"/>
  <c r="N9" i="42"/>
  <c r="O9" i="42" s="1"/>
  <c r="N8" i="42"/>
  <c r="O8" i="42" s="1"/>
  <c r="N7" i="42"/>
  <c r="O7" i="42"/>
  <c r="N6" i="42"/>
  <c r="O6" i="42"/>
  <c r="M5" i="42"/>
  <c r="L5" i="42"/>
  <c r="K5" i="42"/>
  <c r="J5" i="42"/>
  <c r="I5" i="42"/>
  <c r="H5" i="42"/>
  <c r="G5" i="42"/>
  <c r="F5" i="42"/>
  <c r="E5" i="42"/>
  <c r="N78" i="41"/>
  <c r="O78" i="41" s="1"/>
  <c r="N77" i="41"/>
  <c r="O77" i="41"/>
  <c r="N76" i="41"/>
  <c r="O76" i="41"/>
  <c r="M75" i="41"/>
  <c r="L75" i="41"/>
  <c r="K75" i="41"/>
  <c r="J75" i="41"/>
  <c r="I75" i="41"/>
  <c r="H75" i="41"/>
  <c r="G75" i="41"/>
  <c r="F75" i="41"/>
  <c r="E75" i="41"/>
  <c r="D75" i="41"/>
  <c r="N74" i="41"/>
  <c r="O74" i="41"/>
  <c r="N73" i="41"/>
  <c r="O73" i="41"/>
  <c r="N72" i="41"/>
  <c r="O72" i="41"/>
  <c r="N71" i="41"/>
  <c r="O71" i="41"/>
  <c r="N70" i="41"/>
  <c r="O70" i="41" s="1"/>
  <c r="N69" i="41"/>
  <c r="O69" i="41"/>
  <c r="N68" i="41"/>
  <c r="O68" i="41"/>
  <c r="N67" i="41"/>
  <c r="O67" i="41"/>
  <c r="N66" i="41"/>
  <c r="O66" i="41"/>
  <c r="N65" i="41"/>
  <c r="O65" i="41"/>
  <c r="M64" i="41"/>
  <c r="L64" i="41"/>
  <c r="K64" i="41"/>
  <c r="J64" i="41"/>
  <c r="I64" i="41"/>
  <c r="H64" i="41"/>
  <c r="G64" i="41"/>
  <c r="F64" i="41"/>
  <c r="E64" i="41"/>
  <c r="D64" i="41"/>
  <c r="N63" i="41"/>
  <c r="O63" i="41" s="1"/>
  <c r="N62" i="41"/>
  <c r="O62" i="41" s="1"/>
  <c r="N61" i="41"/>
  <c r="O61" i="41"/>
  <c r="N60" i="41"/>
  <c r="O60" i="41"/>
  <c r="N59" i="41"/>
  <c r="O59" i="41"/>
  <c r="N58" i="41"/>
  <c r="O58" i="41"/>
  <c r="N57" i="41"/>
  <c r="O57" i="41" s="1"/>
  <c r="M56" i="41"/>
  <c r="L56" i="41"/>
  <c r="K56" i="41"/>
  <c r="J56" i="41"/>
  <c r="I56" i="41"/>
  <c r="H56" i="41"/>
  <c r="G56" i="41"/>
  <c r="F56" i="41"/>
  <c r="E56" i="41"/>
  <c r="D56" i="41"/>
  <c r="N55" i="41"/>
  <c r="O55" i="41" s="1"/>
  <c r="N54" i="41"/>
  <c r="O54" i="41" s="1"/>
  <c r="N53" i="41"/>
  <c r="O53" i="41"/>
  <c r="N52" i="41"/>
  <c r="O52" i="41" s="1"/>
  <c r="N51" i="41"/>
  <c r="O51" i="41"/>
  <c r="N50" i="41"/>
  <c r="O50" i="41"/>
  <c r="N49" i="41"/>
  <c r="O49" i="41" s="1"/>
  <c r="N48" i="41"/>
  <c r="O48" i="41" s="1"/>
  <c r="N47" i="41"/>
  <c r="O47" i="41"/>
  <c r="N46" i="41"/>
  <c r="O46" i="41" s="1"/>
  <c r="N45" i="41"/>
  <c r="O45" i="41"/>
  <c r="N44" i="41"/>
  <c r="O44" i="41"/>
  <c r="N43" i="41"/>
  <c r="O43" i="41" s="1"/>
  <c r="N42" i="41"/>
  <c r="O42" i="41" s="1"/>
  <c r="N41" i="41"/>
  <c r="O41" i="41"/>
  <c r="N40" i="41"/>
  <c r="O40" i="41" s="1"/>
  <c r="N39" i="41"/>
  <c r="O39" i="41"/>
  <c r="N38" i="41"/>
  <c r="O38" i="41"/>
  <c r="M37" i="41"/>
  <c r="L37" i="41"/>
  <c r="K37" i="41"/>
  <c r="J37" i="41"/>
  <c r="I37" i="41"/>
  <c r="H37" i="41"/>
  <c r="G37" i="41"/>
  <c r="F37" i="41"/>
  <c r="E37" i="41"/>
  <c r="D37" i="41"/>
  <c r="N36" i="41"/>
  <c r="O36" i="41"/>
  <c r="N35" i="41"/>
  <c r="O35" i="41" s="1"/>
  <c r="N34" i="41"/>
  <c r="O34" i="41" s="1"/>
  <c r="N33" i="41"/>
  <c r="O33" i="41"/>
  <c r="N32" i="41"/>
  <c r="O32" i="41" s="1"/>
  <c r="N31" i="41"/>
  <c r="O31" i="41"/>
  <c r="N30" i="41"/>
  <c r="O30" i="41"/>
  <c r="N29" i="41"/>
  <c r="O29" i="41" s="1"/>
  <c r="N28" i="41"/>
  <c r="O28" i="41" s="1"/>
  <c r="N27" i="41"/>
  <c r="O27" i="41"/>
  <c r="N26" i="41"/>
  <c r="O26" i="41" s="1"/>
  <c r="N25" i="41"/>
  <c r="O25" i="41"/>
  <c r="M24" i="41"/>
  <c r="L24" i="41"/>
  <c r="K24" i="41"/>
  <c r="J24" i="41"/>
  <c r="I24" i="41"/>
  <c r="H24" i="41"/>
  <c r="G24" i="41"/>
  <c r="F24" i="41"/>
  <c r="E24" i="41"/>
  <c r="D24" i="41"/>
  <c r="N23" i="41"/>
  <c r="O23" i="41"/>
  <c r="N22" i="41"/>
  <c r="O22" i="41"/>
  <c r="N21" i="41"/>
  <c r="O21" i="41" s="1"/>
  <c r="N20" i="41"/>
  <c r="O20" i="41" s="1"/>
  <c r="N19" i="41"/>
  <c r="O19" i="41"/>
  <c r="N18" i="41"/>
  <c r="O18" i="41" s="1"/>
  <c r="N17" i="41"/>
  <c r="O17" i="41"/>
  <c r="N16" i="41"/>
  <c r="O16" i="41"/>
  <c r="N15" i="41"/>
  <c r="O15" i="41" s="1"/>
  <c r="N14" i="41"/>
  <c r="O14" i="41" s="1"/>
  <c r="M13" i="41"/>
  <c r="L13" i="41"/>
  <c r="K13" i="41"/>
  <c r="J13" i="41"/>
  <c r="I13" i="41"/>
  <c r="H13" i="41"/>
  <c r="G13" i="41"/>
  <c r="F13" i="41"/>
  <c r="E13" i="41"/>
  <c r="D13" i="41"/>
  <c r="N12" i="41"/>
  <c r="O12" i="41" s="1"/>
  <c r="N11" i="41"/>
  <c r="O11" i="41"/>
  <c r="N10" i="41"/>
  <c r="O10" i="41" s="1"/>
  <c r="N9" i="41"/>
  <c r="O9" i="41"/>
  <c r="N8" i="41"/>
  <c r="O8" i="41"/>
  <c r="N7" i="41"/>
  <c r="O7" i="41" s="1"/>
  <c r="N6" i="41"/>
  <c r="O6" i="41" s="1"/>
  <c r="M5" i="41"/>
  <c r="L5" i="41"/>
  <c r="K5" i="41"/>
  <c r="J5" i="41"/>
  <c r="I5" i="41"/>
  <c r="H5" i="41"/>
  <c r="G5" i="41"/>
  <c r="F5" i="41"/>
  <c r="E5" i="41"/>
  <c r="D5" i="41"/>
  <c r="N81" i="40"/>
  <c r="O81" i="40" s="1"/>
  <c r="N80" i="40"/>
  <c r="O80" i="40"/>
  <c r="N79" i="40"/>
  <c r="O79" i="40" s="1"/>
  <c r="N78" i="40"/>
  <c r="O78" i="40"/>
  <c r="N77" i="40"/>
  <c r="O77" i="40"/>
  <c r="M76" i="40"/>
  <c r="L76" i="40"/>
  <c r="K76" i="40"/>
  <c r="J76" i="40"/>
  <c r="I76" i="40"/>
  <c r="H76" i="40"/>
  <c r="G76" i="40"/>
  <c r="F76" i="40"/>
  <c r="E76" i="40"/>
  <c r="D76" i="40"/>
  <c r="N75" i="40"/>
  <c r="O75" i="40"/>
  <c r="N74" i="40"/>
  <c r="O74" i="40" s="1"/>
  <c r="N73" i="40"/>
  <c r="O73" i="40" s="1"/>
  <c r="N72" i="40"/>
  <c r="O72" i="40"/>
  <c r="N71" i="40"/>
  <c r="O71" i="40" s="1"/>
  <c r="N70" i="40"/>
  <c r="O70" i="40"/>
  <c r="N69" i="40"/>
  <c r="O69" i="40"/>
  <c r="N68" i="40"/>
  <c r="O68" i="40" s="1"/>
  <c r="N67" i="40"/>
  <c r="O67" i="40" s="1"/>
  <c r="N66" i="40"/>
  <c r="O66" i="40"/>
  <c r="M65" i="40"/>
  <c r="L65" i="40"/>
  <c r="K65" i="40"/>
  <c r="J65" i="40"/>
  <c r="I65" i="40"/>
  <c r="H65" i="40"/>
  <c r="G65" i="40"/>
  <c r="F65" i="40"/>
  <c r="E65" i="40"/>
  <c r="D65" i="40"/>
  <c r="N64" i="40"/>
  <c r="O64" i="40"/>
  <c r="N63" i="40"/>
  <c r="O63" i="40" s="1"/>
  <c r="N62" i="40"/>
  <c r="O62" i="40"/>
  <c r="N61" i="40"/>
  <c r="O61" i="40"/>
  <c r="N60" i="40"/>
  <c r="O60" i="40" s="1"/>
  <c r="M59" i="40"/>
  <c r="L59" i="40"/>
  <c r="K59" i="40"/>
  <c r="J59" i="40"/>
  <c r="I59" i="40"/>
  <c r="H59" i="40"/>
  <c r="G59" i="40"/>
  <c r="F59" i="40"/>
  <c r="E59" i="40"/>
  <c r="D59" i="40"/>
  <c r="N58" i="40"/>
  <c r="O58" i="40" s="1"/>
  <c r="N57" i="40"/>
  <c r="O57" i="40" s="1"/>
  <c r="N56" i="40"/>
  <c r="O56" i="40"/>
  <c r="N55" i="40"/>
  <c r="O55" i="40" s="1"/>
  <c r="N54" i="40"/>
  <c r="O54" i="40"/>
  <c r="N53" i="40"/>
  <c r="O53" i="40"/>
  <c r="N52" i="40"/>
  <c r="O52" i="40" s="1"/>
  <c r="N51" i="40"/>
  <c r="O51" i="40" s="1"/>
  <c r="N50" i="40"/>
  <c r="O50" i="40"/>
  <c r="N49" i="40"/>
  <c r="O49" i="40" s="1"/>
  <c r="N48" i="40"/>
  <c r="O48" i="40"/>
  <c r="N47" i="40"/>
  <c r="O47" i="40"/>
  <c r="N46" i="40"/>
  <c r="O46" i="40" s="1"/>
  <c r="N45" i="40"/>
  <c r="O45" i="40" s="1"/>
  <c r="N44" i="40"/>
  <c r="O44" i="40"/>
  <c r="N43" i="40"/>
  <c r="O43" i="40" s="1"/>
  <c r="N42" i="40"/>
  <c r="O42" i="40"/>
  <c r="N41" i="40"/>
  <c r="O41" i="40"/>
  <c r="M40" i="40"/>
  <c r="L40" i="40"/>
  <c r="K40" i="40"/>
  <c r="K82" i="40" s="1"/>
  <c r="J40" i="40"/>
  <c r="I40" i="40"/>
  <c r="H40" i="40"/>
  <c r="G40" i="40"/>
  <c r="F40" i="40"/>
  <c r="E40" i="40"/>
  <c r="D40" i="40"/>
  <c r="N39" i="40"/>
  <c r="O39" i="40"/>
  <c r="N38" i="40"/>
  <c r="O38" i="40" s="1"/>
  <c r="N37" i="40"/>
  <c r="O37" i="40" s="1"/>
  <c r="N36" i="40"/>
  <c r="O36" i="40"/>
  <c r="N35" i="40"/>
  <c r="O35" i="40" s="1"/>
  <c r="N34" i="40"/>
  <c r="O34" i="40"/>
  <c r="N33" i="40"/>
  <c r="O33" i="40"/>
  <c r="N32" i="40"/>
  <c r="O32" i="40" s="1"/>
  <c r="N31" i="40"/>
  <c r="O31" i="40" s="1"/>
  <c r="N30" i="40"/>
  <c r="O30" i="40"/>
  <c r="N29" i="40"/>
  <c r="O29" i="40" s="1"/>
  <c r="N28" i="40"/>
  <c r="O28" i="40"/>
  <c r="N27" i="40"/>
  <c r="O27" i="40"/>
  <c r="N26" i="40"/>
  <c r="O26" i="40" s="1"/>
  <c r="N25" i="40"/>
  <c r="O25" i="40" s="1"/>
  <c r="M24" i="40"/>
  <c r="L24" i="40"/>
  <c r="K24" i="40"/>
  <c r="J24" i="40"/>
  <c r="I24" i="40"/>
  <c r="H24" i="40"/>
  <c r="G24" i="40"/>
  <c r="F24" i="40"/>
  <c r="E24" i="40"/>
  <c r="D24" i="40"/>
  <c r="N23" i="40"/>
  <c r="O23" i="40" s="1"/>
  <c r="N22" i="40"/>
  <c r="O22" i="40"/>
  <c r="N21" i="40"/>
  <c r="O21" i="40" s="1"/>
  <c r="N20" i="40"/>
  <c r="O20" i="40"/>
  <c r="N19" i="40"/>
  <c r="O19" i="40"/>
  <c r="N18" i="40"/>
  <c r="O18" i="40" s="1"/>
  <c r="N17" i="40"/>
  <c r="O17" i="40" s="1"/>
  <c r="N16" i="40"/>
  <c r="O16" i="40"/>
  <c r="N15" i="40"/>
  <c r="O15" i="40" s="1"/>
  <c r="N14" i="40"/>
  <c r="O14" i="40"/>
  <c r="M13" i="40"/>
  <c r="L13" i="40"/>
  <c r="K13" i="40"/>
  <c r="J13" i="40"/>
  <c r="I13" i="40"/>
  <c r="H13" i="40"/>
  <c r="G13" i="40"/>
  <c r="F13" i="40"/>
  <c r="E13" i="40"/>
  <c r="D13" i="40"/>
  <c r="N12" i="40"/>
  <c r="O12" i="40"/>
  <c r="N11" i="40"/>
  <c r="O11" i="40"/>
  <c r="N10" i="40"/>
  <c r="O10" i="40" s="1"/>
  <c r="N9" i="40"/>
  <c r="O9" i="40" s="1"/>
  <c r="N8" i="40"/>
  <c r="O8" i="40"/>
  <c r="N7" i="40"/>
  <c r="O7" i="40" s="1"/>
  <c r="N6" i="40"/>
  <c r="O6" i="40"/>
  <c r="M5" i="40"/>
  <c r="L5" i="40"/>
  <c r="K5" i="40"/>
  <c r="J5" i="40"/>
  <c r="I5" i="40"/>
  <c r="H5" i="40"/>
  <c r="G5" i="40"/>
  <c r="F5" i="40"/>
  <c r="E5" i="40"/>
  <c r="D5" i="40"/>
  <c r="N68" i="39"/>
  <c r="O68" i="39"/>
  <c r="N67" i="39"/>
  <c r="O67" i="39"/>
  <c r="M66" i="39"/>
  <c r="L66" i="39"/>
  <c r="K66" i="39"/>
  <c r="J66" i="39"/>
  <c r="I66" i="39"/>
  <c r="H66" i="39"/>
  <c r="G66" i="39"/>
  <c r="F66" i="39"/>
  <c r="E66" i="39"/>
  <c r="D66" i="39"/>
  <c r="N65" i="39"/>
  <c r="O65" i="39"/>
  <c r="N64" i="39"/>
  <c r="O64" i="39" s="1"/>
  <c r="N63" i="39"/>
  <c r="O63" i="39" s="1"/>
  <c r="N62" i="39"/>
  <c r="O62" i="39"/>
  <c r="N61" i="39"/>
  <c r="O61" i="39" s="1"/>
  <c r="N60" i="39"/>
  <c r="O60" i="39"/>
  <c r="N59" i="39"/>
  <c r="O59" i="39"/>
  <c r="M58" i="39"/>
  <c r="L58" i="39"/>
  <c r="K58" i="39"/>
  <c r="J58" i="39"/>
  <c r="I58" i="39"/>
  <c r="H58" i="39"/>
  <c r="G58" i="39"/>
  <c r="F58" i="39"/>
  <c r="E58" i="39"/>
  <c r="D58" i="39"/>
  <c r="N57" i="39"/>
  <c r="O57" i="39"/>
  <c r="N56" i="39"/>
  <c r="O56" i="39" s="1"/>
  <c r="N55" i="39"/>
  <c r="O55" i="39" s="1"/>
  <c r="M54" i="39"/>
  <c r="L54" i="39"/>
  <c r="K54" i="39"/>
  <c r="J54" i="39"/>
  <c r="I54" i="39"/>
  <c r="H54" i="39"/>
  <c r="G54" i="39"/>
  <c r="F54" i="39"/>
  <c r="E54" i="39"/>
  <c r="D54" i="39"/>
  <c r="N53" i="39"/>
  <c r="O53" i="39" s="1"/>
  <c r="N52" i="39"/>
  <c r="O52" i="39"/>
  <c r="N51" i="39"/>
  <c r="O51" i="39" s="1"/>
  <c r="N50" i="39"/>
  <c r="O50" i="39"/>
  <c r="N49" i="39"/>
  <c r="O49" i="39"/>
  <c r="N48" i="39"/>
  <c r="O48" i="39" s="1"/>
  <c r="N47" i="39"/>
  <c r="O47" i="39" s="1"/>
  <c r="N46" i="39"/>
  <c r="O46" i="39"/>
  <c r="N45" i="39"/>
  <c r="O45" i="39" s="1"/>
  <c r="N44" i="39"/>
  <c r="O44" i="39"/>
  <c r="N43" i="39"/>
  <c r="O43" i="39"/>
  <c r="N42" i="39"/>
  <c r="O42" i="39" s="1"/>
  <c r="N41" i="39"/>
  <c r="O41" i="39" s="1"/>
  <c r="M40" i="39"/>
  <c r="L40" i="39"/>
  <c r="K40" i="39"/>
  <c r="J40" i="39"/>
  <c r="I40" i="39"/>
  <c r="H40" i="39"/>
  <c r="G40" i="39"/>
  <c r="F40" i="39"/>
  <c r="E40" i="39"/>
  <c r="D40" i="39"/>
  <c r="N39" i="39"/>
  <c r="O39" i="39" s="1"/>
  <c r="N38" i="39"/>
  <c r="O38" i="39"/>
  <c r="N37" i="39"/>
  <c r="O37" i="39" s="1"/>
  <c r="N36" i="39"/>
  <c r="O36" i="39"/>
  <c r="N35" i="39"/>
  <c r="O35" i="39"/>
  <c r="N34" i="39"/>
  <c r="O34" i="39" s="1"/>
  <c r="N33" i="39"/>
  <c r="O33" i="39" s="1"/>
  <c r="N32" i="39"/>
  <c r="O32" i="39"/>
  <c r="N31" i="39"/>
  <c r="O31" i="39" s="1"/>
  <c r="N30" i="39"/>
  <c r="O30" i="39"/>
  <c r="N29" i="39"/>
  <c r="O29" i="39"/>
  <c r="N28" i="39"/>
  <c r="O28" i="39" s="1"/>
  <c r="N27" i="39"/>
  <c r="O27" i="39" s="1"/>
  <c r="N26" i="39"/>
  <c r="O26" i="39"/>
  <c r="N25" i="39"/>
  <c r="O25" i="39" s="1"/>
  <c r="M24" i="39"/>
  <c r="L24" i="39"/>
  <c r="K24" i="39"/>
  <c r="J24" i="39"/>
  <c r="I24" i="39"/>
  <c r="H24" i="39"/>
  <c r="H69" i="39"/>
  <c r="G24" i="39"/>
  <c r="F24" i="39"/>
  <c r="E24" i="39"/>
  <c r="D24" i="39"/>
  <c r="N23" i="39"/>
  <c r="O23" i="39"/>
  <c r="N22" i="39"/>
  <c r="O22" i="39" s="1"/>
  <c r="N21" i="39"/>
  <c r="O21" i="39" s="1"/>
  <c r="N20" i="39"/>
  <c r="O20" i="39"/>
  <c r="N19" i="39"/>
  <c r="O19" i="39"/>
  <c r="N18" i="39"/>
  <c r="O18" i="39" s="1"/>
  <c r="N17" i="39"/>
  <c r="O17" i="39"/>
  <c r="N16" i="39"/>
  <c r="O16" i="39" s="1"/>
  <c r="N15" i="39"/>
  <c r="O15" i="39" s="1"/>
  <c r="N14" i="39"/>
  <c r="O14" i="39"/>
  <c r="N13" i="39"/>
  <c r="O13" i="39"/>
  <c r="M12" i="39"/>
  <c r="L12" i="39"/>
  <c r="K12" i="39"/>
  <c r="J12" i="39"/>
  <c r="I12" i="39"/>
  <c r="H12" i="39"/>
  <c r="G12" i="39"/>
  <c r="F12" i="39"/>
  <c r="E12" i="39"/>
  <c r="D12" i="39"/>
  <c r="N11" i="39"/>
  <c r="O11" i="39"/>
  <c r="N10" i="39"/>
  <c r="O10" i="39" s="1"/>
  <c r="N9" i="39"/>
  <c r="O9" i="39"/>
  <c r="N8" i="39"/>
  <c r="O8" i="39" s="1"/>
  <c r="N7" i="39"/>
  <c r="O7" i="39" s="1"/>
  <c r="N6" i="39"/>
  <c r="O6" i="39"/>
  <c r="M5" i="39"/>
  <c r="L5" i="39"/>
  <c r="K5" i="39"/>
  <c r="J5" i="39"/>
  <c r="I5" i="39"/>
  <c r="H5" i="39"/>
  <c r="G5" i="39"/>
  <c r="F5" i="39"/>
  <c r="E5" i="39"/>
  <c r="D5" i="39"/>
  <c r="N73" i="38"/>
  <c r="O73" i="38"/>
  <c r="N72" i="38"/>
  <c r="O72" i="38"/>
  <c r="N71" i="38"/>
  <c r="O71" i="38" s="1"/>
  <c r="M70" i="38"/>
  <c r="L70" i="38"/>
  <c r="K70" i="38"/>
  <c r="J70" i="38"/>
  <c r="I70" i="38"/>
  <c r="H70" i="38"/>
  <c r="G70" i="38"/>
  <c r="F70" i="38"/>
  <c r="F74" i="38" s="1"/>
  <c r="E70" i="38"/>
  <c r="D70" i="38"/>
  <c r="N69" i="38"/>
  <c r="O69" i="38" s="1"/>
  <c r="N68" i="38"/>
  <c r="O68" i="38"/>
  <c r="N67" i="38"/>
  <c r="O67" i="38" s="1"/>
  <c r="N66" i="38"/>
  <c r="O66" i="38" s="1"/>
  <c r="N65" i="38"/>
  <c r="O65" i="38"/>
  <c r="N64" i="38"/>
  <c r="O64" i="38"/>
  <c r="N63" i="38"/>
  <c r="O63" i="38" s="1"/>
  <c r="N62" i="38"/>
  <c r="O62" i="38"/>
  <c r="N61" i="38"/>
  <c r="O61" i="38" s="1"/>
  <c r="N60" i="38"/>
  <c r="O60" i="38" s="1"/>
  <c r="N59" i="38"/>
  <c r="O59" i="38"/>
  <c r="M58" i="38"/>
  <c r="L58" i="38"/>
  <c r="K58" i="38"/>
  <c r="J58" i="38"/>
  <c r="I58" i="38"/>
  <c r="H58" i="38"/>
  <c r="G58" i="38"/>
  <c r="F58" i="38"/>
  <c r="E58" i="38"/>
  <c r="D58" i="38"/>
  <c r="N57" i="38"/>
  <c r="O57" i="38"/>
  <c r="N56" i="38"/>
  <c r="O56" i="38"/>
  <c r="N55" i="38"/>
  <c r="O55" i="38" s="1"/>
  <c r="N54" i="38"/>
  <c r="O54" i="38"/>
  <c r="M53" i="38"/>
  <c r="L53" i="38"/>
  <c r="K53" i="38"/>
  <c r="J53" i="38"/>
  <c r="I53" i="38"/>
  <c r="H53" i="38"/>
  <c r="G53" i="38"/>
  <c r="F53" i="38"/>
  <c r="E53" i="38"/>
  <c r="D53" i="38"/>
  <c r="N52" i="38"/>
  <c r="O52" i="38"/>
  <c r="N51" i="38"/>
  <c r="O51" i="38" s="1"/>
  <c r="N50" i="38"/>
  <c r="O50" i="38" s="1"/>
  <c r="N49" i="38"/>
  <c r="O49" i="38"/>
  <c r="N48" i="38"/>
  <c r="O48" i="38"/>
  <c r="N47" i="38"/>
  <c r="O47" i="38" s="1"/>
  <c r="N46" i="38"/>
  <c r="O46" i="38"/>
  <c r="N45" i="38"/>
  <c r="O45" i="38" s="1"/>
  <c r="N44" i="38"/>
  <c r="O44" i="38" s="1"/>
  <c r="N43" i="38"/>
  <c r="O43" i="38"/>
  <c r="N42" i="38"/>
  <c r="O42" i="38"/>
  <c r="N41" i="38"/>
  <c r="O41" i="38" s="1"/>
  <c r="N40" i="38"/>
  <c r="O40" i="38"/>
  <c r="N39" i="38"/>
  <c r="O39" i="38" s="1"/>
  <c r="N38" i="38"/>
  <c r="O38" i="38" s="1"/>
  <c r="N37" i="38"/>
  <c r="O37" i="38"/>
  <c r="M36" i="38"/>
  <c r="L36" i="38"/>
  <c r="K36" i="38"/>
  <c r="J36" i="38"/>
  <c r="I36" i="38"/>
  <c r="H36" i="38"/>
  <c r="G36" i="38"/>
  <c r="F36" i="38"/>
  <c r="E36" i="38"/>
  <c r="D36" i="38"/>
  <c r="N35" i="38"/>
  <c r="O35" i="38"/>
  <c r="N34" i="38"/>
  <c r="O34" i="38"/>
  <c r="N33" i="38"/>
  <c r="O33" i="38" s="1"/>
  <c r="N32" i="38"/>
  <c r="O32" i="38"/>
  <c r="N31" i="38"/>
  <c r="O31" i="38" s="1"/>
  <c r="N30" i="38"/>
  <c r="O30" i="38" s="1"/>
  <c r="N29" i="38"/>
  <c r="O29" i="38"/>
  <c r="N28" i="38"/>
  <c r="O28" i="38"/>
  <c r="N27" i="38"/>
  <c r="O27" i="38" s="1"/>
  <c r="N26" i="38"/>
  <c r="O26" i="38"/>
  <c r="N25" i="38"/>
  <c r="O25" i="38" s="1"/>
  <c r="N24" i="38"/>
  <c r="O24" i="38" s="1"/>
  <c r="N23" i="38"/>
  <c r="O23" i="38"/>
  <c r="N22" i="38"/>
  <c r="O22" i="38"/>
  <c r="M21" i="38"/>
  <c r="L21" i="38"/>
  <c r="K21" i="38"/>
  <c r="J21" i="38"/>
  <c r="I21" i="38"/>
  <c r="H21" i="38"/>
  <c r="G21" i="38"/>
  <c r="F21" i="38"/>
  <c r="E21" i="38"/>
  <c r="D21" i="38"/>
  <c r="N20" i="38"/>
  <c r="O20" i="38"/>
  <c r="N19" i="38"/>
  <c r="O19" i="38"/>
  <c r="N18" i="38"/>
  <c r="O18" i="38" s="1"/>
  <c r="N17" i="38"/>
  <c r="O17" i="38" s="1"/>
  <c r="N16" i="38"/>
  <c r="O16" i="38"/>
  <c r="N15" i="38"/>
  <c r="O15" i="38"/>
  <c r="M14" i="38"/>
  <c r="L14" i="38"/>
  <c r="K14" i="38"/>
  <c r="J14" i="38"/>
  <c r="I14" i="38"/>
  <c r="H14" i="38"/>
  <c r="G14" i="38"/>
  <c r="F14" i="38"/>
  <c r="E14" i="38"/>
  <c r="D14" i="38"/>
  <c r="D74" i="38" s="1"/>
  <c r="N13" i="38"/>
  <c r="O13" i="38"/>
  <c r="N12" i="38"/>
  <c r="O12" i="38"/>
  <c r="N11" i="38"/>
  <c r="O11" i="38"/>
  <c r="N10" i="38"/>
  <c r="O10" i="38" s="1"/>
  <c r="N9" i="38"/>
  <c r="O9" i="38" s="1"/>
  <c r="N8" i="38"/>
  <c r="O8" i="38"/>
  <c r="N7" i="38"/>
  <c r="O7" i="38"/>
  <c r="N6" i="38"/>
  <c r="O6" i="38"/>
  <c r="M5" i="38"/>
  <c r="L5" i="38"/>
  <c r="L74" i="38" s="1"/>
  <c r="K5" i="38"/>
  <c r="J5" i="38"/>
  <c r="I5" i="38"/>
  <c r="H5" i="38"/>
  <c r="H74" i="38" s="1"/>
  <c r="G5" i="38"/>
  <c r="F5" i="38"/>
  <c r="E5" i="38"/>
  <c r="D5" i="38"/>
  <c r="N69" i="37"/>
  <c r="O69" i="37"/>
  <c r="N68" i="37"/>
  <c r="O68" i="37"/>
  <c r="N67" i="37"/>
  <c r="O67" i="37" s="1"/>
  <c r="N66" i="37"/>
  <c r="O66" i="37" s="1"/>
  <c r="M65" i="37"/>
  <c r="L65" i="37"/>
  <c r="K65" i="37"/>
  <c r="J65" i="37"/>
  <c r="I65" i="37"/>
  <c r="H65" i="37"/>
  <c r="G65" i="37"/>
  <c r="F65" i="37"/>
  <c r="E65" i="37"/>
  <c r="D65" i="37"/>
  <c r="N64" i="37"/>
  <c r="O64" i="37" s="1"/>
  <c r="N63" i="37"/>
  <c r="O63" i="37"/>
  <c r="N62" i="37"/>
  <c r="O62" i="37" s="1"/>
  <c r="N61" i="37"/>
  <c r="O61" i="37"/>
  <c r="N60" i="37"/>
  <c r="O60" i="37"/>
  <c r="N59" i="37"/>
  <c r="O59" i="37" s="1"/>
  <c r="N58" i="37"/>
  <c r="O58" i="37" s="1"/>
  <c r="M57" i="37"/>
  <c r="L57" i="37"/>
  <c r="K57" i="37"/>
  <c r="J57" i="37"/>
  <c r="I57" i="37"/>
  <c r="H57" i="37"/>
  <c r="G57" i="37"/>
  <c r="F57" i="37"/>
  <c r="E57" i="37"/>
  <c r="D57" i="37"/>
  <c r="N56" i="37"/>
  <c r="O56" i="37"/>
  <c r="N55" i="37"/>
  <c r="O55" i="37" s="1"/>
  <c r="N54" i="37"/>
  <c r="O54" i="37"/>
  <c r="M53" i="37"/>
  <c r="L53" i="37"/>
  <c r="K53" i="37"/>
  <c r="J53" i="37"/>
  <c r="I53" i="37"/>
  <c r="N53" i="37" s="1"/>
  <c r="O53" i="37" s="1"/>
  <c r="H53" i="37"/>
  <c r="G53" i="37"/>
  <c r="F53" i="37"/>
  <c r="E53" i="37"/>
  <c r="D53" i="37"/>
  <c r="N52" i="37"/>
  <c r="O52" i="37"/>
  <c r="N51" i="37"/>
  <c r="O51" i="37"/>
  <c r="N50" i="37"/>
  <c r="O50" i="37" s="1"/>
  <c r="N49" i="37"/>
  <c r="O49" i="37" s="1"/>
  <c r="N48" i="37"/>
  <c r="O48" i="37"/>
  <c r="N47" i="37"/>
  <c r="O47" i="37" s="1"/>
  <c r="N46" i="37"/>
  <c r="O46" i="37"/>
  <c r="N45" i="37"/>
  <c r="O45" i="37"/>
  <c r="N44" i="37"/>
  <c r="O44" i="37" s="1"/>
  <c r="N43" i="37"/>
  <c r="O43" i="37" s="1"/>
  <c r="N42" i="37"/>
  <c r="O42" i="37"/>
  <c r="M41" i="37"/>
  <c r="L41" i="37"/>
  <c r="K41" i="37"/>
  <c r="J41" i="37"/>
  <c r="I41" i="37"/>
  <c r="H41" i="37"/>
  <c r="G41" i="37"/>
  <c r="F41" i="37"/>
  <c r="E41" i="37"/>
  <c r="D41" i="37"/>
  <c r="N40" i="37"/>
  <c r="O40" i="37"/>
  <c r="N39" i="37"/>
  <c r="O39" i="37" s="1"/>
  <c r="N38" i="37"/>
  <c r="O38" i="37"/>
  <c r="N37" i="37"/>
  <c r="O37" i="37"/>
  <c r="N36" i="37"/>
  <c r="O36" i="37" s="1"/>
  <c r="N35" i="37"/>
  <c r="O35" i="37" s="1"/>
  <c r="N34" i="37"/>
  <c r="O34" i="37"/>
  <c r="N33" i="37"/>
  <c r="O33" i="37" s="1"/>
  <c r="N32" i="37"/>
  <c r="O32" i="37"/>
  <c r="N31" i="37"/>
  <c r="O31" i="37"/>
  <c r="N30" i="37"/>
  <c r="O30" i="37" s="1"/>
  <c r="N29" i="37"/>
  <c r="O29" i="37" s="1"/>
  <c r="N28" i="37"/>
  <c r="O28" i="37"/>
  <c r="M27" i="37"/>
  <c r="L27" i="37"/>
  <c r="K27" i="37"/>
  <c r="J27" i="37"/>
  <c r="I27" i="37"/>
  <c r="H27" i="37"/>
  <c r="G27" i="37"/>
  <c r="F27" i="37"/>
  <c r="F70" i="37" s="1"/>
  <c r="E27" i="37"/>
  <c r="D27" i="37"/>
  <c r="N26" i="37"/>
  <c r="O26" i="37" s="1"/>
  <c r="N25" i="37"/>
  <c r="O25" i="37"/>
  <c r="N24" i="37"/>
  <c r="O24" i="37" s="1"/>
  <c r="N23" i="37"/>
  <c r="O23" i="37" s="1"/>
  <c r="N22" i="37"/>
  <c r="O22" i="37"/>
  <c r="N21" i="37"/>
  <c r="O21" i="37"/>
  <c r="N20" i="37"/>
  <c r="O20" i="37" s="1"/>
  <c r="N19" i="37"/>
  <c r="O19" i="37"/>
  <c r="N18" i="37"/>
  <c r="O18" i="37" s="1"/>
  <c r="N17" i="37"/>
  <c r="O17" i="37" s="1"/>
  <c r="N16" i="37"/>
  <c r="O16" i="37"/>
  <c r="N15" i="37"/>
  <c r="O15" i="37"/>
  <c r="M14" i="37"/>
  <c r="L14" i="37"/>
  <c r="K14" i="37"/>
  <c r="J14" i="37"/>
  <c r="I14" i="37"/>
  <c r="H14" i="37"/>
  <c r="G14" i="37"/>
  <c r="F14" i="37"/>
  <c r="E14" i="37"/>
  <c r="D14" i="37"/>
  <c r="N13" i="37"/>
  <c r="O13" i="37"/>
  <c r="N12" i="37"/>
  <c r="O12" i="37" s="1"/>
  <c r="N11" i="37"/>
  <c r="O11" i="37"/>
  <c r="N10" i="37"/>
  <c r="O10" i="37" s="1"/>
  <c r="N9" i="37"/>
  <c r="O9" i="37" s="1"/>
  <c r="N8" i="37"/>
  <c r="O8" i="37"/>
  <c r="N7" i="37"/>
  <c r="O7" i="37"/>
  <c r="N6" i="37"/>
  <c r="O6" i="37" s="1"/>
  <c r="M5" i="37"/>
  <c r="L5" i="37"/>
  <c r="K5" i="37"/>
  <c r="J5" i="37"/>
  <c r="J70" i="37" s="1"/>
  <c r="I5" i="37"/>
  <c r="H5" i="37"/>
  <c r="G5" i="37"/>
  <c r="F5" i="37"/>
  <c r="E5" i="37"/>
  <c r="D5" i="37"/>
  <c r="N70" i="36"/>
  <c r="O70" i="36" s="1"/>
  <c r="N69" i="36"/>
  <c r="O69" i="36"/>
  <c r="M68" i="36"/>
  <c r="L68" i="36"/>
  <c r="K68" i="36"/>
  <c r="J68" i="36"/>
  <c r="I68" i="36"/>
  <c r="H68" i="36"/>
  <c r="G68" i="36"/>
  <c r="F68" i="36"/>
  <c r="E68" i="36"/>
  <c r="D68" i="36"/>
  <c r="N67" i="36"/>
  <c r="O67" i="36"/>
  <c r="N66" i="36"/>
  <c r="O66" i="36" s="1"/>
  <c r="N65" i="36"/>
  <c r="O65" i="36" s="1"/>
  <c r="N64" i="36"/>
  <c r="O64" i="36"/>
  <c r="N63" i="36"/>
  <c r="O63" i="36"/>
  <c r="N62" i="36"/>
  <c r="O62" i="36" s="1"/>
  <c r="N61" i="36"/>
  <c r="O61" i="36"/>
  <c r="N60" i="36"/>
  <c r="O60" i="36" s="1"/>
  <c r="N59" i="36"/>
  <c r="O59" i="36" s="1"/>
  <c r="N58" i="36"/>
  <c r="O58" i="36"/>
  <c r="M57" i="36"/>
  <c r="L57" i="36"/>
  <c r="K57" i="36"/>
  <c r="J57" i="36"/>
  <c r="I57" i="36"/>
  <c r="H57" i="36"/>
  <c r="G57" i="36"/>
  <c r="F57" i="36"/>
  <c r="E57" i="36"/>
  <c r="D57" i="36"/>
  <c r="N56" i="36"/>
  <c r="O56" i="36"/>
  <c r="N55" i="36"/>
  <c r="O55" i="36" s="1"/>
  <c r="N54" i="36"/>
  <c r="O54" i="36"/>
  <c r="M53" i="36"/>
  <c r="N53" i="36" s="1"/>
  <c r="O53" i="36" s="1"/>
  <c r="L53" i="36"/>
  <c r="K53" i="36"/>
  <c r="J53" i="36"/>
  <c r="I53" i="36"/>
  <c r="H53" i="36"/>
  <c r="G53" i="36"/>
  <c r="F53" i="36"/>
  <c r="E53" i="36"/>
  <c r="D53" i="36"/>
  <c r="N52" i="36"/>
  <c r="O52" i="36"/>
  <c r="N51" i="36"/>
  <c r="O51" i="36" s="1"/>
  <c r="N50" i="36"/>
  <c r="O50" i="36" s="1"/>
  <c r="N49" i="36"/>
  <c r="O49" i="36"/>
  <c r="N48" i="36"/>
  <c r="O48" i="36"/>
  <c r="N47" i="36"/>
  <c r="O47" i="36" s="1"/>
  <c r="N46" i="36"/>
  <c r="O46" i="36"/>
  <c r="N45" i="36"/>
  <c r="O45" i="36" s="1"/>
  <c r="N44" i="36"/>
  <c r="O44" i="36" s="1"/>
  <c r="N43" i="36"/>
  <c r="O43" i="36"/>
  <c r="N42" i="36"/>
  <c r="O42" i="36"/>
  <c r="N41" i="36"/>
  <c r="O41" i="36" s="1"/>
  <c r="N40" i="36"/>
  <c r="O40" i="36"/>
  <c r="M39" i="36"/>
  <c r="L39" i="36"/>
  <c r="K39" i="36"/>
  <c r="J39" i="36"/>
  <c r="I39" i="36"/>
  <c r="H39" i="36"/>
  <c r="G39" i="36"/>
  <c r="F39" i="36"/>
  <c r="E39" i="36"/>
  <c r="D39" i="36"/>
  <c r="N39" i="36" s="1"/>
  <c r="O39" i="36" s="1"/>
  <c r="N38" i="36"/>
  <c r="O38" i="36" s="1"/>
  <c r="N37" i="36"/>
  <c r="O37" i="36" s="1"/>
  <c r="N36" i="36"/>
  <c r="O36" i="36"/>
  <c r="N35" i="36"/>
  <c r="O35" i="36"/>
  <c r="N34" i="36"/>
  <c r="O34" i="36" s="1"/>
  <c r="N33" i="36"/>
  <c r="O33" i="36"/>
  <c r="N32" i="36"/>
  <c r="O32" i="36" s="1"/>
  <c r="N31" i="36"/>
  <c r="O31" i="36" s="1"/>
  <c r="N30" i="36"/>
  <c r="O30" i="36"/>
  <c r="N29" i="36"/>
  <c r="O29" i="36"/>
  <c r="N28" i="36"/>
  <c r="O28" i="36" s="1"/>
  <c r="N27" i="36"/>
  <c r="O27" i="36"/>
  <c r="N26" i="36"/>
  <c r="O26" i="36" s="1"/>
  <c r="M25" i="36"/>
  <c r="L25" i="36"/>
  <c r="K25" i="36"/>
  <c r="J25" i="36"/>
  <c r="I25" i="36"/>
  <c r="H25" i="36"/>
  <c r="G25" i="36"/>
  <c r="G71" i="36" s="1"/>
  <c r="F25" i="36"/>
  <c r="E25" i="36"/>
  <c r="D25" i="36"/>
  <c r="N24" i="36"/>
  <c r="O24" i="36" s="1"/>
  <c r="N23" i="36"/>
  <c r="O23" i="36" s="1"/>
  <c r="N22" i="36"/>
  <c r="O22" i="36"/>
  <c r="N21" i="36"/>
  <c r="O21" i="36"/>
  <c r="N20" i="36"/>
  <c r="O20" i="36" s="1"/>
  <c r="N19" i="36"/>
  <c r="O19" i="36"/>
  <c r="N18" i="36"/>
  <c r="O18" i="36" s="1"/>
  <c r="N17" i="36"/>
  <c r="O17" i="36" s="1"/>
  <c r="N16" i="36"/>
  <c r="O16" i="36"/>
  <c r="N15" i="36"/>
  <c r="O15" i="36"/>
  <c r="N14" i="36"/>
  <c r="O14" i="36" s="1"/>
  <c r="M13" i="36"/>
  <c r="L13" i="36"/>
  <c r="K13" i="36"/>
  <c r="K71" i="36" s="1"/>
  <c r="J13" i="36"/>
  <c r="I13" i="36"/>
  <c r="H13" i="36"/>
  <c r="G13" i="36"/>
  <c r="F13" i="36"/>
  <c r="E13" i="36"/>
  <c r="D13" i="36"/>
  <c r="N12" i="36"/>
  <c r="O12" i="36"/>
  <c r="N11" i="36"/>
  <c r="O11" i="36" s="1"/>
  <c r="N10" i="36"/>
  <c r="O10" i="36" s="1"/>
  <c r="N9" i="36"/>
  <c r="O9" i="36"/>
  <c r="N8" i="36"/>
  <c r="O8" i="36"/>
  <c r="N7" i="36"/>
  <c r="O7" i="36" s="1"/>
  <c r="N6" i="36"/>
  <c r="O6" i="36"/>
  <c r="M5" i="36"/>
  <c r="M71" i="36" s="1"/>
  <c r="L5" i="36"/>
  <c r="K5" i="36"/>
  <c r="J5" i="36"/>
  <c r="I5" i="36"/>
  <c r="H5" i="36"/>
  <c r="H71" i="36" s="1"/>
  <c r="G5" i="36"/>
  <c r="F5" i="36"/>
  <c r="E5" i="36"/>
  <c r="D5" i="36"/>
  <c r="N72" i="35"/>
  <c r="O72" i="35"/>
  <c r="N71" i="35"/>
  <c r="O71" i="35"/>
  <c r="N70" i="35"/>
  <c r="O70" i="35"/>
  <c r="M69" i="35"/>
  <c r="L69" i="35"/>
  <c r="K69" i="35"/>
  <c r="J69" i="35"/>
  <c r="I69" i="35"/>
  <c r="H69" i="35"/>
  <c r="G69" i="35"/>
  <c r="F69" i="35"/>
  <c r="E69" i="35"/>
  <c r="D69" i="35"/>
  <c r="N68" i="35"/>
  <c r="O68" i="35"/>
  <c r="N67" i="35"/>
  <c r="O67" i="35" s="1"/>
  <c r="N66" i="35"/>
  <c r="O66" i="35" s="1"/>
  <c r="N65" i="35"/>
  <c r="O65" i="35"/>
  <c r="N64" i="35"/>
  <c r="O64" i="35" s="1"/>
  <c r="N63" i="35"/>
  <c r="O63" i="35"/>
  <c r="N62" i="35"/>
  <c r="O62" i="35"/>
  <c r="N61" i="35"/>
  <c r="O61" i="35" s="1"/>
  <c r="N60" i="35"/>
  <c r="O60" i="35"/>
  <c r="M59" i="35"/>
  <c r="L59" i="35"/>
  <c r="K59" i="35"/>
  <c r="J59" i="35"/>
  <c r="I59" i="35"/>
  <c r="H59" i="35"/>
  <c r="G59" i="35"/>
  <c r="F59" i="35"/>
  <c r="E59" i="35"/>
  <c r="D59" i="35"/>
  <c r="N58" i="35"/>
  <c r="O58" i="35"/>
  <c r="N57" i="35"/>
  <c r="O57" i="35" s="1"/>
  <c r="N56" i="35"/>
  <c r="O56" i="35"/>
  <c r="M55" i="35"/>
  <c r="L55" i="35"/>
  <c r="K55" i="35"/>
  <c r="J55" i="35"/>
  <c r="N55" i="35" s="1"/>
  <c r="O55" i="35" s="1"/>
  <c r="I55" i="35"/>
  <c r="H55" i="35"/>
  <c r="G55" i="35"/>
  <c r="F55" i="35"/>
  <c r="E55" i="35"/>
  <c r="D55" i="35"/>
  <c r="N54" i="35"/>
  <c r="O54" i="35" s="1"/>
  <c r="N53" i="35"/>
  <c r="O53" i="35"/>
  <c r="N52" i="35"/>
  <c r="O52" i="35"/>
  <c r="N51" i="35"/>
  <c r="O51" i="35" s="1"/>
  <c r="N50" i="35"/>
  <c r="O50" i="35"/>
  <c r="N49" i="35"/>
  <c r="O49" i="35" s="1"/>
  <c r="N48" i="35"/>
  <c r="O48" i="35" s="1"/>
  <c r="N47" i="35"/>
  <c r="O47" i="35"/>
  <c r="N46" i="35"/>
  <c r="O46" i="35"/>
  <c r="N45" i="35"/>
  <c r="O45" i="35" s="1"/>
  <c r="N44" i="35"/>
  <c r="O44" i="35"/>
  <c r="N43" i="35"/>
  <c r="O43" i="35" s="1"/>
  <c r="N42" i="35"/>
  <c r="O42" i="35" s="1"/>
  <c r="N41" i="35"/>
  <c r="O41" i="35"/>
  <c r="N40" i="35"/>
  <c r="O40" i="35"/>
  <c r="N39" i="35"/>
  <c r="O39" i="35" s="1"/>
  <c r="M38" i="35"/>
  <c r="L38" i="35"/>
  <c r="K38" i="35"/>
  <c r="J38" i="35"/>
  <c r="I38" i="35"/>
  <c r="H38" i="35"/>
  <c r="G38" i="35"/>
  <c r="F38" i="35"/>
  <c r="F73" i="35" s="1"/>
  <c r="E38" i="35"/>
  <c r="D38" i="35"/>
  <c r="N38" i="35" s="1"/>
  <c r="O38" i="35" s="1"/>
  <c r="N37" i="35"/>
  <c r="O37" i="35" s="1"/>
  <c r="N36" i="35"/>
  <c r="O36" i="35"/>
  <c r="N35" i="35"/>
  <c r="O35" i="35" s="1"/>
  <c r="N34" i="35"/>
  <c r="O34" i="35" s="1"/>
  <c r="N33" i="35"/>
  <c r="O33" i="35"/>
  <c r="N32" i="35"/>
  <c r="O32" i="35"/>
  <c r="N31" i="35"/>
  <c r="O31" i="35" s="1"/>
  <c r="N30" i="35"/>
  <c r="O30" i="35"/>
  <c r="N29" i="35"/>
  <c r="O29" i="35" s="1"/>
  <c r="N28" i="35"/>
  <c r="O28" i="35" s="1"/>
  <c r="N27" i="35"/>
  <c r="O27" i="35"/>
  <c r="M26" i="35"/>
  <c r="L26" i="35"/>
  <c r="K26" i="35"/>
  <c r="N26" i="35" s="1"/>
  <c r="O26" i="35" s="1"/>
  <c r="J26" i="35"/>
  <c r="I26" i="35"/>
  <c r="H26" i="35"/>
  <c r="H73" i="35" s="1"/>
  <c r="G26" i="35"/>
  <c r="F26" i="35"/>
  <c r="E26" i="35"/>
  <c r="D26" i="35"/>
  <c r="N25" i="35"/>
  <c r="O25" i="35"/>
  <c r="N24" i="35"/>
  <c r="O24" i="35"/>
  <c r="N23" i="35"/>
  <c r="O23" i="35" s="1"/>
  <c r="N22" i="35"/>
  <c r="O22" i="35"/>
  <c r="N21" i="35"/>
  <c r="O21" i="35" s="1"/>
  <c r="N20" i="35"/>
  <c r="O20" i="35" s="1"/>
  <c r="N19" i="35"/>
  <c r="O19" i="35"/>
  <c r="N18" i="35"/>
  <c r="O18" i="35"/>
  <c r="N17" i="35"/>
  <c r="O17" i="35" s="1"/>
  <c r="N16" i="35"/>
  <c r="O16" i="35"/>
  <c r="N15" i="35"/>
  <c r="O15" i="35" s="1"/>
  <c r="M14" i="35"/>
  <c r="L14" i="35"/>
  <c r="K14" i="35"/>
  <c r="J14" i="35"/>
  <c r="I14" i="35"/>
  <c r="I73" i="35" s="1"/>
  <c r="H14" i="35"/>
  <c r="G14" i="35"/>
  <c r="F14" i="35"/>
  <c r="E14" i="35"/>
  <c r="N14" i="35" s="1"/>
  <c r="O14" i="35" s="1"/>
  <c r="D14" i="35"/>
  <c r="N13" i="35"/>
  <c r="O13" i="35"/>
  <c r="N12" i="35"/>
  <c r="O12" i="35" s="1"/>
  <c r="N11" i="35"/>
  <c r="O11" i="35" s="1"/>
  <c r="N10" i="35"/>
  <c r="O10" i="35"/>
  <c r="N9" i="35"/>
  <c r="O9" i="35"/>
  <c r="N8" i="35"/>
  <c r="O8" i="35"/>
  <c r="N7" i="35"/>
  <c r="O7" i="35"/>
  <c r="N6" i="35"/>
  <c r="O6" i="35" s="1"/>
  <c r="M5" i="35"/>
  <c r="M73" i="35" s="1"/>
  <c r="L5" i="35"/>
  <c r="L73" i="35" s="1"/>
  <c r="K5" i="35"/>
  <c r="J5" i="35"/>
  <c r="J73" i="35" s="1"/>
  <c r="I5" i="35"/>
  <c r="H5" i="35"/>
  <c r="G5" i="35"/>
  <c r="G73" i="35"/>
  <c r="F5" i="35"/>
  <c r="E5" i="35"/>
  <c r="N5" i="35" s="1"/>
  <c r="O5" i="35" s="1"/>
  <c r="D5" i="35"/>
  <c r="N71" i="34"/>
  <c r="O71" i="34"/>
  <c r="N70" i="34"/>
  <c r="O70" i="34" s="1"/>
  <c r="N69" i="34"/>
  <c r="O69" i="34" s="1"/>
  <c r="M68" i="34"/>
  <c r="L68" i="34"/>
  <c r="K68" i="34"/>
  <c r="J68" i="34"/>
  <c r="I68" i="34"/>
  <c r="N68" i="34" s="1"/>
  <c r="O68" i="34" s="1"/>
  <c r="H68" i="34"/>
  <c r="G68" i="34"/>
  <c r="F68" i="34"/>
  <c r="E68" i="34"/>
  <c r="D68" i="34"/>
  <c r="N67" i="34"/>
  <c r="O67" i="34"/>
  <c r="N66" i="34"/>
  <c r="O66" i="34"/>
  <c r="N65" i="34"/>
  <c r="O65" i="34" s="1"/>
  <c r="N64" i="34"/>
  <c r="O64" i="34"/>
  <c r="N63" i="34"/>
  <c r="O63" i="34" s="1"/>
  <c r="N62" i="34"/>
  <c r="O62" i="34" s="1"/>
  <c r="N61" i="34"/>
  <c r="O61" i="34"/>
  <c r="N60" i="34"/>
  <c r="O60" i="34"/>
  <c r="M59" i="34"/>
  <c r="L59" i="34"/>
  <c r="K59" i="34"/>
  <c r="J59" i="34"/>
  <c r="I59" i="34"/>
  <c r="H59" i="34"/>
  <c r="G59" i="34"/>
  <c r="F59" i="34"/>
  <c r="E59" i="34"/>
  <c r="D59" i="34"/>
  <c r="N58" i="34"/>
  <c r="O58" i="34" s="1"/>
  <c r="N57" i="34"/>
  <c r="O57" i="34"/>
  <c r="N56" i="34"/>
  <c r="O56" i="34" s="1"/>
  <c r="M55" i="34"/>
  <c r="L55" i="34"/>
  <c r="K55" i="34"/>
  <c r="J55" i="34"/>
  <c r="I55" i="34"/>
  <c r="H55" i="34"/>
  <c r="G55" i="34"/>
  <c r="N55" i="34" s="1"/>
  <c r="O55" i="34" s="1"/>
  <c r="F55" i="34"/>
  <c r="E55" i="34"/>
  <c r="D55" i="34"/>
  <c r="N54" i="34"/>
  <c r="O54" i="34" s="1"/>
  <c r="N53" i="34"/>
  <c r="O53" i="34"/>
  <c r="N52" i="34"/>
  <c r="O52" i="34"/>
  <c r="N51" i="34"/>
  <c r="O51" i="34" s="1"/>
  <c r="N50" i="34"/>
  <c r="O50" i="34" s="1"/>
  <c r="N49" i="34"/>
  <c r="O49" i="34" s="1"/>
  <c r="N48" i="34"/>
  <c r="O48" i="34" s="1"/>
  <c r="N47" i="34"/>
  <c r="O47" i="34" s="1"/>
  <c r="N46" i="34"/>
  <c r="O46" i="34"/>
  <c r="N45" i="34"/>
  <c r="O45" i="34" s="1"/>
  <c r="N44" i="34"/>
  <c r="O44" i="34" s="1"/>
  <c r="N43" i="34"/>
  <c r="O43" i="34" s="1"/>
  <c r="N42" i="34"/>
  <c r="O42" i="34"/>
  <c r="N41" i="34"/>
  <c r="O41" i="34" s="1"/>
  <c r="N40" i="34"/>
  <c r="O40" i="34"/>
  <c r="N39" i="34"/>
  <c r="O39" i="34" s="1"/>
  <c r="M38" i="34"/>
  <c r="L38" i="34"/>
  <c r="K38" i="34"/>
  <c r="J38" i="34"/>
  <c r="I38" i="34"/>
  <c r="H38" i="34"/>
  <c r="G38" i="34"/>
  <c r="F38" i="34"/>
  <c r="E38" i="34"/>
  <c r="N38" i="34" s="1"/>
  <c r="O38" i="34" s="1"/>
  <c r="D38" i="34"/>
  <c r="N37" i="34"/>
  <c r="O37" i="34" s="1"/>
  <c r="N36" i="34"/>
  <c r="O36" i="34" s="1"/>
  <c r="N35" i="34"/>
  <c r="O35" i="34"/>
  <c r="N34" i="34"/>
  <c r="O34" i="34" s="1"/>
  <c r="N33" i="34"/>
  <c r="O33" i="34"/>
  <c r="N32" i="34"/>
  <c r="O32" i="34" s="1"/>
  <c r="N31" i="34"/>
  <c r="O31" i="34" s="1"/>
  <c r="N30" i="34"/>
  <c r="O30" i="34" s="1"/>
  <c r="N29" i="34"/>
  <c r="O29" i="34"/>
  <c r="N28" i="34"/>
  <c r="O28" i="34" s="1"/>
  <c r="N27" i="34"/>
  <c r="O27" i="34"/>
  <c r="M26" i="34"/>
  <c r="L26" i="34"/>
  <c r="K26" i="34"/>
  <c r="J26" i="34"/>
  <c r="I26" i="34"/>
  <c r="H26" i="34"/>
  <c r="G26" i="34"/>
  <c r="F26" i="34"/>
  <c r="E26" i="34"/>
  <c r="E72" i="34"/>
  <c r="D26" i="34"/>
  <c r="D72" i="34" s="1"/>
  <c r="N25" i="34"/>
  <c r="O25" i="34" s="1"/>
  <c r="N24" i="34"/>
  <c r="O24" i="34" s="1"/>
  <c r="N23" i="34"/>
  <c r="O23" i="34" s="1"/>
  <c r="N22" i="34"/>
  <c r="O22" i="34"/>
  <c r="N21" i="34"/>
  <c r="O21" i="34" s="1"/>
  <c r="N20" i="34"/>
  <c r="O20" i="34"/>
  <c r="N19" i="34"/>
  <c r="O19" i="34" s="1"/>
  <c r="N18" i="34"/>
  <c r="O18" i="34" s="1"/>
  <c r="N17" i="34"/>
  <c r="O17" i="34" s="1"/>
  <c r="N16" i="34"/>
  <c r="O16" i="34"/>
  <c r="N15" i="34"/>
  <c r="O15" i="34" s="1"/>
  <c r="M14" i="34"/>
  <c r="L14" i="34"/>
  <c r="N14" i="34" s="1"/>
  <c r="O14" i="34" s="1"/>
  <c r="K14" i="34"/>
  <c r="J14" i="34"/>
  <c r="I14" i="34"/>
  <c r="H14" i="34"/>
  <c r="G14" i="34"/>
  <c r="G72" i="34" s="1"/>
  <c r="F14" i="34"/>
  <c r="E14" i="34"/>
  <c r="D14" i="34"/>
  <c r="N13" i="34"/>
  <c r="O13" i="34" s="1"/>
  <c r="N12" i="34"/>
  <c r="O12" i="34"/>
  <c r="N11" i="34"/>
  <c r="O11" i="34" s="1"/>
  <c r="N10" i="34"/>
  <c r="O10" i="34" s="1"/>
  <c r="N9" i="34"/>
  <c r="O9" i="34" s="1"/>
  <c r="N8" i="34"/>
  <c r="O8" i="34"/>
  <c r="N7" i="34"/>
  <c r="O7" i="34" s="1"/>
  <c r="N6" i="34"/>
  <c r="O6" i="34"/>
  <c r="M5" i="34"/>
  <c r="M72" i="34" s="1"/>
  <c r="L5" i="34"/>
  <c r="K5" i="34"/>
  <c r="K72" i="34" s="1"/>
  <c r="J5" i="34"/>
  <c r="J72" i="34"/>
  <c r="I5" i="34"/>
  <c r="I72" i="34" s="1"/>
  <c r="H5" i="34"/>
  <c r="G5" i="34"/>
  <c r="F5" i="34"/>
  <c r="F72" i="34" s="1"/>
  <c r="E5" i="34"/>
  <c r="N5" i="34" s="1"/>
  <c r="O5" i="34" s="1"/>
  <c r="D5" i="34"/>
  <c r="N49" i="33"/>
  <c r="O49" i="33" s="1"/>
  <c r="N80" i="33"/>
  <c r="O80" i="33" s="1"/>
  <c r="N81" i="33"/>
  <c r="O81" i="33"/>
  <c r="N82" i="33"/>
  <c r="O82" i="33" s="1"/>
  <c r="N83" i="33"/>
  <c r="O83" i="33"/>
  <c r="N50" i="33"/>
  <c r="O50" i="33" s="1"/>
  <c r="N51" i="33"/>
  <c r="O51" i="33" s="1"/>
  <c r="N52" i="33"/>
  <c r="O52" i="33" s="1"/>
  <c r="N53" i="33"/>
  <c r="O53" i="33"/>
  <c r="N54" i="33"/>
  <c r="O54" i="33" s="1"/>
  <c r="N55" i="33"/>
  <c r="O55" i="33"/>
  <c r="N56" i="33"/>
  <c r="O56" i="33" s="1"/>
  <c r="N57" i="33"/>
  <c r="O57" i="33" s="1"/>
  <c r="N58" i="33"/>
  <c r="O58" i="33" s="1"/>
  <c r="N59" i="33"/>
  <c r="O59" i="33"/>
  <c r="N60" i="33"/>
  <c r="O60" i="33" s="1"/>
  <c r="N61" i="33"/>
  <c r="O61" i="33"/>
  <c r="N62" i="33"/>
  <c r="O62" i="33" s="1"/>
  <c r="N27" i="33"/>
  <c r="O27" i="33" s="1"/>
  <c r="N28" i="33"/>
  <c r="O28" i="33" s="1"/>
  <c r="N29" i="33"/>
  <c r="O29" i="33"/>
  <c r="N30" i="33"/>
  <c r="O30" i="33" s="1"/>
  <c r="N31" i="33"/>
  <c r="O31" i="33"/>
  <c r="N32" i="33"/>
  <c r="O32" i="33" s="1"/>
  <c r="N33" i="33"/>
  <c r="O33" i="33" s="1"/>
  <c r="N34" i="33"/>
  <c r="O34" i="33" s="1"/>
  <c r="N35" i="33"/>
  <c r="O35" i="33"/>
  <c r="N36" i="33"/>
  <c r="O36" i="33" s="1"/>
  <c r="N37" i="33"/>
  <c r="O37" i="33"/>
  <c r="N38" i="33"/>
  <c r="O38" i="33" s="1"/>
  <c r="N39" i="33"/>
  <c r="O39" i="33" s="1"/>
  <c r="N40" i="33"/>
  <c r="O40" i="33" s="1"/>
  <c r="N41" i="33"/>
  <c r="O41" i="33"/>
  <c r="N42" i="33"/>
  <c r="O42" i="33" s="1"/>
  <c r="N43" i="33"/>
  <c r="O43" i="33"/>
  <c r="N44" i="33"/>
  <c r="O44" i="33" s="1"/>
  <c r="N45" i="33"/>
  <c r="O45" i="33" s="1"/>
  <c r="N46" i="33"/>
  <c r="O46" i="33" s="1"/>
  <c r="N47" i="33"/>
  <c r="O47" i="33"/>
  <c r="E48" i="33"/>
  <c r="F48" i="33"/>
  <c r="G48" i="33"/>
  <c r="H48" i="33"/>
  <c r="I48" i="33"/>
  <c r="J48" i="33"/>
  <c r="K48" i="33"/>
  <c r="L48" i="33"/>
  <c r="M48" i="33"/>
  <c r="D48" i="33"/>
  <c r="E26" i="33"/>
  <c r="F26" i="33"/>
  <c r="G26" i="33"/>
  <c r="H26" i="33"/>
  <c r="I26" i="33"/>
  <c r="I84" i="33"/>
  <c r="J26" i="33"/>
  <c r="J84" i="33" s="1"/>
  <c r="K26" i="33"/>
  <c r="L26" i="33"/>
  <c r="L84" i="33" s="1"/>
  <c r="M26" i="33"/>
  <c r="D26" i="33"/>
  <c r="N26" i="33" s="1"/>
  <c r="O26" i="33" s="1"/>
  <c r="E14" i="33"/>
  <c r="F14" i="33"/>
  <c r="G14" i="33"/>
  <c r="H14" i="33"/>
  <c r="I14" i="33"/>
  <c r="J14" i="33"/>
  <c r="K14" i="33"/>
  <c r="L14" i="33"/>
  <c r="M14" i="33"/>
  <c r="M84" i="33" s="1"/>
  <c r="D14" i="33"/>
  <c r="N14" i="33" s="1"/>
  <c r="O14" i="33" s="1"/>
  <c r="E5" i="33"/>
  <c r="E84" i="33" s="1"/>
  <c r="F5" i="33"/>
  <c r="G5" i="33"/>
  <c r="G84" i="33" s="1"/>
  <c r="H5" i="33"/>
  <c r="H84" i="33" s="1"/>
  <c r="I5" i="33"/>
  <c r="J5" i="33"/>
  <c r="K5" i="33"/>
  <c r="K84" i="33" s="1"/>
  <c r="L5" i="33"/>
  <c r="M5" i="33"/>
  <c r="D5" i="33"/>
  <c r="E78" i="33"/>
  <c r="F78" i="33"/>
  <c r="G78" i="33"/>
  <c r="H78" i="33"/>
  <c r="I78" i="33"/>
  <c r="J78" i="33"/>
  <c r="K78" i="33"/>
  <c r="L78" i="33"/>
  <c r="M78" i="33"/>
  <c r="D78" i="33"/>
  <c r="N78" i="33" s="1"/>
  <c r="O78" i="33" s="1"/>
  <c r="N79" i="33"/>
  <c r="O79" i="33" s="1"/>
  <c r="N70" i="33"/>
  <c r="O70" i="33" s="1"/>
  <c r="N71" i="33"/>
  <c r="O71" i="33"/>
  <c r="N72" i="33"/>
  <c r="O72" i="33" s="1"/>
  <c r="N73" i="33"/>
  <c r="O73" i="33"/>
  <c r="N74" i="33"/>
  <c r="O74" i="33"/>
  <c r="N75" i="33"/>
  <c r="O75" i="33" s="1"/>
  <c r="N76" i="33"/>
  <c r="O76" i="33"/>
  <c r="N77" i="33"/>
  <c r="O77" i="33"/>
  <c r="N69" i="33"/>
  <c r="O69" i="33" s="1"/>
  <c r="E68" i="33"/>
  <c r="F68" i="33"/>
  <c r="G68" i="33"/>
  <c r="H68" i="33"/>
  <c r="N68" i="33"/>
  <c r="O68" i="33" s="1"/>
  <c r="I68" i="33"/>
  <c r="J68" i="33"/>
  <c r="K68" i="33"/>
  <c r="L68" i="33"/>
  <c r="M68" i="33"/>
  <c r="D68" i="33"/>
  <c r="E64" i="33"/>
  <c r="F64" i="33"/>
  <c r="F84" i="33" s="1"/>
  <c r="G64" i="33"/>
  <c r="H64" i="33"/>
  <c r="I64" i="33"/>
  <c r="J64" i="33"/>
  <c r="K64" i="33"/>
  <c r="L64" i="33"/>
  <c r="M64" i="33"/>
  <c r="D64" i="33"/>
  <c r="N64" i="33" s="1"/>
  <c r="O64" i="33" s="1"/>
  <c r="N65" i="33"/>
  <c r="O65" i="33"/>
  <c r="N66" i="33"/>
  <c r="O66" i="33"/>
  <c r="N67" i="33"/>
  <c r="O67" i="33" s="1"/>
  <c r="N21" i="33"/>
  <c r="O21" i="33"/>
  <c r="N22" i="33"/>
  <c r="O22" i="33"/>
  <c r="N23" i="33"/>
  <c r="O23" i="33" s="1"/>
  <c r="N24" i="33"/>
  <c r="O24" i="33"/>
  <c r="N20" i="33"/>
  <c r="O20" i="33"/>
  <c r="N63" i="33"/>
  <c r="O63" i="33" s="1"/>
  <c r="N16" i="33"/>
  <c r="O16" i="33" s="1"/>
  <c r="N17" i="33"/>
  <c r="O17" i="33" s="1"/>
  <c r="N18" i="33"/>
  <c r="O18" i="33"/>
  <c r="N19" i="33"/>
  <c r="O19" i="33" s="1"/>
  <c r="N25" i="33"/>
  <c r="O25" i="33"/>
  <c r="N7" i="33"/>
  <c r="O7" i="33" s="1"/>
  <c r="N8" i="33"/>
  <c r="O8" i="33" s="1"/>
  <c r="N9" i="33"/>
  <c r="O9" i="33" s="1"/>
  <c r="N10" i="33"/>
  <c r="O10" i="33"/>
  <c r="N11" i="33"/>
  <c r="O11" i="33" s="1"/>
  <c r="N12" i="33"/>
  <c r="O12" i="33"/>
  <c r="N13" i="33"/>
  <c r="O13" i="33" s="1"/>
  <c r="N6" i="33"/>
  <c r="O6" i="33" s="1"/>
  <c r="N15" i="33"/>
  <c r="O15" i="33" s="1"/>
  <c r="N69" i="35"/>
  <c r="O69" i="35"/>
  <c r="N59" i="35"/>
  <c r="O59" i="35"/>
  <c r="D73" i="35"/>
  <c r="J71" i="36"/>
  <c r="L71" i="36"/>
  <c r="F71" i="36"/>
  <c r="N25" i="36"/>
  <c r="O25" i="36" s="1"/>
  <c r="M70" i="37"/>
  <c r="K70" i="37"/>
  <c r="N41" i="37"/>
  <c r="O41" i="37" s="1"/>
  <c r="G70" i="37"/>
  <c r="N14" i="37"/>
  <c r="O14" i="37"/>
  <c r="E70" i="37"/>
  <c r="N5" i="37"/>
  <c r="O5" i="37"/>
  <c r="D70" i="37"/>
  <c r="H70" i="37"/>
  <c r="L70" i="37"/>
  <c r="N65" i="37"/>
  <c r="O65" i="37" s="1"/>
  <c r="N48" i="33"/>
  <c r="O48" i="33" s="1"/>
  <c r="N70" i="38"/>
  <c r="O70" i="38"/>
  <c r="J74" i="38"/>
  <c r="G74" i="38"/>
  <c r="I74" i="38"/>
  <c r="K74" i="38"/>
  <c r="M74" i="38"/>
  <c r="E74" i="38"/>
  <c r="N58" i="38"/>
  <c r="O58" i="38" s="1"/>
  <c r="N53" i="38"/>
  <c r="O53" i="38"/>
  <c r="N36" i="38"/>
  <c r="O36" i="38" s="1"/>
  <c r="N14" i="38"/>
  <c r="O14" i="38"/>
  <c r="N5" i="38"/>
  <c r="O5" i="38" s="1"/>
  <c r="G69" i="39"/>
  <c r="K69" i="39"/>
  <c r="N54" i="39"/>
  <c r="O54" i="39" s="1"/>
  <c r="N58" i="39"/>
  <c r="O58" i="39"/>
  <c r="N40" i="39"/>
  <c r="O40" i="39" s="1"/>
  <c r="N24" i="39"/>
  <c r="O24" i="39"/>
  <c r="N12" i="39"/>
  <c r="O12" i="39" s="1"/>
  <c r="N5" i="39"/>
  <c r="O5" i="39" s="1"/>
  <c r="F69" i="39"/>
  <c r="J69" i="39"/>
  <c r="D69" i="39"/>
  <c r="L69" i="39"/>
  <c r="E69" i="39"/>
  <c r="N69" i="39" s="1"/>
  <c r="O69" i="39" s="1"/>
  <c r="I69" i="39"/>
  <c r="M69" i="39"/>
  <c r="N66" i="39"/>
  <c r="O66" i="39"/>
  <c r="N21" i="38"/>
  <c r="O21" i="38"/>
  <c r="N59" i="34"/>
  <c r="O59" i="34"/>
  <c r="E71" i="36"/>
  <c r="H72" i="34"/>
  <c r="I71" i="36"/>
  <c r="N68" i="36"/>
  <c r="O68" i="36" s="1"/>
  <c r="H82" i="40"/>
  <c r="L82" i="40"/>
  <c r="N59" i="40"/>
  <c r="O59" i="40" s="1"/>
  <c r="J82" i="40"/>
  <c r="N76" i="40"/>
  <c r="O76" i="40"/>
  <c r="F82" i="40"/>
  <c r="N65" i="40"/>
  <c r="O65" i="40"/>
  <c r="G82" i="40"/>
  <c r="I82" i="40"/>
  <c r="D82" i="40"/>
  <c r="N82" i="40" s="1"/>
  <c r="O82" i="40" s="1"/>
  <c r="N40" i="40"/>
  <c r="O40" i="40" s="1"/>
  <c r="M82" i="40"/>
  <c r="N24" i="40"/>
  <c r="O24" i="40" s="1"/>
  <c r="N13" i="40"/>
  <c r="O13" i="40" s="1"/>
  <c r="N5" i="40"/>
  <c r="O5" i="40"/>
  <c r="E82" i="40"/>
  <c r="N75" i="41"/>
  <c r="O75" i="41" s="1"/>
  <c r="K79" i="41"/>
  <c r="M79" i="41"/>
  <c r="N64" i="41"/>
  <c r="O64" i="41"/>
  <c r="N56" i="41"/>
  <c r="O56" i="41" s="1"/>
  <c r="N37" i="41"/>
  <c r="O37" i="41"/>
  <c r="J79" i="41"/>
  <c r="L79" i="41"/>
  <c r="G79" i="41"/>
  <c r="N79" i="41" s="1"/>
  <c r="O79" i="41" s="1"/>
  <c r="E79" i="41"/>
  <c r="F79" i="41"/>
  <c r="H79" i="41"/>
  <c r="N24" i="41"/>
  <c r="O24" i="41"/>
  <c r="I79" i="41"/>
  <c r="N13" i="41"/>
  <c r="O13" i="41"/>
  <c r="D79" i="41"/>
  <c r="N5" i="41"/>
  <c r="O5" i="41"/>
  <c r="L83" i="42"/>
  <c r="M83" i="42"/>
  <c r="J83" i="42"/>
  <c r="K83" i="42"/>
  <c r="N60" i="42"/>
  <c r="O60" i="42" s="1"/>
  <c r="N27" i="42"/>
  <c r="O27" i="42"/>
  <c r="F83" i="42"/>
  <c r="H83" i="42"/>
  <c r="N78" i="42"/>
  <c r="O78" i="42" s="1"/>
  <c r="G83" i="42"/>
  <c r="N66" i="42"/>
  <c r="O66" i="42" s="1"/>
  <c r="I83" i="42"/>
  <c r="N41" i="42"/>
  <c r="O41" i="42" s="1"/>
  <c r="E83" i="42"/>
  <c r="D83" i="42"/>
  <c r="N14" i="42"/>
  <c r="O14" i="42"/>
  <c r="N5" i="42"/>
  <c r="O5" i="42" s="1"/>
  <c r="M85" i="43"/>
  <c r="L85" i="43"/>
  <c r="N5" i="43"/>
  <c r="O5" i="43" s="1"/>
  <c r="H85" i="43"/>
  <c r="K85" i="43"/>
  <c r="N80" i="43"/>
  <c r="O80" i="43"/>
  <c r="I85" i="43"/>
  <c r="N69" i="43"/>
  <c r="O69" i="43" s="1"/>
  <c r="F85" i="43"/>
  <c r="G85" i="43"/>
  <c r="N62" i="43"/>
  <c r="O62" i="43" s="1"/>
  <c r="N44" i="43"/>
  <c r="O44" i="43"/>
  <c r="J85" i="43"/>
  <c r="E85" i="43"/>
  <c r="N28" i="43"/>
  <c r="O28" i="43"/>
  <c r="N14" i="43"/>
  <c r="O14" i="43" s="1"/>
  <c r="K56" i="44"/>
  <c r="L56" i="44"/>
  <c r="M56" i="44"/>
  <c r="N52" i="44"/>
  <c r="O52" i="44" s="1"/>
  <c r="N44" i="44"/>
  <c r="O44" i="44"/>
  <c r="J56" i="44"/>
  <c r="N39" i="44"/>
  <c r="O39" i="44"/>
  <c r="I56" i="44"/>
  <c r="H56" i="44"/>
  <c r="N29" i="44"/>
  <c r="O29" i="44" s="1"/>
  <c r="N22" i="44"/>
  <c r="O22" i="44"/>
  <c r="G56" i="44"/>
  <c r="F56" i="44"/>
  <c r="N13" i="44"/>
  <c r="O13" i="44" s="1"/>
  <c r="D56" i="44"/>
  <c r="E56" i="44"/>
  <c r="N56" i="44" s="1"/>
  <c r="O56" i="44" s="1"/>
  <c r="N5" i="44"/>
  <c r="O5" i="44"/>
  <c r="M79" i="45"/>
  <c r="L79" i="45"/>
  <c r="K79" i="45"/>
  <c r="F79" i="45"/>
  <c r="N79" i="45" s="1"/>
  <c r="O79" i="45" s="1"/>
  <c r="N60" i="45"/>
  <c r="O60" i="45" s="1"/>
  <c r="J79" i="45"/>
  <c r="H79" i="45"/>
  <c r="N75" i="45"/>
  <c r="O75" i="45"/>
  <c r="G79" i="45"/>
  <c r="N65" i="45"/>
  <c r="O65" i="45"/>
  <c r="N42" i="45"/>
  <c r="O42" i="45" s="1"/>
  <c r="I79" i="45"/>
  <c r="N28" i="45"/>
  <c r="O28" i="45" s="1"/>
  <c r="E79" i="45"/>
  <c r="N14" i="45"/>
  <c r="O14" i="45" s="1"/>
  <c r="N5" i="45"/>
  <c r="O5" i="45" s="1"/>
  <c r="D79" i="45"/>
  <c r="O59" i="46"/>
  <c r="P59" i="46"/>
  <c r="O55" i="46"/>
  <c r="P55" i="46" s="1"/>
  <c r="O51" i="46"/>
  <c r="P51" i="46"/>
  <c r="O38" i="46"/>
  <c r="P38" i="46"/>
  <c r="O26" i="46"/>
  <c r="P26" i="46" s="1"/>
  <c r="F63" i="46"/>
  <c r="G63" i="46"/>
  <c r="M63" i="46"/>
  <c r="N63" i="46"/>
  <c r="H63" i="46"/>
  <c r="O63" i="46" s="1"/>
  <c r="P63" i="46" s="1"/>
  <c r="K63" i="46"/>
  <c r="O12" i="46"/>
  <c r="P12" i="46"/>
  <c r="L63" i="46"/>
  <c r="I63" i="46"/>
  <c r="D63" i="46"/>
  <c r="E63" i="46"/>
  <c r="J63" i="46"/>
  <c r="O5" i="46"/>
  <c r="P5" i="46" s="1"/>
  <c r="O85" i="47" l="1"/>
  <c r="P85" i="47" s="1"/>
  <c r="N73" i="35"/>
  <c r="O73" i="35" s="1"/>
  <c r="N70" i="37"/>
  <c r="O70" i="37" s="1"/>
  <c r="K73" i="35"/>
  <c r="E73" i="35"/>
  <c r="N5" i="33"/>
  <c r="O5" i="33" s="1"/>
  <c r="N26" i="34"/>
  <c r="O26" i="34" s="1"/>
  <c r="I70" i="37"/>
  <c r="N13" i="36"/>
  <c r="O13" i="36" s="1"/>
  <c r="D84" i="42"/>
  <c r="N27" i="37"/>
  <c r="O27" i="37" s="1"/>
  <c r="N5" i="36"/>
  <c r="O5" i="36" s="1"/>
  <c r="D84" i="33"/>
  <c r="N84" i="33" s="1"/>
  <c r="O84" i="33" s="1"/>
  <c r="N57" i="36"/>
  <c r="O57" i="36" s="1"/>
  <c r="N83" i="42"/>
  <c r="O83" i="42" s="1"/>
  <c r="D71" i="36"/>
  <c r="N71" i="36" s="1"/>
  <c r="O71" i="36" s="1"/>
  <c r="L72" i="34"/>
  <c r="N72" i="34" s="1"/>
  <c r="O72" i="34" s="1"/>
  <c r="N57" i="37"/>
  <c r="O57" i="37" s="1"/>
  <c r="N74" i="38"/>
  <c r="O74" i="38" s="1"/>
</calcChain>
</file>

<file path=xl/sharedStrings.xml><?xml version="1.0" encoding="utf-8"?>
<sst xmlns="http://schemas.openxmlformats.org/spreadsheetml/2006/main" count="1367" uniqueCount="202">
  <si>
    <t>Building Permits</t>
  </si>
  <si>
    <t>Other Charges for Services</t>
  </si>
  <si>
    <t>Taxes</t>
  </si>
  <si>
    <t>Ad Valorem Taxes</t>
  </si>
  <si>
    <t>Miscellaneous Revenues</t>
  </si>
  <si>
    <t>General</t>
  </si>
  <si>
    <t>Permanent</t>
  </si>
  <si>
    <t>Enterprise</t>
  </si>
  <si>
    <t>Pension</t>
  </si>
  <si>
    <t>Trust</t>
  </si>
  <si>
    <t>Component Units</t>
  </si>
  <si>
    <t>First Local Option Fuel Tax (1 to 6 Cents)</t>
  </si>
  <si>
    <t>Discretionary Sales Surtaxes</t>
  </si>
  <si>
    <t>Utility Service Tax - Electricity</t>
  </si>
  <si>
    <t>Utility Service Tax - Gas</t>
  </si>
  <si>
    <t>Utility Service Tax - Propane</t>
  </si>
  <si>
    <t>Communications Services Taxes</t>
  </si>
  <si>
    <t>Local Business Tax</t>
  </si>
  <si>
    <t>Permits, Fees, and Special Assessments</t>
  </si>
  <si>
    <t>Franchise Fee - Electricity</t>
  </si>
  <si>
    <t>Franchise Fee - Gas</t>
  </si>
  <si>
    <t>Franchise Fee - Solid Waste</t>
  </si>
  <si>
    <t>Franchise Fee - Other</t>
  </si>
  <si>
    <t>Impact Fees - Residential - Public Safety</t>
  </si>
  <si>
    <t>Impact Fees - Commercial - Public Safety</t>
  </si>
  <si>
    <t>Impact Fees - Residential - Physical Environment</t>
  </si>
  <si>
    <t>Impact Fees - Commercial - Physical Environment</t>
  </si>
  <si>
    <t>Impact Fees - Residential - Culture / Recreation</t>
  </si>
  <si>
    <t>Other Permits, Fees, and Special Assessments</t>
  </si>
  <si>
    <t>Federal Grant - Public Safety</t>
  </si>
  <si>
    <t>Intergovernmental Revenue</t>
  </si>
  <si>
    <t>Federal Grant - Other Federal Grants</t>
  </si>
  <si>
    <t>State Grant - Public Safety</t>
  </si>
  <si>
    <t>Federal Grant - Physical Environment - Electric Supply System</t>
  </si>
  <si>
    <t>Federal Grant - Physical Environment - Sewer / Wastewater</t>
  </si>
  <si>
    <t>Federal Grant - Physical Environment - Other Physical Environment</t>
  </si>
  <si>
    <t>Federal Grant - Human Services - Health or Hospitals</t>
  </si>
  <si>
    <t>State Grant - Physical Environment - Water Supply System</t>
  </si>
  <si>
    <t>State Grant - Physical Environment - Electric Supply System</t>
  </si>
  <si>
    <t>State Grant - Physical Environment - Sewer / Wastewater</t>
  </si>
  <si>
    <t>State Grant - Physical Environment - Stormwater Management</t>
  </si>
  <si>
    <t>State Grant - Physical Environment - Other Physical Environment</t>
  </si>
  <si>
    <t>State Grant - Other</t>
  </si>
  <si>
    <t>State Shared Revenues - General Gov't - Revenue Sharing Proceeds</t>
  </si>
  <si>
    <t>State Shared Revenues - General Gov't - Mobile Home License Tax</t>
  </si>
  <si>
    <t>State Shared Revenues - General Gov't - Alcoholic Beverage License Tax</t>
  </si>
  <si>
    <t>State Shared Revenues - General Gov't - Local Gov't Half-Cent Sales Tax</t>
  </si>
  <si>
    <t>State Shared Revenues - Public Safety - Other Public Safety</t>
  </si>
  <si>
    <t>State Shared Revenues - Transportation - Other Transportation</t>
  </si>
  <si>
    <t>Grants from Other Local Units - Physical Environment</t>
  </si>
  <si>
    <t>Shared Revenue from Other Local Units</t>
  </si>
  <si>
    <t>Governmental Funds</t>
  </si>
  <si>
    <t>Proprietary Funds</t>
  </si>
  <si>
    <t>Account Total</t>
  </si>
  <si>
    <t>Fiduciary Funds</t>
  </si>
  <si>
    <t>Charges for Services</t>
  </si>
  <si>
    <t>Judgments, Fines, and Forfeits</t>
  </si>
  <si>
    <t>Other Sources</t>
  </si>
  <si>
    <t>General Gov't (Not Court-Related) - Internal Service Fund Fees and Charges</t>
  </si>
  <si>
    <t>General Gov't (Not Court-Related) - Administrative Service Fees</t>
  </si>
  <si>
    <t>General Gov't (Not Court-Related) - Other General Gov't Charges and Fees</t>
  </si>
  <si>
    <t>Public Safety - Law Enforcement Services</t>
  </si>
  <si>
    <t>Public Safety - Fire Protection</t>
  </si>
  <si>
    <t>Public Safety - Emergency Management Service Fees / Charges</t>
  </si>
  <si>
    <t>Public Safety - Protective Inspection Fees</t>
  </si>
  <si>
    <t>Public Safety - Other Public Safety Charges and Fees</t>
  </si>
  <si>
    <t>Physical Environment - Electric Utility</t>
  </si>
  <si>
    <t>Physical Environment - Garbage / Solid Waste</t>
  </si>
  <si>
    <t>Physical Environment - Water / Sewer Combination Utility</t>
  </si>
  <si>
    <t>Physical Environment - Conservation and Resource Management</t>
  </si>
  <si>
    <t>Physical Environment - Cemetary</t>
  </si>
  <si>
    <t>Culture / Recreation - Parks and Recreation</t>
  </si>
  <si>
    <t>Total - All Account Codes</t>
  </si>
  <si>
    <t>Local Fiscal Year Ended September 30, 2009</t>
  </si>
  <si>
    <t>Court-Ordered Judgments and Fines - As Decided by Circuit Court Criminal</t>
  </si>
  <si>
    <t>Court-Ordered Judgments and Fines - As Decided by Traffic Court</t>
  </si>
  <si>
    <t>Fines - Local Ordinance Violations</t>
  </si>
  <si>
    <t>Interest and Other Earnings - Interest</t>
  </si>
  <si>
    <t>Interest and Other Earnings - Net Increase (Decrease) in Fair Value of Investments</t>
  </si>
  <si>
    <t>Interest and Other Earnings - Gain or Loss on Sale of Investments</t>
  </si>
  <si>
    <t>Rents and Royalties</t>
  </si>
  <si>
    <t>Disposition of Fixed Assets</t>
  </si>
  <si>
    <t>Contributions and Donations from Private Sources</t>
  </si>
  <si>
    <t>Pension Fund Contributions</t>
  </si>
  <si>
    <t>Other Miscellaneous Revenues - Settlements</t>
  </si>
  <si>
    <t>Other Miscellaneous Revenues - Other</t>
  </si>
  <si>
    <t>Non-Operating - Inter-Fund Group Transfers In</t>
  </si>
  <si>
    <t>Proceeds - Debt Proceeds</t>
  </si>
  <si>
    <t>Proprietary Non-Operating Sources - Other Grants and Donations</t>
  </si>
  <si>
    <t>Proprietary Non-Operating Sources - Capital Contributions from Private Source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</si>
  <si>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</si>
  <si>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</si>
  <si>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</si>
  <si>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</si>
  <si>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</si>
  <si>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</si>
  <si>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2009 Municipal Population:</t>
  </si>
  <si>
    <t>Contributions from Enterprise Operations</t>
  </si>
  <si>
    <t>Mount Dora Revenues Reported by Account Code and Fund Type</t>
  </si>
  <si>
    <t>Local Fiscal Year Ended September 30, 2010</t>
  </si>
  <si>
    <t>State Shared Revenues - Other</t>
  </si>
  <si>
    <t>Human Services - Other Human Services Charges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</si>
  <si>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</si>
  <si>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</si>
  <si>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</si>
  <si>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Local Option Taxes</t>
  </si>
  <si>
    <t>Culture / Recreation - Other Culture / Recreation Charges</t>
  </si>
  <si>
    <t>Fines - Library</t>
  </si>
  <si>
    <t>2011 Municipal Population:</t>
  </si>
  <si>
    <t>Local Fiscal Year Ended September 30, 2012</t>
  </si>
  <si>
    <t>State Grant - Culture / Recreation</t>
  </si>
  <si>
    <t>State Shared Revenues - Public Safety - Firefighter Supplemental Compensation</t>
  </si>
  <si>
    <t>Sale of Surplus Materials and Scrap</t>
  </si>
  <si>
    <t>2012 Municipal Population:</t>
  </si>
  <si>
    <t>Local Fiscal Year Ended September 30, 2013</t>
  </si>
  <si>
    <t>Communications Services Taxes (Chapter 202, F.S.)</t>
  </si>
  <si>
    <t>Local Business Tax (Chapter 205, F.S.)</t>
  </si>
  <si>
    <t>Special Assessments - Capital Improvement</t>
  </si>
  <si>
    <t>Special Assessments - Charges for Public Services</t>
  </si>
  <si>
    <t>State Shared Revenues - General Government - Revenue Sharing Proceeds</t>
  </si>
  <si>
    <t>State Shared Revenues - General Government - Mobile Home License Tax</t>
  </si>
  <si>
    <t>State Shared Revenues - General Government - Alcoholic Beverage License Tax</t>
  </si>
  <si>
    <t>State Shared Revenues - General Government - Local Government Half-Cent Sales Tax</t>
  </si>
  <si>
    <t>Grants from Other Local Units - Culture / Recreation</t>
  </si>
  <si>
    <t>General Government - Internal Service Fund Fees and Charges</t>
  </si>
  <si>
    <t>General Government - Administrative Service Fees</t>
  </si>
  <si>
    <t>Court-Ordered Judgments and Fines - As Decided by County Court Criminal</t>
  </si>
  <si>
    <t>Sales - Sale of Surplus Materials and Scrap</t>
  </si>
  <si>
    <t>Proprietary Non-Operating - Other Grants and Donations</t>
  </si>
  <si>
    <t>2013 Municipal Population:</t>
  </si>
  <si>
    <t>Local Fiscal Year Ended September 30, 2008</t>
  </si>
  <si>
    <t>Utility Service Tax - Other</t>
  </si>
  <si>
    <t>Permits and Franchise Fees</t>
  </si>
  <si>
    <t>Franchise Fee - Telecommunications</t>
  </si>
  <si>
    <t>Other Permits and Fees</t>
  </si>
  <si>
    <t>Federal Grant - Human Services - Other Human Services</t>
  </si>
  <si>
    <t>Culture / Recreation - Special Events</t>
  </si>
  <si>
    <t>Impact Fees - Public Safety</t>
  </si>
  <si>
    <t>Impact Fees - Physical Environment</t>
  </si>
  <si>
    <t>Impact Fees - Culture / Recreation</t>
  </si>
  <si>
    <t>2008 Municipal Population:</t>
  </si>
  <si>
    <t>Local Fiscal Year Ended September 30, 2014</t>
  </si>
  <si>
    <t>Federal Grant - Economic Environment</t>
  </si>
  <si>
    <t>State Grant - Economic Environment</t>
  </si>
  <si>
    <t>2014 Municipal Population:</t>
  </si>
  <si>
    <t>Local Fiscal Year Ended September 30, 2015</t>
  </si>
  <si>
    <t>State Grant - Transportation - Airport Development</t>
  </si>
  <si>
    <t>Grants from Other Local Units - General Government</t>
  </si>
  <si>
    <t>General Government - Recording Fees</t>
  </si>
  <si>
    <t>General Government - Other General Government Charges and Fees</t>
  </si>
  <si>
    <t>Physical Environment - Water Utility</t>
  </si>
  <si>
    <t>Physical Environment - Sewer / Wastewater Utility</t>
  </si>
  <si>
    <t>Other Judgments, Fines, and Forfeits</t>
  </si>
  <si>
    <t>Interest and Other Earnings - Gain (Loss) on Sale of Investments</t>
  </si>
  <si>
    <t>Sales - Disposition of Fixed Assets</t>
  </si>
  <si>
    <t>Proprietary Non-Operating - Capital Contributions from Private Source</t>
  </si>
  <si>
    <t>2015 Municipal Population:</t>
  </si>
  <si>
    <t>Local Fiscal Year Ended September 30, 2016</t>
  </si>
  <si>
    <t>State Fines and Forfeits</t>
  </si>
  <si>
    <t>Sale of Contraband Property Seized by Law Enforcement</t>
  </si>
  <si>
    <t>2016 Municipal Population:</t>
  </si>
  <si>
    <t>Local Fiscal Year Ended September 30, 2017</t>
  </si>
  <si>
    <t>State Grant - Transportation - Mass Transit</t>
  </si>
  <si>
    <t>Other Miscellaneous Revenues - Slot Machine Proceeds</t>
  </si>
  <si>
    <t>2017 Municipal Population:</t>
  </si>
  <si>
    <t>Local Fiscal Year Ended September 30, 2018</t>
  </si>
  <si>
    <t>2018 Municipal Population:</t>
  </si>
  <si>
    <t>Local Fiscal Year Ended September 30, 2019</t>
  </si>
  <si>
    <t>Impact Fees - Residential - Other</t>
  </si>
  <si>
    <t>Federal Grant - General Government</t>
  </si>
  <si>
    <t>Payments from Other Local Units in Lieu of Taxes</t>
  </si>
  <si>
    <t>Culture / Recreation - Libraries</t>
  </si>
  <si>
    <t>Court-Ordered Judgments and Fines - Intergovernmental Radio Communication Program</t>
  </si>
  <si>
    <t>Court-Ordered Judgments and Fines - Other Court-Ordered</t>
  </si>
  <si>
    <t>2019 Municipal Population:</t>
  </si>
  <si>
    <t>Local Fiscal Year Ended September 30, 2020</t>
  </si>
  <si>
    <t>State Grant - Transportation - Other Transportation</t>
  </si>
  <si>
    <t>State Grant - Court-Related Grants - Article V Clerk of Court Trust Fund</t>
  </si>
  <si>
    <t>Culture / Recreation - Cultural Services</t>
  </si>
  <si>
    <t>2020 Municipal Population:</t>
  </si>
  <si>
    <t>Local Fiscal Year Ended September 30, 2021</t>
  </si>
  <si>
    <t>Per Capita Account</t>
  </si>
  <si>
    <t>Custodial</t>
  </si>
  <si>
    <t>Total Account</t>
  </si>
  <si>
    <t>General Government Taxes</t>
  </si>
  <si>
    <t>First Local Option Fuel Tax (1 to 6 Cents Local Option Fuel Tax)</t>
  </si>
  <si>
    <t>Local Communications Services Taxes</t>
  </si>
  <si>
    <t>Building Permits (Buildling Permit Fees)</t>
  </si>
  <si>
    <t>Permits - Other</t>
  </si>
  <si>
    <t>Other Fees and Special Assessments</t>
  </si>
  <si>
    <t>Intergovernmental Revenues</t>
  </si>
  <si>
    <t>Federal Grant - American Rescue Plan Act Funds</t>
  </si>
  <si>
    <t>State Shared Revenues - General Government - Municipal Revenue Sharing Program</t>
  </si>
  <si>
    <t>State Shared Revenues - General Government - Local Government Half-Cent Sales Tax Program</t>
  </si>
  <si>
    <t>Other Charges for Services (Not Court-Related)</t>
  </si>
  <si>
    <t>2021 Municipal Population:</t>
  </si>
  <si>
    <t>Local Fiscal Year Ended September 30, 2022</t>
  </si>
  <si>
    <t>State Communications Services Taxes</t>
  </si>
  <si>
    <t>Other General Taxes</t>
  </si>
  <si>
    <t>Proceeds - Leases</t>
  </si>
  <si>
    <t>Proprietary Non-Operating Sources - Capital Contributions from Other Public Source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</si>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</sst>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11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164" fontId="3" fillId="0" borderId="8" xfId="0" applyNumberFormat="1" applyFont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2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42" fontId="1" fillId="2" borderId="12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37" fontId="8" fillId="2" borderId="14" xfId="0" applyNumberFormat="1" applyFont="1" applyFill="1" applyBorder="1" applyAlignment="1" applyProtection="1">
      <alignment horizontal="center" vertical="center" wrapText="1"/>
    </xf>
    <xf numFmtId="0" fontId="9" fillId="2" borderId="15" xfId="0" applyFont="1" applyFill="1" applyBorder="1" applyAlignment="1" applyProtection="1">
      <alignment horizontal="center" vertical="center"/>
    </xf>
    <xf numFmtId="0" fontId="9" fillId="2" borderId="16" xfId="0" applyFont="1" applyFill="1" applyBorder="1" applyAlignment="1" applyProtection="1">
      <alignment horizontal="center" vertical="center"/>
    </xf>
    <xf numFmtId="44" fontId="1" fillId="2" borderId="17" xfId="0" applyNumberFormat="1" applyFont="1" applyFill="1" applyBorder="1" applyAlignment="1" applyProtection="1">
      <alignment vertical="center"/>
    </xf>
    <xf numFmtId="164" fontId="7" fillId="0" borderId="8" xfId="0" applyNumberFormat="1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vertical="center"/>
    </xf>
    <xf numFmtId="41" fontId="3" fillId="0" borderId="20" xfId="0" applyNumberFormat="1" applyFont="1" applyBorder="1" applyAlignment="1" applyProtection="1">
      <alignment vertical="center"/>
    </xf>
    <xf numFmtId="42" fontId="1" fillId="2" borderId="8" xfId="0" applyNumberFormat="1" applyFont="1" applyFill="1" applyBorder="1" applyAlignment="1" applyProtection="1">
      <alignment vertical="center"/>
    </xf>
    <xf numFmtId="44" fontId="1" fillId="2" borderId="21" xfId="0" applyNumberFormat="1" applyFont="1" applyFill="1" applyBorder="1" applyAlignment="1" applyProtection="1">
      <alignment vertical="center"/>
    </xf>
    <xf numFmtId="42" fontId="3" fillId="0" borderId="12" xfId="0" applyNumberFormat="1" applyFont="1" applyBorder="1" applyAlignment="1" applyProtection="1">
      <alignment vertical="center"/>
    </xf>
    <xf numFmtId="44" fontId="3" fillId="0" borderId="21" xfId="0" applyNumberFormat="1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3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5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9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89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98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196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90</v>
      </c>
      <c r="B3" s="62"/>
      <c r="C3" s="63"/>
      <c r="D3" s="67" t="s">
        <v>51</v>
      </c>
      <c r="E3" s="68"/>
      <c r="F3" s="68"/>
      <c r="G3" s="68"/>
      <c r="H3" s="69"/>
      <c r="I3" s="67" t="s">
        <v>52</v>
      </c>
      <c r="J3" s="69"/>
      <c r="K3" s="67" t="s">
        <v>54</v>
      </c>
      <c r="L3" s="68"/>
      <c r="M3" s="69"/>
      <c r="N3" s="36"/>
      <c r="O3" s="37"/>
      <c r="P3" s="70" t="s">
        <v>181</v>
      </c>
      <c r="Q3" s="11"/>
      <c r="R3"/>
    </row>
    <row r="4" spans="1:134" ht="32.25" customHeight="1" thickBot="1">
      <c r="A4" s="64"/>
      <c r="B4" s="65"/>
      <c r="C4" s="66"/>
      <c r="D4" s="34" t="s">
        <v>5</v>
      </c>
      <c r="E4" s="34" t="s">
        <v>91</v>
      </c>
      <c r="F4" s="34" t="s">
        <v>92</v>
      </c>
      <c r="G4" s="34" t="s">
        <v>93</v>
      </c>
      <c r="H4" s="34" t="s">
        <v>6</v>
      </c>
      <c r="I4" s="34" t="s">
        <v>7</v>
      </c>
      <c r="J4" s="35" t="s">
        <v>94</v>
      </c>
      <c r="K4" s="35" t="s">
        <v>8</v>
      </c>
      <c r="L4" s="35" t="s">
        <v>9</v>
      </c>
      <c r="M4" s="35" t="s">
        <v>182</v>
      </c>
      <c r="N4" s="35" t="s">
        <v>10</v>
      </c>
      <c r="O4" s="35" t="s">
        <v>183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184</v>
      </c>
      <c r="B5" s="26"/>
      <c r="C5" s="26"/>
      <c r="D5" s="27">
        <f>SUM(D6:D13)</f>
        <v>10684119</v>
      </c>
      <c r="E5" s="27">
        <f>SUM(E6:E13)</f>
        <v>1874300</v>
      </c>
      <c r="F5" s="27">
        <f>SUM(F6:F13)</f>
        <v>0</v>
      </c>
      <c r="G5" s="27">
        <f>SUM(G6:G13)</f>
        <v>0</v>
      </c>
      <c r="H5" s="27">
        <f>SUM(H6:H13)</f>
        <v>0</v>
      </c>
      <c r="I5" s="27">
        <f>SUM(I6:I13)</f>
        <v>0</v>
      </c>
      <c r="J5" s="27">
        <f>SUM(J6:J13)</f>
        <v>0</v>
      </c>
      <c r="K5" s="27">
        <f>SUM(K6:K13)</f>
        <v>0</v>
      </c>
      <c r="L5" s="27">
        <f>SUM(L6:L13)</f>
        <v>0</v>
      </c>
      <c r="M5" s="27">
        <f>SUM(M6:M13)</f>
        <v>0</v>
      </c>
      <c r="N5" s="27">
        <f>SUM(N6:N13)</f>
        <v>0</v>
      </c>
      <c r="O5" s="28">
        <f>SUM(D5:N5)</f>
        <v>12558419</v>
      </c>
      <c r="P5" s="33">
        <f>(O5/P$87)</f>
        <v>733.1670850604238</v>
      </c>
      <c r="Q5" s="6"/>
    </row>
    <row r="6" spans="1:134">
      <c r="A6" s="12"/>
      <c r="B6" s="25">
        <v>311</v>
      </c>
      <c r="C6" s="20" t="s">
        <v>3</v>
      </c>
      <c r="D6" s="46">
        <v>7983744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7983744</v>
      </c>
      <c r="P6" s="47">
        <f>(O6/P$87)</f>
        <v>466.09516025453911</v>
      </c>
      <c r="Q6" s="9"/>
    </row>
    <row r="7" spans="1:134">
      <c r="A7" s="12"/>
      <c r="B7" s="25">
        <v>312.41000000000003</v>
      </c>
      <c r="C7" s="20" t="s">
        <v>185</v>
      </c>
      <c r="D7" s="46">
        <v>254591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2" si="0">SUM(D7:N7)</f>
        <v>254591</v>
      </c>
      <c r="P7" s="47">
        <f>(O7/P$87)</f>
        <v>14.86315605114134</v>
      </c>
      <c r="Q7" s="9"/>
    </row>
    <row r="8" spans="1:134">
      <c r="A8" s="12"/>
      <c r="B8" s="25">
        <v>314.10000000000002</v>
      </c>
      <c r="C8" s="20" t="s">
        <v>13</v>
      </c>
      <c r="D8" s="46">
        <v>1832372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0"/>
        <v>1832372</v>
      </c>
      <c r="P8" s="47">
        <f>(O8/P$87)</f>
        <v>106.97483799404519</v>
      </c>
      <c r="Q8" s="9"/>
    </row>
    <row r="9" spans="1:134">
      <c r="A9" s="12"/>
      <c r="B9" s="25">
        <v>314.39999999999998</v>
      </c>
      <c r="C9" s="20" t="s">
        <v>14</v>
      </c>
      <c r="D9" s="46">
        <v>57039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0"/>
        <v>57039</v>
      </c>
      <c r="P9" s="47">
        <f>(O9/P$87)</f>
        <v>3.3299667231011734</v>
      </c>
      <c r="Q9" s="9"/>
    </row>
    <row r="10" spans="1:134">
      <c r="A10" s="12"/>
      <c r="B10" s="25">
        <v>314.8</v>
      </c>
      <c r="C10" s="20" t="s">
        <v>15</v>
      </c>
      <c r="D10" s="46">
        <v>27827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0"/>
        <v>27827</v>
      </c>
      <c r="P10" s="47">
        <f>(O10/P$87)</f>
        <v>1.6245548485025396</v>
      </c>
      <c r="Q10" s="9"/>
    </row>
    <row r="11" spans="1:134">
      <c r="A11" s="12"/>
      <c r="B11" s="25">
        <v>315.10000000000002</v>
      </c>
      <c r="C11" s="20" t="s">
        <v>197</v>
      </c>
      <c r="D11" s="46">
        <v>500780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0"/>
        <v>500780</v>
      </c>
      <c r="P11" s="47">
        <f>(O11/P$87)</f>
        <v>29.23579893747446</v>
      </c>
      <c r="Q11" s="9"/>
    </row>
    <row r="12" spans="1:134">
      <c r="A12" s="12"/>
      <c r="B12" s="25">
        <v>316</v>
      </c>
      <c r="C12" s="20" t="s">
        <v>116</v>
      </c>
      <c r="D12" s="46">
        <v>27766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0"/>
        <v>27766</v>
      </c>
      <c r="P12" s="47">
        <f>(O12/P$87)</f>
        <v>1.6209936365228559</v>
      </c>
      <c r="Q12" s="9"/>
    </row>
    <row r="13" spans="1:134">
      <c r="A13" s="12"/>
      <c r="B13" s="25">
        <v>319.89999999999998</v>
      </c>
      <c r="C13" s="20" t="s">
        <v>198</v>
      </c>
      <c r="D13" s="46">
        <v>0</v>
      </c>
      <c r="E13" s="46">
        <v>1874300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>SUM(D13:N13)</f>
        <v>1874300</v>
      </c>
      <c r="P13" s="47">
        <f>(O13/P$87)</f>
        <v>109.4226166150972</v>
      </c>
      <c r="Q13" s="9"/>
    </row>
    <row r="14" spans="1:134" ht="15.75">
      <c r="A14" s="29" t="s">
        <v>18</v>
      </c>
      <c r="B14" s="30"/>
      <c r="C14" s="31"/>
      <c r="D14" s="32">
        <f>SUM(D15:D28)</f>
        <v>1354368</v>
      </c>
      <c r="E14" s="32">
        <f>SUM(E15:E28)</f>
        <v>5405280</v>
      </c>
      <c r="F14" s="32">
        <f>SUM(F15:F28)</f>
        <v>0</v>
      </c>
      <c r="G14" s="32">
        <f>SUM(G15:G28)</f>
        <v>0</v>
      </c>
      <c r="H14" s="32">
        <f>SUM(H15:H28)</f>
        <v>0</v>
      </c>
      <c r="I14" s="32">
        <f>SUM(I15:I28)</f>
        <v>3002580</v>
      </c>
      <c r="J14" s="32">
        <f>SUM(J15:J28)</f>
        <v>0</v>
      </c>
      <c r="K14" s="32">
        <f>SUM(K15:K28)</f>
        <v>0</v>
      </c>
      <c r="L14" s="32">
        <f>SUM(L15:L28)</f>
        <v>0</v>
      </c>
      <c r="M14" s="32">
        <f>SUM(M15:M28)</f>
        <v>0</v>
      </c>
      <c r="N14" s="32">
        <f>SUM(N15:N28)</f>
        <v>0</v>
      </c>
      <c r="O14" s="44">
        <f>SUM(D14:N14)</f>
        <v>9762228</v>
      </c>
      <c r="P14" s="45">
        <f>(O14/P$87)</f>
        <v>569.92398855741726</v>
      </c>
      <c r="Q14" s="10"/>
    </row>
    <row r="15" spans="1:134">
      <c r="A15" s="12"/>
      <c r="B15" s="25">
        <v>322</v>
      </c>
      <c r="C15" s="20" t="s">
        <v>187</v>
      </c>
      <c r="D15" s="46">
        <v>237193</v>
      </c>
      <c r="E15" s="46">
        <v>1657269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>SUM(D15:N15)</f>
        <v>1894462</v>
      </c>
      <c r="P15" s="47">
        <f>(O15/P$87)</f>
        <v>110.59968474516901</v>
      </c>
      <c r="Q15" s="9"/>
    </row>
    <row r="16" spans="1:134">
      <c r="A16" s="12"/>
      <c r="B16" s="25">
        <v>322.89999999999998</v>
      </c>
      <c r="C16" s="20" t="s">
        <v>188</v>
      </c>
      <c r="D16" s="46">
        <v>69300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ref="O16:O28" si="1">SUM(D16:N16)</f>
        <v>69300</v>
      </c>
      <c r="P16" s="47">
        <f>(O16/P$87)</f>
        <v>4.0457703310175726</v>
      </c>
      <c r="Q16" s="9"/>
    </row>
    <row r="17" spans="1:17">
      <c r="A17" s="12"/>
      <c r="B17" s="25">
        <v>323.10000000000002</v>
      </c>
      <c r="C17" s="20" t="s">
        <v>19</v>
      </c>
      <c r="D17" s="46">
        <v>569130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1"/>
        <v>569130</v>
      </c>
      <c r="P17" s="47">
        <f>(O17/P$87)</f>
        <v>33.226107770447776</v>
      </c>
      <c r="Q17" s="9"/>
    </row>
    <row r="18" spans="1:17">
      <c r="A18" s="12"/>
      <c r="B18" s="25">
        <v>323.39999999999998</v>
      </c>
      <c r="C18" s="20" t="s">
        <v>20</v>
      </c>
      <c r="D18" s="46">
        <v>73004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1"/>
        <v>73004</v>
      </c>
      <c r="P18" s="47">
        <f>(O18/P$87)</f>
        <v>4.2620117928659003</v>
      </c>
      <c r="Q18" s="9"/>
    </row>
    <row r="19" spans="1:17">
      <c r="A19" s="12"/>
      <c r="B19" s="25">
        <v>323.7</v>
      </c>
      <c r="C19" s="20" t="s">
        <v>21</v>
      </c>
      <c r="D19" s="46">
        <v>231628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1"/>
        <v>231628</v>
      </c>
      <c r="P19" s="47">
        <f>(O19/P$87)</f>
        <v>13.522564072625372</v>
      </c>
      <c r="Q19" s="9"/>
    </row>
    <row r="20" spans="1:17">
      <c r="A20" s="12"/>
      <c r="B20" s="25">
        <v>323.89999999999998</v>
      </c>
      <c r="C20" s="20" t="s">
        <v>22</v>
      </c>
      <c r="D20" s="46">
        <v>154763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1"/>
        <v>154763</v>
      </c>
      <c r="P20" s="47">
        <f>(O20/P$87)</f>
        <v>9.0351450756027791</v>
      </c>
      <c r="Q20" s="9"/>
    </row>
    <row r="21" spans="1:17">
      <c r="A21" s="12"/>
      <c r="B21" s="25">
        <v>324.11</v>
      </c>
      <c r="C21" s="20" t="s">
        <v>23</v>
      </c>
      <c r="D21" s="46">
        <v>0</v>
      </c>
      <c r="E21" s="46">
        <v>195233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1"/>
        <v>195233</v>
      </c>
      <c r="P21" s="47">
        <f>(O21/P$87)</f>
        <v>11.397804892287933</v>
      </c>
      <c r="Q21" s="9"/>
    </row>
    <row r="22" spans="1:17">
      <c r="A22" s="12"/>
      <c r="B22" s="25">
        <v>324.12</v>
      </c>
      <c r="C22" s="20" t="s">
        <v>24</v>
      </c>
      <c r="D22" s="46">
        <v>0</v>
      </c>
      <c r="E22" s="46">
        <v>168051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1"/>
        <v>168051</v>
      </c>
      <c r="P22" s="47">
        <f>(O22/P$87)</f>
        <v>9.8109054819312274</v>
      </c>
      <c r="Q22" s="9"/>
    </row>
    <row r="23" spans="1:17">
      <c r="A23" s="12"/>
      <c r="B23" s="25">
        <v>324.20999999999998</v>
      </c>
      <c r="C23" s="20" t="s">
        <v>25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2602705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1"/>
        <v>2602705</v>
      </c>
      <c r="P23" s="47">
        <f>(O23/P$87)</f>
        <v>151.94728238659584</v>
      </c>
      <c r="Q23" s="9"/>
    </row>
    <row r="24" spans="1:17">
      <c r="A24" s="12"/>
      <c r="B24" s="25">
        <v>324.22000000000003</v>
      </c>
      <c r="C24" s="20" t="s">
        <v>26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399875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1"/>
        <v>399875</v>
      </c>
      <c r="P24" s="47">
        <f>(O24/P$87)</f>
        <v>23.344912137310992</v>
      </c>
      <c r="Q24" s="9"/>
    </row>
    <row r="25" spans="1:17">
      <c r="A25" s="12"/>
      <c r="B25" s="25">
        <v>324.61</v>
      </c>
      <c r="C25" s="20" t="s">
        <v>27</v>
      </c>
      <c r="D25" s="46">
        <v>0</v>
      </c>
      <c r="E25" s="46">
        <v>1471974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1"/>
        <v>1471974</v>
      </c>
      <c r="P25" s="47">
        <f>(O25/P$87)</f>
        <v>85.93461381283204</v>
      </c>
      <c r="Q25" s="9"/>
    </row>
    <row r="26" spans="1:17">
      <c r="A26" s="12"/>
      <c r="B26" s="25">
        <v>325.10000000000002</v>
      </c>
      <c r="C26" s="20" t="s">
        <v>117</v>
      </c>
      <c r="D26" s="46">
        <v>0</v>
      </c>
      <c r="E26" s="46">
        <v>1912753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1"/>
        <v>1912753</v>
      </c>
      <c r="P26" s="47">
        <f>(O26/P$87)</f>
        <v>111.66752291435577</v>
      </c>
      <c r="Q26" s="9"/>
    </row>
    <row r="27" spans="1:17">
      <c r="A27" s="12"/>
      <c r="B27" s="25">
        <v>325.2</v>
      </c>
      <c r="C27" s="20" t="s">
        <v>118</v>
      </c>
      <c r="D27" s="46">
        <v>19175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1"/>
        <v>19175</v>
      </c>
      <c r="P27" s="47">
        <f>(O27/P$87)</f>
        <v>1.1194465526300426</v>
      </c>
      <c r="Q27" s="9"/>
    </row>
    <row r="28" spans="1:17">
      <c r="A28" s="12"/>
      <c r="B28" s="25">
        <v>329.5</v>
      </c>
      <c r="C28" s="20" t="s">
        <v>189</v>
      </c>
      <c r="D28" s="46">
        <v>175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1"/>
        <v>175</v>
      </c>
      <c r="P28" s="47">
        <f>(O28/P$87)</f>
        <v>1.0216591744993869E-2</v>
      </c>
      <c r="Q28" s="9"/>
    </row>
    <row r="29" spans="1:17" ht="15.75">
      <c r="A29" s="29" t="s">
        <v>190</v>
      </c>
      <c r="B29" s="30"/>
      <c r="C29" s="31"/>
      <c r="D29" s="32">
        <f>SUM(D30:D43)</f>
        <v>3215435</v>
      </c>
      <c r="E29" s="32">
        <f>SUM(E30:E43)</f>
        <v>1121119</v>
      </c>
      <c r="F29" s="32">
        <f>SUM(F30:F43)</f>
        <v>0</v>
      </c>
      <c r="G29" s="32">
        <f>SUM(G30:G43)</f>
        <v>0</v>
      </c>
      <c r="H29" s="32">
        <f>SUM(H30:H43)</f>
        <v>0</v>
      </c>
      <c r="I29" s="32">
        <f>SUM(I30:I43)</f>
        <v>299077</v>
      </c>
      <c r="J29" s="32">
        <f>SUM(J30:J43)</f>
        <v>685970</v>
      </c>
      <c r="K29" s="32">
        <f>SUM(K30:K43)</f>
        <v>0</v>
      </c>
      <c r="L29" s="32">
        <f>SUM(L30:L43)</f>
        <v>0</v>
      </c>
      <c r="M29" s="32">
        <f>SUM(M30:M43)</f>
        <v>0</v>
      </c>
      <c r="N29" s="32">
        <f>SUM(N30:N43)</f>
        <v>0</v>
      </c>
      <c r="O29" s="44">
        <f>SUM(D29:N29)</f>
        <v>5321601</v>
      </c>
      <c r="P29" s="45">
        <f>(O29/P$87)</f>
        <v>310.67785626714925</v>
      </c>
      <c r="Q29" s="10"/>
    </row>
    <row r="30" spans="1:17">
      <c r="A30" s="12"/>
      <c r="B30" s="25">
        <v>331.1</v>
      </c>
      <c r="C30" s="20" t="s">
        <v>169</v>
      </c>
      <c r="D30" s="46">
        <v>124177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>SUM(D30:N30)</f>
        <v>124177</v>
      </c>
      <c r="P30" s="47">
        <f>(O30/P$87)</f>
        <v>7.2495183606748785</v>
      </c>
      <c r="Q30" s="9"/>
    </row>
    <row r="31" spans="1:17">
      <c r="A31" s="12"/>
      <c r="B31" s="25">
        <v>331.2</v>
      </c>
      <c r="C31" s="20" t="s">
        <v>29</v>
      </c>
      <c r="D31" s="46">
        <v>36427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>SUM(D31:N31)</f>
        <v>36427</v>
      </c>
      <c r="P31" s="47">
        <f>(O31/P$87)</f>
        <v>2.1266273571136667</v>
      </c>
      <c r="Q31" s="9"/>
    </row>
    <row r="32" spans="1:17">
      <c r="A32" s="12"/>
      <c r="B32" s="25">
        <v>331.51</v>
      </c>
      <c r="C32" s="20" t="s">
        <v>191</v>
      </c>
      <c r="D32" s="46">
        <v>120500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685970</v>
      </c>
      <c r="K32" s="46">
        <v>0</v>
      </c>
      <c r="L32" s="46">
        <v>0</v>
      </c>
      <c r="M32" s="46">
        <v>0</v>
      </c>
      <c r="N32" s="46">
        <v>0</v>
      </c>
      <c r="O32" s="46">
        <f t="shared" ref="O32:O40" si="2">SUM(D32:N32)</f>
        <v>806470</v>
      </c>
      <c r="P32" s="47">
        <f>(O32/P$87)</f>
        <v>47.082141397629748</v>
      </c>
      <c r="Q32" s="9"/>
    </row>
    <row r="33" spans="1:17">
      <c r="A33" s="12"/>
      <c r="B33" s="25">
        <v>334.35</v>
      </c>
      <c r="C33" s="20" t="s">
        <v>39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71250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2"/>
        <v>71250</v>
      </c>
      <c r="P33" s="47">
        <f>(O33/P$87)</f>
        <v>4.1596123533189324</v>
      </c>
      <c r="Q33" s="9"/>
    </row>
    <row r="34" spans="1:17">
      <c r="A34" s="12"/>
      <c r="B34" s="25">
        <v>334.49</v>
      </c>
      <c r="C34" s="20" t="s">
        <v>176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1225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2"/>
        <v>1225</v>
      </c>
      <c r="P34" s="47">
        <f>(O34/P$87)</f>
        <v>7.1516142214957085E-2</v>
      </c>
      <c r="Q34" s="9"/>
    </row>
    <row r="35" spans="1:17">
      <c r="A35" s="12"/>
      <c r="B35" s="25">
        <v>335.125</v>
      </c>
      <c r="C35" s="20" t="s">
        <v>192</v>
      </c>
      <c r="D35" s="46">
        <v>644670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2"/>
        <v>644670</v>
      </c>
      <c r="P35" s="47">
        <f>(O35/P$87)</f>
        <v>37.636172572829707</v>
      </c>
      <c r="Q35" s="9"/>
    </row>
    <row r="36" spans="1:17">
      <c r="A36" s="12"/>
      <c r="B36" s="25">
        <v>335.14</v>
      </c>
      <c r="C36" s="20" t="s">
        <v>120</v>
      </c>
      <c r="D36" s="46">
        <v>5586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si="2"/>
        <v>5586</v>
      </c>
      <c r="P36" s="47">
        <f>(O36/P$87)</f>
        <v>0.32611360850020432</v>
      </c>
      <c r="Q36" s="9"/>
    </row>
    <row r="37" spans="1:17">
      <c r="A37" s="12"/>
      <c r="B37" s="25">
        <v>335.15</v>
      </c>
      <c r="C37" s="20" t="s">
        <v>121</v>
      </c>
      <c r="D37" s="46">
        <v>26886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2"/>
        <v>26886</v>
      </c>
      <c r="P37" s="47">
        <f>(O37/P$87)</f>
        <v>1.5696187751766011</v>
      </c>
      <c r="Q37" s="9"/>
    </row>
    <row r="38" spans="1:17">
      <c r="A38" s="12"/>
      <c r="B38" s="25">
        <v>335.18</v>
      </c>
      <c r="C38" s="20" t="s">
        <v>193</v>
      </c>
      <c r="D38" s="46">
        <v>1151441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si="2"/>
        <v>1151441</v>
      </c>
      <c r="P38" s="47">
        <f>(O38/P$87)</f>
        <v>67.221729231128492</v>
      </c>
      <c r="Q38" s="9"/>
    </row>
    <row r="39" spans="1:17">
      <c r="A39" s="12"/>
      <c r="B39" s="25">
        <v>335.21</v>
      </c>
      <c r="C39" s="20" t="s">
        <v>111</v>
      </c>
      <c r="D39" s="46">
        <v>15689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 t="shared" si="2"/>
        <v>15689</v>
      </c>
      <c r="P39" s="47">
        <f>(O39/P$87)</f>
        <v>0.91593204506976478</v>
      </c>
      <c r="Q39" s="9"/>
    </row>
    <row r="40" spans="1:17">
      <c r="A40" s="12"/>
      <c r="B40" s="25">
        <v>335.29</v>
      </c>
      <c r="C40" s="20" t="s">
        <v>47</v>
      </c>
      <c r="D40" s="46">
        <v>266606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f t="shared" si="2"/>
        <v>266606</v>
      </c>
      <c r="P40" s="47">
        <f>(O40/P$87)</f>
        <v>15.56459805009049</v>
      </c>
      <c r="Q40" s="9"/>
    </row>
    <row r="41" spans="1:17">
      <c r="A41" s="12"/>
      <c r="B41" s="25">
        <v>337.3</v>
      </c>
      <c r="C41" s="20" t="s">
        <v>49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226602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f t="shared" ref="O41:O42" si="3">SUM(D41:N41)</f>
        <v>226602</v>
      </c>
      <c r="P41" s="47">
        <f>(O41/P$87)</f>
        <v>13.229143557709149</v>
      </c>
      <c r="Q41" s="9"/>
    </row>
    <row r="42" spans="1:17">
      <c r="A42" s="12"/>
      <c r="B42" s="25">
        <v>337.7</v>
      </c>
      <c r="C42" s="20" t="s">
        <v>123</v>
      </c>
      <c r="D42" s="46">
        <v>0</v>
      </c>
      <c r="E42" s="46">
        <v>60343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f t="shared" si="3"/>
        <v>60343</v>
      </c>
      <c r="P42" s="47">
        <f>(O42/P$87)</f>
        <v>3.5228559752466575</v>
      </c>
      <c r="Q42" s="9"/>
    </row>
    <row r="43" spans="1:17">
      <c r="A43" s="12"/>
      <c r="B43" s="25">
        <v>338</v>
      </c>
      <c r="C43" s="20" t="s">
        <v>50</v>
      </c>
      <c r="D43" s="46">
        <v>823453</v>
      </c>
      <c r="E43" s="46">
        <v>1060776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f>SUM(D43:N43)</f>
        <v>1884229</v>
      </c>
      <c r="P43" s="47">
        <f>(O43/P$87)</f>
        <v>110.00227684044603</v>
      </c>
      <c r="Q43" s="9"/>
    </row>
    <row r="44" spans="1:17" ht="15.75">
      <c r="A44" s="29" t="s">
        <v>55</v>
      </c>
      <c r="B44" s="30"/>
      <c r="C44" s="31"/>
      <c r="D44" s="32">
        <f>SUM(D45:D62)</f>
        <v>5699646</v>
      </c>
      <c r="E44" s="32">
        <f>SUM(E45:E62)</f>
        <v>218347</v>
      </c>
      <c r="F44" s="32">
        <f>SUM(F45:F62)</f>
        <v>0</v>
      </c>
      <c r="G44" s="32">
        <f>SUM(G45:G62)</f>
        <v>0</v>
      </c>
      <c r="H44" s="32">
        <f>SUM(H45:H62)</f>
        <v>0</v>
      </c>
      <c r="I44" s="32">
        <f>SUM(I45:I62)</f>
        <v>31232642</v>
      </c>
      <c r="J44" s="32">
        <f>SUM(J45:J62)</f>
        <v>3859961</v>
      </c>
      <c r="K44" s="32">
        <f>SUM(K45:K62)</f>
        <v>0</v>
      </c>
      <c r="L44" s="32">
        <f>SUM(L45:L62)</f>
        <v>0</v>
      </c>
      <c r="M44" s="32">
        <f>SUM(M45:M62)</f>
        <v>0</v>
      </c>
      <c r="N44" s="32">
        <f>SUM(N45:N62)</f>
        <v>0</v>
      </c>
      <c r="O44" s="32">
        <f>SUM(D44:N44)</f>
        <v>41010596</v>
      </c>
      <c r="P44" s="45">
        <f>(O44/P$87)</f>
        <v>2394.2200945764494</v>
      </c>
      <c r="Q44" s="10"/>
    </row>
    <row r="45" spans="1:17">
      <c r="A45" s="12"/>
      <c r="B45" s="25">
        <v>341.2</v>
      </c>
      <c r="C45" s="20" t="s">
        <v>124</v>
      </c>
      <c r="D45" s="46">
        <v>4047051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3348421</v>
      </c>
      <c r="K45" s="46">
        <v>0</v>
      </c>
      <c r="L45" s="46">
        <v>0</v>
      </c>
      <c r="M45" s="46">
        <v>0</v>
      </c>
      <c r="N45" s="46">
        <v>0</v>
      </c>
      <c r="O45" s="46">
        <f t="shared" ref="O45:O61" si="4">SUM(D45:N45)</f>
        <v>7395472</v>
      </c>
      <c r="P45" s="47">
        <f>(O45/P$87)</f>
        <v>431.75153248876177</v>
      </c>
      <c r="Q45" s="9"/>
    </row>
    <row r="46" spans="1:17">
      <c r="A46" s="12"/>
      <c r="B46" s="25">
        <v>341.3</v>
      </c>
      <c r="C46" s="20" t="s">
        <v>125</v>
      </c>
      <c r="D46" s="46">
        <v>265617</v>
      </c>
      <c r="E46" s="46">
        <v>85640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v>0</v>
      </c>
      <c r="O46" s="46">
        <f t="shared" si="4"/>
        <v>351257</v>
      </c>
      <c r="P46" s="47">
        <f>(O46/P$87)</f>
        <v>20.506567808978925</v>
      </c>
      <c r="Q46" s="9"/>
    </row>
    <row r="47" spans="1:17">
      <c r="A47" s="12"/>
      <c r="B47" s="25">
        <v>341.9</v>
      </c>
      <c r="C47" s="20" t="s">
        <v>149</v>
      </c>
      <c r="D47" s="46">
        <v>37730</v>
      </c>
      <c r="E47" s="46">
        <v>15470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v>0</v>
      </c>
      <c r="O47" s="46">
        <f t="shared" si="4"/>
        <v>53200</v>
      </c>
      <c r="P47" s="47">
        <f>(O47/P$87)</f>
        <v>3.1058438904781367</v>
      </c>
      <c r="Q47" s="9"/>
    </row>
    <row r="48" spans="1:17">
      <c r="A48" s="12"/>
      <c r="B48" s="25">
        <v>342.1</v>
      </c>
      <c r="C48" s="20" t="s">
        <v>61</v>
      </c>
      <c r="D48" s="46">
        <v>104185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v>0</v>
      </c>
      <c r="O48" s="46">
        <f t="shared" si="4"/>
        <v>104185</v>
      </c>
      <c r="P48" s="47">
        <f>(O48/P$87)</f>
        <v>6.0823749197267789</v>
      </c>
      <c r="Q48" s="9"/>
    </row>
    <row r="49" spans="1:17">
      <c r="A49" s="12"/>
      <c r="B49" s="25">
        <v>342.2</v>
      </c>
      <c r="C49" s="20" t="s">
        <v>62</v>
      </c>
      <c r="D49" s="46">
        <v>693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v>0</v>
      </c>
      <c r="O49" s="46">
        <f t="shared" si="4"/>
        <v>693</v>
      </c>
      <c r="P49" s="47">
        <f>(O49/P$87)</f>
        <v>4.0457703310175723E-2</v>
      </c>
      <c r="Q49" s="9"/>
    </row>
    <row r="50" spans="1:17">
      <c r="A50" s="12"/>
      <c r="B50" s="25">
        <v>342.4</v>
      </c>
      <c r="C50" s="20" t="s">
        <v>63</v>
      </c>
      <c r="D50" s="46">
        <v>138781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v>0</v>
      </c>
      <c r="O50" s="46">
        <f t="shared" si="4"/>
        <v>138781</v>
      </c>
      <c r="P50" s="47">
        <f>(O50/P$87)</f>
        <v>8.102107536925681</v>
      </c>
      <c r="Q50" s="9"/>
    </row>
    <row r="51" spans="1:17">
      <c r="A51" s="12"/>
      <c r="B51" s="25">
        <v>342.5</v>
      </c>
      <c r="C51" s="20" t="s">
        <v>64</v>
      </c>
      <c r="D51" s="46">
        <v>51430</v>
      </c>
      <c r="E51" s="46">
        <v>32087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v>0</v>
      </c>
      <c r="O51" s="46">
        <f t="shared" si="4"/>
        <v>83517</v>
      </c>
      <c r="P51" s="47">
        <f>(O51/P$87)</f>
        <v>4.8757662443808742</v>
      </c>
      <c r="Q51" s="9"/>
    </row>
    <row r="52" spans="1:17">
      <c r="A52" s="12"/>
      <c r="B52" s="25">
        <v>343.1</v>
      </c>
      <c r="C52" s="20" t="s">
        <v>66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13123561</v>
      </c>
      <c r="J52" s="46">
        <v>0</v>
      </c>
      <c r="K52" s="46">
        <v>0</v>
      </c>
      <c r="L52" s="46">
        <v>0</v>
      </c>
      <c r="M52" s="46">
        <v>0</v>
      </c>
      <c r="N52" s="46">
        <v>0</v>
      </c>
      <c r="O52" s="46">
        <f t="shared" si="4"/>
        <v>13123561</v>
      </c>
      <c r="P52" s="47">
        <f>(O52/P$87)</f>
        <v>766.16037130013433</v>
      </c>
      <c r="Q52" s="9"/>
    </row>
    <row r="53" spans="1:17">
      <c r="A53" s="12"/>
      <c r="B53" s="25">
        <v>343.3</v>
      </c>
      <c r="C53" s="20" t="s">
        <v>150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5413267</v>
      </c>
      <c r="J53" s="46">
        <v>0</v>
      </c>
      <c r="K53" s="46">
        <v>0</v>
      </c>
      <c r="L53" s="46">
        <v>0</v>
      </c>
      <c r="M53" s="46">
        <v>0</v>
      </c>
      <c r="N53" s="46">
        <v>0</v>
      </c>
      <c r="O53" s="46">
        <f t="shared" si="4"/>
        <v>5413267</v>
      </c>
      <c r="P53" s="47">
        <f>(O53/P$87)</f>
        <v>316.02936540370132</v>
      </c>
      <c r="Q53" s="9"/>
    </row>
    <row r="54" spans="1:17">
      <c r="A54" s="12"/>
      <c r="B54" s="25">
        <v>343.4</v>
      </c>
      <c r="C54" s="20" t="s">
        <v>67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2600189</v>
      </c>
      <c r="J54" s="46">
        <v>0</v>
      </c>
      <c r="K54" s="46">
        <v>0</v>
      </c>
      <c r="L54" s="46">
        <v>0</v>
      </c>
      <c r="M54" s="46">
        <v>0</v>
      </c>
      <c r="N54" s="46">
        <v>0</v>
      </c>
      <c r="O54" s="46">
        <f t="shared" si="4"/>
        <v>2600189</v>
      </c>
      <c r="P54" s="47">
        <f>(O54/P$87)</f>
        <v>151.80039698756494</v>
      </c>
      <c r="Q54" s="9"/>
    </row>
    <row r="55" spans="1:17">
      <c r="A55" s="12"/>
      <c r="B55" s="25">
        <v>343.5</v>
      </c>
      <c r="C55" s="20" t="s">
        <v>151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8342687</v>
      </c>
      <c r="J55" s="46">
        <v>0</v>
      </c>
      <c r="K55" s="46">
        <v>0</v>
      </c>
      <c r="L55" s="46">
        <v>0</v>
      </c>
      <c r="M55" s="46">
        <v>0</v>
      </c>
      <c r="N55" s="46">
        <v>0</v>
      </c>
      <c r="O55" s="46">
        <f t="shared" si="4"/>
        <v>8342687</v>
      </c>
      <c r="P55" s="47">
        <f>(O55/P$87)</f>
        <v>487.05044077295815</v>
      </c>
      <c r="Q55" s="9"/>
    </row>
    <row r="56" spans="1:17">
      <c r="A56" s="12"/>
      <c r="B56" s="25">
        <v>343.6</v>
      </c>
      <c r="C56" s="20" t="s">
        <v>68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304003</v>
      </c>
      <c r="J56" s="46">
        <v>0</v>
      </c>
      <c r="K56" s="46">
        <v>0</v>
      </c>
      <c r="L56" s="46">
        <v>0</v>
      </c>
      <c r="M56" s="46">
        <v>0</v>
      </c>
      <c r="N56" s="46">
        <v>0</v>
      </c>
      <c r="O56" s="46">
        <f t="shared" si="4"/>
        <v>304003</v>
      </c>
      <c r="P56" s="47">
        <f>(O56/P$87)</f>
        <v>17.74785451573355</v>
      </c>
      <c r="Q56" s="9"/>
    </row>
    <row r="57" spans="1:17">
      <c r="A57" s="12"/>
      <c r="B57" s="25">
        <v>343.7</v>
      </c>
      <c r="C57" s="20" t="s">
        <v>69</v>
      </c>
      <c r="D57" s="46">
        <v>0</v>
      </c>
      <c r="E57" s="46">
        <v>0</v>
      </c>
      <c r="F57" s="46">
        <v>0</v>
      </c>
      <c r="G57" s="46">
        <v>0</v>
      </c>
      <c r="H57" s="46">
        <v>0</v>
      </c>
      <c r="I57" s="46">
        <v>1448846</v>
      </c>
      <c r="J57" s="46">
        <v>0</v>
      </c>
      <c r="K57" s="46">
        <v>0</v>
      </c>
      <c r="L57" s="46">
        <v>0</v>
      </c>
      <c r="M57" s="46">
        <v>0</v>
      </c>
      <c r="N57" s="46">
        <v>0</v>
      </c>
      <c r="O57" s="46">
        <f t="shared" si="4"/>
        <v>1448846</v>
      </c>
      <c r="P57" s="47">
        <f>(O57/P$87)</f>
        <v>84.584389047813644</v>
      </c>
      <c r="Q57" s="9"/>
    </row>
    <row r="58" spans="1:17">
      <c r="A58" s="12"/>
      <c r="B58" s="25">
        <v>343.8</v>
      </c>
      <c r="C58" s="20" t="s">
        <v>70</v>
      </c>
      <c r="D58" s="46">
        <v>0</v>
      </c>
      <c r="E58" s="46">
        <v>85150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v>0</v>
      </c>
      <c r="O58" s="46">
        <f t="shared" si="4"/>
        <v>85150</v>
      </c>
      <c r="P58" s="47">
        <f>(O58/P$87)</f>
        <v>4.9711016404927317</v>
      </c>
      <c r="Q58" s="9"/>
    </row>
    <row r="59" spans="1:17">
      <c r="A59" s="12"/>
      <c r="B59" s="25">
        <v>346.9</v>
      </c>
      <c r="C59" s="20" t="s">
        <v>101</v>
      </c>
      <c r="D59" s="46">
        <v>0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511540</v>
      </c>
      <c r="K59" s="46">
        <v>0</v>
      </c>
      <c r="L59" s="46">
        <v>0</v>
      </c>
      <c r="M59" s="46">
        <v>0</v>
      </c>
      <c r="N59" s="46">
        <v>0</v>
      </c>
      <c r="O59" s="46">
        <f t="shared" si="4"/>
        <v>511540</v>
      </c>
      <c r="P59" s="47">
        <f>(O59/P$87)</f>
        <v>29.863973378480939</v>
      </c>
      <c r="Q59" s="9"/>
    </row>
    <row r="60" spans="1:17">
      <c r="A60" s="12"/>
      <c r="B60" s="25">
        <v>347.2</v>
      </c>
      <c r="C60" s="20" t="s">
        <v>71</v>
      </c>
      <c r="D60" s="46">
        <v>898233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v>0</v>
      </c>
      <c r="O60" s="46">
        <f t="shared" si="4"/>
        <v>898233</v>
      </c>
      <c r="P60" s="47">
        <f>(O60/P$87)</f>
        <v>52.439313445034735</v>
      </c>
      <c r="Q60" s="9"/>
    </row>
    <row r="61" spans="1:17">
      <c r="A61" s="12"/>
      <c r="B61" s="25">
        <v>347.4</v>
      </c>
      <c r="C61" s="20" t="s">
        <v>136</v>
      </c>
      <c r="D61" s="46">
        <v>155926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v>0</v>
      </c>
      <c r="O61" s="46">
        <f t="shared" si="4"/>
        <v>155926</v>
      </c>
      <c r="P61" s="47">
        <f>(O61/P$87)</f>
        <v>9.1030416253137947</v>
      </c>
      <c r="Q61" s="9"/>
    </row>
    <row r="62" spans="1:17">
      <c r="A62" s="12"/>
      <c r="B62" s="25">
        <v>349</v>
      </c>
      <c r="C62" s="20" t="s">
        <v>194</v>
      </c>
      <c r="D62" s="46">
        <v>0</v>
      </c>
      <c r="E62" s="46">
        <v>0</v>
      </c>
      <c r="F62" s="46">
        <v>0</v>
      </c>
      <c r="G62" s="46">
        <v>0</v>
      </c>
      <c r="H62" s="46">
        <v>0</v>
      </c>
      <c r="I62" s="46">
        <v>89</v>
      </c>
      <c r="J62" s="46">
        <v>0</v>
      </c>
      <c r="K62" s="46">
        <v>0</v>
      </c>
      <c r="L62" s="46">
        <v>0</v>
      </c>
      <c r="M62" s="46">
        <v>0</v>
      </c>
      <c r="N62" s="46">
        <v>0</v>
      </c>
      <c r="O62" s="46">
        <f>SUM(D62:N62)</f>
        <v>89</v>
      </c>
      <c r="P62" s="47">
        <f>(O62/P$87)</f>
        <v>5.1958666588825964E-3</v>
      </c>
      <c r="Q62" s="9"/>
    </row>
    <row r="63" spans="1:17" ht="15.75">
      <c r="A63" s="29" t="s">
        <v>56</v>
      </c>
      <c r="B63" s="30"/>
      <c r="C63" s="31"/>
      <c r="D63" s="32">
        <f>SUM(D64:D67)</f>
        <v>63371</v>
      </c>
      <c r="E63" s="32">
        <f>SUM(E64:E67)</f>
        <v>10376</v>
      </c>
      <c r="F63" s="32">
        <f>SUM(F64:F67)</f>
        <v>0</v>
      </c>
      <c r="G63" s="32">
        <f>SUM(G64:G67)</f>
        <v>0</v>
      </c>
      <c r="H63" s="32">
        <f>SUM(H64:H67)</f>
        <v>0</v>
      </c>
      <c r="I63" s="32">
        <f>SUM(I64:I67)</f>
        <v>0</v>
      </c>
      <c r="J63" s="32">
        <f>SUM(J64:J67)</f>
        <v>0</v>
      </c>
      <c r="K63" s="32">
        <f>SUM(K64:K67)</f>
        <v>0</v>
      </c>
      <c r="L63" s="32">
        <f>SUM(L64:L67)</f>
        <v>0</v>
      </c>
      <c r="M63" s="32">
        <f>SUM(M64:M67)</f>
        <v>0</v>
      </c>
      <c r="N63" s="32">
        <f>SUM(N64:N67)</f>
        <v>0</v>
      </c>
      <c r="O63" s="32">
        <f>SUM(D63:N63)</f>
        <v>73747</v>
      </c>
      <c r="P63" s="45">
        <f>(O63/P$87)</f>
        <v>4.305388522388931</v>
      </c>
      <c r="Q63" s="10"/>
    </row>
    <row r="64" spans="1:17">
      <c r="A64" s="13"/>
      <c r="B64" s="39">
        <v>351.5</v>
      </c>
      <c r="C64" s="21" t="s">
        <v>75</v>
      </c>
      <c r="D64" s="46">
        <v>28322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v>0</v>
      </c>
      <c r="O64" s="46">
        <f t="shared" ref="O64:O66" si="5">SUM(D64:N64)</f>
        <v>28322</v>
      </c>
      <c r="P64" s="47">
        <f>(O64/P$87)</f>
        <v>1.6534532080098079</v>
      </c>
      <c r="Q64" s="9"/>
    </row>
    <row r="65" spans="1:17">
      <c r="A65" s="13"/>
      <c r="B65" s="39">
        <v>352</v>
      </c>
      <c r="C65" s="21" t="s">
        <v>107</v>
      </c>
      <c r="D65" s="46">
        <v>12794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v>0</v>
      </c>
      <c r="O65" s="46">
        <f t="shared" si="5"/>
        <v>12794</v>
      </c>
      <c r="P65" s="47">
        <f>(O65/P$87)</f>
        <v>0.74692042734543751</v>
      </c>
      <c r="Q65" s="9"/>
    </row>
    <row r="66" spans="1:17">
      <c r="A66" s="13"/>
      <c r="B66" s="39">
        <v>354</v>
      </c>
      <c r="C66" s="21" t="s">
        <v>76</v>
      </c>
      <c r="D66" s="46">
        <v>22255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v>0</v>
      </c>
      <c r="O66" s="46">
        <f t="shared" si="5"/>
        <v>22255</v>
      </c>
      <c r="P66" s="47">
        <f>(O66/P$87)</f>
        <v>1.2992585673419348</v>
      </c>
      <c r="Q66" s="9"/>
    </row>
    <row r="67" spans="1:17">
      <c r="A67" s="13"/>
      <c r="B67" s="39">
        <v>358.2</v>
      </c>
      <c r="C67" s="21" t="s">
        <v>159</v>
      </c>
      <c r="D67" s="46">
        <v>0</v>
      </c>
      <c r="E67" s="46">
        <v>10376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v>0</v>
      </c>
      <c r="O67" s="46">
        <f>SUM(D67:N67)</f>
        <v>10376</v>
      </c>
      <c r="P67" s="47">
        <f>(O67/P$87)</f>
        <v>0.60575631969175081</v>
      </c>
      <c r="Q67" s="9"/>
    </row>
    <row r="68" spans="1:17" ht="15.75">
      <c r="A68" s="29" t="s">
        <v>4</v>
      </c>
      <c r="B68" s="30"/>
      <c r="C68" s="31"/>
      <c r="D68" s="32">
        <f>SUM(D69:D78)</f>
        <v>349093</v>
      </c>
      <c r="E68" s="32">
        <f>SUM(E69:E78)</f>
        <v>104538</v>
      </c>
      <c r="F68" s="32">
        <f>SUM(F69:F78)</f>
        <v>-226</v>
      </c>
      <c r="G68" s="32">
        <f>SUM(G69:G78)</f>
        <v>0</v>
      </c>
      <c r="H68" s="32">
        <f>SUM(H69:H78)</f>
        <v>0</v>
      </c>
      <c r="I68" s="32">
        <f>SUM(I69:I78)</f>
        <v>316506</v>
      </c>
      <c r="J68" s="32">
        <f>SUM(J69:J78)</f>
        <v>130028</v>
      </c>
      <c r="K68" s="32">
        <f>SUM(K69:K78)</f>
        <v>-3368042</v>
      </c>
      <c r="L68" s="32">
        <f>SUM(L69:L78)</f>
        <v>0</v>
      </c>
      <c r="M68" s="32">
        <f>SUM(M69:M78)</f>
        <v>0</v>
      </c>
      <c r="N68" s="32">
        <f>SUM(N69:N78)</f>
        <v>0</v>
      </c>
      <c r="O68" s="32">
        <f>SUM(D68:N68)</f>
        <v>-2468103</v>
      </c>
      <c r="P68" s="45">
        <f>(O68/P$87)</f>
        <v>-144.0891470605406</v>
      </c>
      <c r="Q68" s="10"/>
    </row>
    <row r="69" spans="1:17">
      <c r="A69" s="12"/>
      <c r="B69" s="25">
        <v>361.1</v>
      </c>
      <c r="C69" s="20" t="s">
        <v>77</v>
      </c>
      <c r="D69" s="46">
        <v>-15077</v>
      </c>
      <c r="E69" s="46">
        <v>104313</v>
      </c>
      <c r="F69" s="46">
        <v>-226</v>
      </c>
      <c r="G69" s="46">
        <v>0</v>
      </c>
      <c r="H69" s="46">
        <v>0</v>
      </c>
      <c r="I69" s="46">
        <v>11692</v>
      </c>
      <c r="J69" s="46">
        <v>78706</v>
      </c>
      <c r="K69" s="46">
        <v>1040820</v>
      </c>
      <c r="L69" s="46">
        <v>0</v>
      </c>
      <c r="M69" s="46">
        <v>0</v>
      </c>
      <c r="N69" s="46">
        <v>0</v>
      </c>
      <c r="O69" s="46">
        <f>SUM(D69:N69)</f>
        <v>1220228</v>
      </c>
      <c r="P69" s="47">
        <f>(O69/P$87)</f>
        <v>71.237550353202167</v>
      </c>
      <c r="Q69" s="9"/>
    </row>
    <row r="70" spans="1:17">
      <c r="A70" s="12"/>
      <c r="B70" s="25">
        <v>361.3</v>
      </c>
      <c r="C70" s="20" t="s">
        <v>78</v>
      </c>
      <c r="D70" s="46">
        <v>0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-5964462</v>
      </c>
      <c r="L70" s="46">
        <v>0</v>
      </c>
      <c r="M70" s="46">
        <v>0</v>
      </c>
      <c r="N70" s="46">
        <v>0</v>
      </c>
      <c r="O70" s="46">
        <f t="shared" ref="O70:O84" si="6">SUM(D70:N70)</f>
        <v>-5964462</v>
      </c>
      <c r="P70" s="47">
        <f>(O70/P$87)</f>
        <v>-348.20841847159789</v>
      </c>
      <c r="Q70" s="9"/>
    </row>
    <row r="71" spans="1:17">
      <c r="A71" s="12"/>
      <c r="B71" s="25">
        <v>361.4</v>
      </c>
      <c r="C71" s="20" t="s">
        <v>153</v>
      </c>
      <c r="D71" s="46">
        <v>0</v>
      </c>
      <c r="E71" s="46">
        <v>0</v>
      </c>
      <c r="F71" s="46">
        <v>0</v>
      </c>
      <c r="G71" s="46">
        <v>0</v>
      </c>
      <c r="H71" s="46">
        <v>0</v>
      </c>
      <c r="I71" s="46">
        <v>-33319</v>
      </c>
      <c r="J71" s="46">
        <v>0</v>
      </c>
      <c r="K71" s="46">
        <v>-174572</v>
      </c>
      <c r="L71" s="46">
        <v>0</v>
      </c>
      <c r="M71" s="46">
        <v>0</v>
      </c>
      <c r="N71" s="46">
        <v>0</v>
      </c>
      <c r="O71" s="46">
        <f t="shared" si="6"/>
        <v>-207891</v>
      </c>
      <c r="P71" s="47">
        <f>(O71/P$87)</f>
        <v>-12.136785568334403</v>
      </c>
      <c r="Q71" s="9"/>
    </row>
    <row r="72" spans="1:17">
      <c r="A72" s="12"/>
      <c r="B72" s="25">
        <v>362</v>
      </c>
      <c r="C72" s="20" t="s">
        <v>80</v>
      </c>
      <c r="D72" s="46">
        <v>80105</v>
      </c>
      <c r="E72" s="46">
        <v>0</v>
      </c>
      <c r="F72" s="46">
        <v>0</v>
      </c>
      <c r="G72" s="46">
        <v>0</v>
      </c>
      <c r="H72" s="46">
        <v>0</v>
      </c>
      <c r="I72" s="46">
        <v>16923</v>
      </c>
      <c r="J72" s="46">
        <v>0</v>
      </c>
      <c r="K72" s="46">
        <v>0</v>
      </c>
      <c r="L72" s="46">
        <v>0</v>
      </c>
      <c r="M72" s="46">
        <v>0</v>
      </c>
      <c r="N72" s="46">
        <v>0</v>
      </c>
      <c r="O72" s="46">
        <f t="shared" si="6"/>
        <v>97028</v>
      </c>
      <c r="P72" s="47">
        <f>(O72/P$87)</f>
        <v>5.6645455076186586</v>
      </c>
      <c r="Q72" s="9"/>
    </row>
    <row r="73" spans="1:17">
      <c r="A73" s="12"/>
      <c r="B73" s="25">
        <v>364</v>
      </c>
      <c r="C73" s="20" t="s">
        <v>154</v>
      </c>
      <c r="D73" s="46">
        <v>639</v>
      </c>
      <c r="E73" s="46">
        <v>0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v>0</v>
      </c>
      <c r="O73" s="46">
        <f t="shared" si="6"/>
        <v>639</v>
      </c>
      <c r="P73" s="47">
        <f>(O73/P$87)</f>
        <v>3.7305155000291905E-2</v>
      </c>
      <c r="Q73" s="9"/>
    </row>
    <row r="74" spans="1:17">
      <c r="A74" s="12"/>
      <c r="B74" s="25">
        <v>365</v>
      </c>
      <c r="C74" s="20" t="s">
        <v>127</v>
      </c>
      <c r="D74" s="46">
        <v>80652</v>
      </c>
      <c r="E74" s="46">
        <v>0</v>
      </c>
      <c r="F74" s="46">
        <v>0</v>
      </c>
      <c r="G74" s="46">
        <v>0</v>
      </c>
      <c r="H74" s="46">
        <v>0</v>
      </c>
      <c r="I74" s="46">
        <v>206</v>
      </c>
      <c r="J74" s="46">
        <v>0</v>
      </c>
      <c r="K74" s="46">
        <v>0</v>
      </c>
      <c r="L74" s="46">
        <v>0</v>
      </c>
      <c r="M74" s="46">
        <v>0</v>
      </c>
      <c r="N74" s="46">
        <v>0</v>
      </c>
      <c r="O74" s="46">
        <f t="shared" si="6"/>
        <v>80858</v>
      </c>
      <c r="P74" s="47">
        <f>(O74/P$87)</f>
        <v>4.7205324303812244</v>
      </c>
      <c r="Q74" s="9"/>
    </row>
    <row r="75" spans="1:17">
      <c r="A75" s="12"/>
      <c r="B75" s="25">
        <v>366</v>
      </c>
      <c r="C75" s="20" t="s">
        <v>82</v>
      </c>
      <c r="D75" s="46">
        <v>18501</v>
      </c>
      <c r="E75" s="46">
        <v>0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  <c r="M75" s="46">
        <v>0</v>
      </c>
      <c r="N75" s="46">
        <v>0</v>
      </c>
      <c r="O75" s="46">
        <f t="shared" si="6"/>
        <v>18501</v>
      </c>
      <c r="P75" s="47">
        <f>(O75/P$87)</f>
        <v>1.080098079280752</v>
      </c>
      <c r="Q75" s="9"/>
    </row>
    <row r="76" spans="1:17">
      <c r="A76" s="12"/>
      <c r="B76" s="25">
        <v>368</v>
      </c>
      <c r="C76" s="20" t="s">
        <v>83</v>
      </c>
      <c r="D76" s="46">
        <v>0</v>
      </c>
      <c r="E76" s="46">
        <v>0</v>
      </c>
      <c r="F76" s="46">
        <v>0</v>
      </c>
      <c r="G76" s="46">
        <v>0</v>
      </c>
      <c r="H76" s="46">
        <v>0</v>
      </c>
      <c r="I76" s="46">
        <v>0</v>
      </c>
      <c r="J76" s="46">
        <v>0</v>
      </c>
      <c r="K76" s="46">
        <v>1730172</v>
      </c>
      <c r="L76" s="46">
        <v>0</v>
      </c>
      <c r="M76" s="46">
        <v>0</v>
      </c>
      <c r="N76" s="46">
        <v>0</v>
      </c>
      <c r="O76" s="46">
        <f t="shared" si="6"/>
        <v>1730172</v>
      </c>
      <c r="P76" s="47">
        <f>(O76/P$87)</f>
        <v>101.00834841496876</v>
      </c>
      <c r="Q76" s="9"/>
    </row>
    <row r="77" spans="1:17">
      <c r="A77" s="12"/>
      <c r="B77" s="25">
        <v>369.3</v>
      </c>
      <c r="C77" s="20" t="s">
        <v>84</v>
      </c>
      <c r="D77" s="46">
        <v>0</v>
      </c>
      <c r="E77" s="46">
        <v>0</v>
      </c>
      <c r="F77" s="46">
        <v>0</v>
      </c>
      <c r="G77" s="46">
        <v>0</v>
      </c>
      <c r="H77" s="46">
        <v>0</v>
      </c>
      <c r="I77" s="46">
        <v>106406</v>
      </c>
      <c r="J77" s="46">
        <v>0</v>
      </c>
      <c r="K77" s="46">
        <v>0</v>
      </c>
      <c r="L77" s="46">
        <v>0</v>
      </c>
      <c r="M77" s="46">
        <v>0</v>
      </c>
      <c r="N77" s="46">
        <v>0</v>
      </c>
      <c r="O77" s="46">
        <f>SUM(D77:N77)</f>
        <v>106406</v>
      </c>
      <c r="P77" s="47">
        <f>(O77/P$87)</f>
        <v>6.212038064101816</v>
      </c>
      <c r="Q77" s="9"/>
    </row>
    <row r="78" spans="1:17">
      <c r="A78" s="12"/>
      <c r="B78" s="25">
        <v>369.9</v>
      </c>
      <c r="C78" s="20" t="s">
        <v>85</v>
      </c>
      <c r="D78" s="46">
        <v>184273</v>
      </c>
      <c r="E78" s="46">
        <v>225</v>
      </c>
      <c r="F78" s="46">
        <v>0</v>
      </c>
      <c r="G78" s="46">
        <v>0</v>
      </c>
      <c r="H78" s="46">
        <v>0</v>
      </c>
      <c r="I78" s="46">
        <v>214598</v>
      </c>
      <c r="J78" s="46">
        <v>51322</v>
      </c>
      <c r="K78" s="46">
        <v>0</v>
      </c>
      <c r="L78" s="46">
        <v>0</v>
      </c>
      <c r="M78" s="46">
        <v>0</v>
      </c>
      <c r="N78" s="46">
        <v>0</v>
      </c>
      <c r="O78" s="46">
        <f t="shared" si="6"/>
        <v>450418</v>
      </c>
      <c r="P78" s="47">
        <f>(O78/P$87)</f>
        <v>26.295638974837996</v>
      </c>
      <c r="Q78" s="9"/>
    </row>
    <row r="79" spans="1:17" ht="15.75">
      <c r="A79" s="29" t="s">
        <v>57</v>
      </c>
      <c r="B79" s="30"/>
      <c r="C79" s="31"/>
      <c r="D79" s="32">
        <f>SUM(D80:D84)</f>
        <v>4795937</v>
      </c>
      <c r="E79" s="32">
        <f>SUM(E80:E84)</f>
        <v>1069808</v>
      </c>
      <c r="F79" s="32">
        <f>SUM(F80:F84)</f>
        <v>1644708</v>
      </c>
      <c r="G79" s="32">
        <f>SUM(G80:G84)</f>
        <v>6373746</v>
      </c>
      <c r="H79" s="32">
        <f>SUM(H80:H84)</f>
        <v>0</v>
      </c>
      <c r="I79" s="32">
        <f>SUM(I80:I84)</f>
        <v>980170</v>
      </c>
      <c r="J79" s="32">
        <f>SUM(J80:J84)</f>
        <v>6352391</v>
      </c>
      <c r="K79" s="32">
        <f>SUM(K80:K84)</f>
        <v>0</v>
      </c>
      <c r="L79" s="32">
        <f>SUM(L80:L84)</f>
        <v>0</v>
      </c>
      <c r="M79" s="32">
        <f>SUM(M80:M84)</f>
        <v>0</v>
      </c>
      <c r="N79" s="32">
        <f>SUM(N80:N84)</f>
        <v>0</v>
      </c>
      <c r="O79" s="32">
        <f t="shared" si="6"/>
        <v>21216760</v>
      </c>
      <c r="P79" s="45">
        <f>(O79/P$87)</f>
        <v>1238.6455718372351</v>
      </c>
      <c r="Q79" s="9"/>
    </row>
    <row r="80" spans="1:17">
      <c r="A80" s="12"/>
      <c r="B80" s="25">
        <v>381</v>
      </c>
      <c r="C80" s="20" t="s">
        <v>86</v>
      </c>
      <c r="D80" s="46">
        <v>1104253</v>
      </c>
      <c r="E80" s="46">
        <v>1069013</v>
      </c>
      <c r="F80" s="46">
        <v>1644708</v>
      </c>
      <c r="G80" s="46">
        <v>6373746</v>
      </c>
      <c r="H80" s="46">
        <v>0</v>
      </c>
      <c r="I80" s="46">
        <v>500000</v>
      </c>
      <c r="J80" s="46">
        <v>6352391</v>
      </c>
      <c r="K80" s="46">
        <v>0</v>
      </c>
      <c r="L80" s="46">
        <v>0</v>
      </c>
      <c r="M80" s="46">
        <v>0</v>
      </c>
      <c r="N80" s="46">
        <v>0</v>
      </c>
      <c r="O80" s="46">
        <f t="shared" si="6"/>
        <v>17044111</v>
      </c>
      <c r="P80" s="47">
        <f>(O80/P$87)</f>
        <v>995.04413567633833</v>
      </c>
      <c r="Q80" s="9"/>
    </row>
    <row r="81" spans="1:120">
      <c r="A81" s="12"/>
      <c r="B81" s="25">
        <v>382</v>
      </c>
      <c r="C81" s="20" t="s">
        <v>97</v>
      </c>
      <c r="D81" s="46">
        <v>3604260</v>
      </c>
      <c r="E81" s="46">
        <v>0</v>
      </c>
      <c r="F81" s="46">
        <v>0</v>
      </c>
      <c r="G81" s="46">
        <v>0</v>
      </c>
      <c r="H81" s="46">
        <v>0</v>
      </c>
      <c r="I81" s="46">
        <v>0</v>
      </c>
      <c r="J81" s="46">
        <v>0</v>
      </c>
      <c r="K81" s="46">
        <v>0</v>
      </c>
      <c r="L81" s="46">
        <v>0</v>
      </c>
      <c r="M81" s="46">
        <v>0</v>
      </c>
      <c r="N81" s="46">
        <v>0</v>
      </c>
      <c r="O81" s="46">
        <f t="shared" si="6"/>
        <v>3604260</v>
      </c>
      <c r="P81" s="47">
        <f>(O81/P$87)</f>
        <v>210.41858835892347</v>
      </c>
      <c r="Q81" s="9"/>
    </row>
    <row r="82" spans="1:120">
      <c r="A82" s="12"/>
      <c r="B82" s="25">
        <v>383.2</v>
      </c>
      <c r="C82" s="20" t="s">
        <v>199</v>
      </c>
      <c r="D82" s="46">
        <v>87424</v>
      </c>
      <c r="E82" s="46">
        <v>795</v>
      </c>
      <c r="F82" s="46">
        <v>0</v>
      </c>
      <c r="G82" s="46">
        <v>0</v>
      </c>
      <c r="H82" s="46">
        <v>0</v>
      </c>
      <c r="I82" s="46">
        <v>0</v>
      </c>
      <c r="J82" s="46">
        <v>0</v>
      </c>
      <c r="K82" s="46">
        <v>0</v>
      </c>
      <c r="L82" s="46">
        <v>0</v>
      </c>
      <c r="M82" s="46">
        <v>0</v>
      </c>
      <c r="N82" s="46">
        <v>0</v>
      </c>
      <c r="O82" s="46">
        <f t="shared" si="6"/>
        <v>88219</v>
      </c>
      <c r="P82" s="47">
        <f>(O82/P$87)</f>
        <v>5.1502714694377953</v>
      </c>
      <c r="Q82" s="9"/>
    </row>
    <row r="83" spans="1:120">
      <c r="A83" s="12"/>
      <c r="B83" s="25">
        <v>389.7</v>
      </c>
      <c r="C83" s="20" t="s">
        <v>200</v>
      </c>
      <c r="D83" s="46">
        <v>0</v>
      </c>
      <c r="E83" s="46">
        <v>0</v>
      </c>
      <c r="F83" s="46">
        <v>0</v>
      </c>
      <c r="G83" s="46">
        <v>0</v>
      </c>
      <c r="H83" s="46">
        <v>0</v>
      </c>
      <c r="I83" s="46">
        <v>105950</v>
      </c>
      <c r="J83" s="46">
        <v>0</v>
      </c>
      <c r="K83" s="46">
        <v>0</v>
      </c>
      <c r="L83" s="46">
        <v>0</v>
      </c>
      <c r="M83" s="46">
        <v>0</v>
      </c>
      <c r="N83" s="46">
        <v>0</v>
      </c>
      <c r="O83" s="46">
        <f t="shared" si="6"/>
        <v>105950</v>
      </c>
      <c r="P83" s="47">
        <f>(O83/P$87)</f>
        <v>6.1854165450405745</v>
      </c>
      <c r="Q83" s="9"/>
    </row>
    <row r="84" spans="1:120" ht="15.75" thickBot="1">
      <c r="A84" s="12"/>
      <c r="B84" s="25">
        <v>389.8</v>
      </c>
      <c r="C84" s="20" t="s">
        <v>89</v>
      </c>
      <c r="D84" s="46">
        <v>0</v>
      </c>
      <c r="E84" s="46">
        <v>0</v>
      </c>
      <c r="F84" s="46">
        <v>0</v>
      </c>
      <c r="G84" s="46">
        <v>0</v>
      </c>
      <c r="H84" s="46">
        <v>0</v>
      </c>
      <c r="I84" s="46">
        <v>374220</v>
      </c>
      <c r="J84" s="46">
        <v>0</v>
      </c>
      <c r="K84" s="46">
        <v>0</v>
      </c>
      <c r="L84" s="46">
        <v>0</v>
      </c>
      <c r="M84" s="46">
        <v>0</v>
      </c>
      <c r="N84" s="46">
        <v>0</v>
      </c>
      <c r="O84" s="46">
        <f t="shared" si="6"/>
        <v>374220</v>
      </c>
      <c r="P84" s="47">
        <f>(O84/P$87)</f>
        <v>21.847159787494892</v>
      </c>
      <c r="Q84" s="9"/>
    </row>
    <row r="85" spans="1:120" ht="16.5" thickBot="1">
      <c r="A85" s="14" t="s">
        <v>72</v>
      </c>
      <c r="B85" s="23"/>
      <c r="C85" s="22"/>
      <c r="D85" s="15">
        <f>SUM(D5,D14,D29,D44,D63,D68,D79)</f>
        <v>26161969</v>
      </c>
      <c r="E85" s="15">
        <f>SUM(E5,E14,E29,E44,E63,E68,E79)</f>
        <v>9803768</v>
      </c>
      <c r="F85" s="15">
        <f>SUM(F5,F14,F29,F44,F63,F68,F79)</f>
        <v>1644482</v>
      </c>
      <c r="G85" s="15">
        <f>SUM(G5,G14,G29,G44,G63,G68,G79)</f>
        <v>6373746</v>
      </c>
      <c r="H85" s="15">
        <f>SUM(H5,H14,H29,H44,H63,H68,H79)</f>
        <v>0</v>
      </c>
      <c r="I85" s="15">
        <f>SUM(I5,I14,I29,I44,I63,I68,I79)</f>
        <v>35830975</v>
      </c>
      <c r="J85" s="15">
        <f>SUM(J5,J14,J29,J44,J63,J68,J79)</f>
        <v>11028350</v>
      </c>
      <c r="K85" s="15">
        <f>SUM(K5,K14,K29,K44,K63,K68,K79)</f>
        <v>-3368042</v>
      </c>
      <c r="L85" s="15">
        <f>SUM(L5,L14,L29,L44,L63,L68,L79)</f>
        <v>0</v>
      </c>
      <c r="M85" s="15">
        <f>SUM(M5,M14,M29,M44,M63,M68,M79)</f>
        <v>0</v>
      </c>
      <c r="N85" s="15">
        <f>SUM(N5,N14,N29,N44,N63,N68,N79)</f>
        <v>0</v>
      </c>
      <c r="O85" s="15">
        <f>SUM(D85:N85)</f>
        <v>87475248</v>
      </c>
      <c r="P85" s="38">
        <f>(O85/P$87)</f>
        <v>5106.8508377605231</v>
      </c>
      <c r="Q85" s="6"/>
      <c r="R85" s="2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  <c r="BU85" s="5"/>
      <c r="BV85" s="5"/>
      <c r="BW85" s="5"/>
      <c r="BX85" s="5"/>
      <c r="BY85" s="5"/>
      <c r="BZ85" s="5"/>
      <c r="CA85" s="5"/>
      <c r="CB85" s="5"/>
      <c r="CC85" s="5"/>
      <c r="CD85" s="5"/>
      <c r="CE85" s="5"/>
      <c r="CF85" s="5"/>
      <c r="CG85" s="5"/>
      <c r="CH85" s="5"/>
      <c r="CI85" s="5"/>
      <c r="CJ85" s="5"/>
      <c r="CK85" s="5"/>
      <c r="CL85" s="5"/>
      <c r="CM85" s="5"/>
      <c r="CN85" s="5"/>
      <c r="CO85" s="5"/>
      <c r="CP85" s="5"/>
      <c r="CQ85" s="5"/>
      <c r="CR85" s="5"/>
      <c r="CS85" s="5"/>
      <c r="CT85" s="5"/>
      <c r="CU85" s="5"/>
      <c r="CV85" s="5"/>
      <c r="CW85" s="5"/>
      <c r="CX85" s="5"/>
      <c r="CY85" s="5"/>
      <c r="CZ85" s="5"/>
      <c r="DA85" s="5"/>
      <c r="DB85" s="5"/>
      <c r="DC85" s="5"/>
      <c r="DD85" s="5"/>
      <c r="DE85" s="5"/>
      <c r="DF85" s="5"/>
      <c r="DG85" s="5"/>
      <c r="DH85" s="5"/>
      <c r="DI85" s="5"/>
      <c r="DJ85" s="5"/>
      <c r="DK85" s="5"/>
      <c r="DL85" s="5"/>
      <c r="DM85" s="5"/>
      <c r="DN85" s="5"/>
      <c r="DO85" s="5"/>
      <c r="DP85" s="5"/>
    </row>
    <row r="86" spans="1:120">
      <c r="A86" s="16"/>
      <c r="B86" s="18"/>
      <c r="C86" s="18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9"/>
    </row>
    <row r="87" spans="1:120">
      <c r="A87" s="40"/>
      <c r="B87" s="41"/>
      <c r="C87" s="41"/>
      <c r="D87" s="42"/>
      <c r="E87" s="42"/>
      <c r="F87" s="42"/>
      <c r="G87" s="42"/>
      <c r="H87" s="42"/>
      <c r="I87" s="42"/>
      <c r="J87" s="42"/>
      <c r="K87" s="42"/>
      <c r="L87" s="42"/>
      <c r="M87" s="48" t="s">
        <v>201</v>
      </c>
      <c r="N87" s="48"/>
      <c r="O87" s="48"/>
      <c r="P87" s="43">
        <v>17129</v>
      </c>
    </row>
    <row r="88" spans="1:120">
      <c r="A88" s="49"/>
      <c r="B88" s="50"/>
      <c r="C88" s="50"/>
      <c r="D88" s="50"/>
      <c r="E88" s="50"/>
      <c r="F88" s="50"/>
      <c r="G88" s="50"/>
      <c r="H88" s="50"/>
      <c r="I88" s="50"/>
      <c r="J88" s="50"/>
      <c r="K88" s="50"/>
      <c r="L88" s="50"/>
      <c r="M88" s="50"/>
      <c r="N88" s="50"/>
      <c r="O88" s="50"/>
      <c r="P88" s="51"/>
    </row>
    <row r="89" spans="1:120" ht="15.75" customHeight="1" thickBot="1">
      <c r="A89" s="52" t="s">
        <v>103</v>
      </c>
      <c r="B89" s="53"/>
      <c r="C89" s="53"/>
      <c r="D89" s="53"/>
      <c r="E89" s="53"/>
      <c r="F89" s="53"/>
      <c r="G89" s="53"/>
      <c r="H89" s="53"/>
      <c r="I89" s="53"/>
      <c r="J89" s="53"/>
      <c r="K89" s="53"/>
      <c r="L89" s="53"/>
      <c r="M89" s="53"/>
      <c r="N89" s="53"/>
      <c r="O89" s="53"/>
      <c r="P89" s="54"/>
    </row>
  </sheetData>
  <mergeCells count="10">
    <mergeCell ref="M87:O87"/>
    <mergeCell ref="A88:P88"/>
    <mergeCell ref="A89:P89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90</v>
      </c>
      <c r="B3" s="62"/>
      <c r="C3" s="63"/>
      <c r="D3" s="67" t="s">
        <v>51</v>
      </c>
      <c r="E3" s="68"/>
      <c r="F3" s="68"/>
      <c r="G3" s="68"/>
      <c r="H3" s="69"/>
      <c r="I3" s="67" t="s">
        <v>52</v>
      </c>
      <c r="J3" s="69"/>
      <c r="K3" s="67" t="s">
        <v>54</v>
      </c>
      <c r="L3" s="69"/>
      <c r="M3" s="36"/>
      <c r="N3" s="37"/>
      <c r="O3" s="70" t="s">
        <v>95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91</v>
      </c>
      <c r="F4" s="34" t="s">
        <v>92</v>
      </c>
      <c r="G4" s="34" t="s">
        <v>93</v>
      </c>
      <c r="H4" s="34" t="s">
        <v>6</v>
      </c>
      <c r="I4" s="34" t="s">
        <v>7</v>
      </c>
      <c r="J4" s="35" t="s">
        <v>94</v>
      </c>
      <c r="K4" s="35" t="s">
        <v>8</v>
      </c>
      <c r="L4" s="35" t="s">
        <v>9</v>
      </c>
      <c r="M4" s="35" t="s">
        <v>10</v>
      </c>
      <c r="N4" s="35" t="s">
        <v>53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SUM(D6:D13)</f>
        <v>4347497</v>
      </c>
      <c r="E5" s="27">
        <f t="shared" si="0"/>
        <v>1867561</v>
      </c>
      <c r="F5" s="27">
        <f t="shared" si="0"/>
        <v>0</v>
      </c>
      <c r="G5" s="27">
        <f t="shared" si="0"/>
        <v>1011242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564025</v>
      </c>
      <c r="N5" s="28">
        <f>SUM(D5:M5)</f>
        <v>7790325</v>
      </c>
      <c r="O5" s="33">
        <f t="shared" ref="O5:O36" si="1">(N5/O$72)</f>
        <v>605.30885780885785</v>
      </c>
      <c r="P5" s="6"/>
    </row>
    <row r="6" spans="1:133">
      <c r="A6" s="12"/>
      <c r="B6" s="25">
        <v>311</v>
      </c>
      <c r="C6" s="20" t="s">
        <v>3</v>
      </c>
      <c r="D6" s="46">
        <v>4007085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564025</v>
      </c>
      <c r="N6" s="46">
        <f>SUM(D6:M6)</f>
        <v>4571110</v>
      </c>
      <c r="O6" s="47">
        <f t="shared" si="1"/>
        <v>355.17560217560219</v>
      </c>
      <c r="P6" s="9"/>
    </row>
    <row r="7" spans="1:133">
      <c r="A7" s="12"/>
      <c r="B7" s="25">
        <v>312.41000000000003</v>
      </c>
      <c r="C7" s="20" t="s">
        <v>11</v>
      </c>
      <c r="D7" s="46">
        <v>317141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317141</v>
      </c>
      <c r="O7" s="47">
        <f t="shared" si="1"/>
        <v>24.641880341880341</v>
      </c>
      <c r="P7" s="9"/>
    </row>
    <row r="8" spans="1:133">
      <c r="A8" s="12"/>
      <c r="B8" s="25">
        <v>312.60000000000002</v>
      </c>
      <c r="C8" s="20" t="s">
        <v>12</v>
      </c>
      <c r="D8" s="46">
        <v>0</v>
      </c>
      <c r="E8" s="46">
        <v>0</v>
      </c>
      <c r="F8" s="46">
        <v>0</v>
      </c>
      <c r="G8" s="46">
        <v>1011242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1011242</v>
      </c>
      <c r="O8" s="47">
        <f t="shared" si="1"/>
        <v>78.57358197358198</v>
      </c>
      <c r="P8" s="9"/>
    </row>
    <row r="9" spans="1:133">
      <c r="A9" s="12"/>
      <c r="B9" s="25">
        <v>314.10000000000002</v>
      </c>
      <c r="C9" s="20" t="s">
        <v>13</v>
      </c>
      <c r="D9" s="46">
        <v>0</v>
      </c>
      <c r="E9" s="46">
        <v>1168541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1168541</v>
      </c>
      <c r="O9" s="47">
        <f t="shared" si="1"/>
        <v>90.795726495726498</v>
      </c>
      <c r="P9" s="9"/>
    </row>
    <row r="10" spans="1:133">
      <c r="A10" s="12"/>
      <c r="B10" s="25">
        <v>314.39999999999998</v>
      </c>
      <c r="C10" s="20" t="s">
        <v>14</v>
      </c>
      <c r="D10" s="46">
        <v>0</v>
      </c>
      <c r="E10" s="46">
        <v>45309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45309</v>
      </c>
      <c r="O10" s="47">
        <f t="shared" si="1"/>
        <v>3.5205128205128204</v>
      </c>
      <c r="P10" s="9"/>
    </row>
    <row r="11" spans="1:133">
      <c r="A11" s="12"/>
      <c r="B11" s="25">
        <v>314.8</v>
      </c>
      <c r="C11" s="20" t="s">
        <v>15</v>
      </c>
      <c r="D11" s="46">
        <v>0</v>
      </c>
      <c r="E11" s="46">
        <v>23716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23716</v>
      </c>
      <c r="O11" s="47">
        <f t="shared" si="1"/>
        <v>1.8427350427350426</v>
      </c>
      <c r="P11" s="9"/>
    </row>
    <row r="12" spans="1:133">
      <c r="A12" s="12"/>
      <c r="B12" s="25">
        <v>315</v>
      </c>
      <c r="C12" s="20" t="s">
        <v>115</v>
      </c>
      <c r="D12" s="46">
        <v>0</v>
      </c>
      <c r="E12" s="46">
        <v>629995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629995</v>
      </c>
      <c r="O12" s="47">
        <f t="shared" si="1"/>
        <v>48.95066045066045</v>
      </c>
      <c r="P12" s="9"/>
    </row>
    <row r="13" spans="1:133">
      <c r="A13" s="12"/>
      <c r="B13" s="25">
        <v>316</v>
      </c>
      <c r="C13" s="20" t="s">
        <v>116</v>
      </c>
      <c r="D13" s="46">
        <v>23271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23271</v>
      </c>
      <c r="O13" s="47">
        <f t="shared" si="1"/>
        <v>1.8081585081585081</v>
      </c>
      <c r="P13" s="9"/>
    </row>
    <row r="14" spans="1:133" ht="15.75">
      <c r="A14" s="29" t="s">
        <v>18</v>
      </c>
      <c r="B14" s="30"/>
      <c r="C14" s="31"/>
      <c r="D14" s="32">
        <f t="shared" ref="D14:M14" si="3">SUM(D15:D26)</f>
        <v>661148</v>
      </c>
      <c r="E14" s="32">
        <f t="shared" si="3"/>
        <v>915545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1497085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>SUM(D14:M14)</f>
        <v>3073778</v>
      </c>
      <c r="O14" s="45">
        <f t="shared" si="1"/>
        <v>238.83278943278944</v>
      </c>
      <c r="P14" s="10"/>
    </row>
    <row r="15" spans="1:133">
      <c r="A15" s="12"/>
      <c r="B15" s="25">
        <v>322</v>
      </c>
      <c r="C15" s="20" t="s">
        <v>0</v>
      </c>
      <c r="D15" s="46">
        <v>8750</v>
      </c>
      <c r="E15" s="46">
        <v>520549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529299</v>
      </c>
      <c r="O15" s="47">
        <f t="shared" si="1"/>
        <v>41.12657342657343</v>
      </c>
      <c r="P15" s="9"/>
    </row>
    <row r="16" spans="1:133">
      <c r="A16" s="12"/>
      <c r="B16" s="25">
        <v>323.10000000000002</v>
      </c>
      <c r="C16" s="20" t="s">
        <v>19</v>
      </c>
      <c r="D16" s="46">
        <v>398975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ref="N16:N25" si="4">SUM(D16:M16)</f>
        <v>398975</v>
      </c>
      <c r="O16" s="47">
        <f t="shared" si="1"/>
        <v>31.0003885003885</v>
      </c>
      <c r="P16" s="9"/>
    </row>
    <row r="17" spans="1:16">
      <c r="A17" s="12"/>
      <c r="B17" s="25">
        <v>323.39999999999998</v>
      </c>
      <c r="C17" s="20" t="s">
        <v>20</v>
      </c>
      <c r="D17" s="46">
        <v>42839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42839</v>
      </c>
      <c r="O17" s="47">
        <f t="shared" si="1"/>
        <v>3.3285936285936284</v>
      </c>
      <c r="P17" s="9"/>
    </row>
    <row r="18" spans="1:16">
      <c r="A18" s="12"/>
      <c r="B18" s="25">
        <v>323.7</v>
      </c>
      <c r="C18" s="20" t="s">
        <v>21</v>
      </c>
      <c r="D18" s="46">
        <v>183928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183928</v>
      </c>
      <c r="O18" s="47">
        <f t="shared" si="1"/>
        <v>14.291219891219891</v>
      </c>
      <c r="P18" s="9"/>
    </row>
    <row r="19" spans="1:16">
      <c r="A19" s="12"/>
      <c r="B19" s="25">
        <v>323.89999999999998</v>
      </c>
      <c r="C19" s="20" t="s">
        <v>22</v>
      </c>
      <c r="D19" s="46">
        <v>4211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4211</v>
      </c>
      <c r="O19" s="47">
        <f t="shared" si="1"/>
        <v>0.32719502719502719</v>
      </c>
      <c r="P19" s="9"/>
    </row>
    <row r="20" spans="1:16">
      <c r="A20" s="12"/>
      <c r="B20" s="25">
        <v>324.11</v>
      </c>
      <c r="C20" s="20" t="s">
        <v>23</v>
      </c>
      <c r="D20" s="46">
        <v>0</v>
      </c>
      <c r="E20" s="46">
        <v>70024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70024</v>
      </c>
      <c r="O20" s="47">
        <f t="shared" si="1"/>
        <v>5.4408702408702405</v>
      </c>
      <c r="P20" s="9"/>
    </row>
    <row r="21" spans="1:16">
      <c r="A21" s="12"/>
      <c r="B21" s="25">
        <v>324.12</v>
      </c>
      <c r="C21" s="20" t="s">
        <v>24</v>
      </c>
      <c r="D21" s="46">
        <v>0</v>
      </c>
      <c r="E21" s="46">
        <v>7552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7552</v>
      </c>
      <c r="O21" s="47">
        <f t="shared" si="1"/>
        <v>0.58679098679098685</v>
      </c>
      <c r="P21" s="9"/>
    </row>
    <row r="22" spans="1:16">
      <c r="A22" s="12"/>
      <c r="B22" s="25">
        <v>324.20999999999998</v>
      </c>
      <c r="C22" s="20" t="s">
        <v>25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1174603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1174603</v>
      </c>
      <c r="O22" s="47">
        <f t="shared" si="1"/>
        <v>91.266744366744362</v>
      </c>
      <c r="P22" s="9"/>
    </row>
    <row r="23" spans="1:16">
      <c r="A23" s="12"/>
      <c r="B23" s="25">
        <v>324.61</v>
      </c>
      <c r="C23" s="20" t="s">
        <v>27</v>
      </c>
      <c r="D23" s="46">
        <v>0</v>
      </c>
      <c r="E23" s="46">
        <v>317420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317420</v>
      </c>
      <c r="O23" s="47">
        <f t="shared" si="1"/>
        <v>24.663558663558664</v>
      </c>
      <c r="P23" s="9"/>
    </row>
    <row r="24" spans="1:16">
      <c r="A24" s="12"/>
      <c r="B24" s="25">
        <v>325.10000000000002</v>
      </c>
      <c r="C24" s="20" t="s">
        <v>117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120151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120151</v>
      </c>
      <c r="O24" s="47">
        <f t="shared" si="1"/>
        <v>9.3357420357420349</v>
      </c>
      <c r="P24" s="9"/>
    </row>
    <row r="25" spans="1:16">
      <c r="A25" s="12"/>
      <c r="B25" s="25">
        <v>325.2</v>
      </c>
      <c r="C25" s="20" t="s">
        <v>118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202331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202331</v>
      </c>
      <c r="O25" s="47">
        <f t="shared" si="1"/>
        <v>15.721134421134421</v>
      </c>
      <c r="P25" s="9"/>
    </row>
    <row r="26" spans="1:16">
      <c r="A26" s="12"/>
      <c r="B26" s="25">
        <v>329</v>
      </c>
      <c r="C26" s="20" t="s">
        <v>28</v>
      </c>
      <c r="D26" s="46">
        <v>22445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ref="N26:N31" si="5">SUM(D26:M26)</f>
        <v>22445</v>
      </c>
      <c r="O26" s="47">
        <f t="shared" si="1"/>
        <v>1.7439782439782441</v>
      </c>
      <c r="P26" s="9"/>
    </row>
    <row r="27" spans="1:16" ht="15.75">
      <c r="A27" s="29" t="s">
        <v>30</v>
      </c>
      <c r="B27" s="30"/>
      <c r="C27" s="31"/>
      <c r="D27" s="32">
        <f t="shared" ref="D27:M27" si="6">SUM(D28:D40)</f>
        <v>1313568</v>
      </c>
      <c r="E27" s="32">
        <f t="shared" si="6"/>
        <v>496406</v>
      </c>
      <c r="F27" s="32">
        <f t="shared" si="6"/>
        <v>0</v>
      </c>
      <c r="G27" s="32">
        <f t="shared" si="6"/>
        <v>50334</v>
      </c>
      <c r="H27" s="32">
        <f t="shared" si="6"/>
        <v>0</v>
      </c>
      <c r="I27" s="32">
        <f t="shared" si="6"/>
        <v>32794</v>
      </c>
      <c r="J27" s="32">
        <f t="shared" si="6"/>
        <v>0</v>
      </c>
      <c r="K27" s="32">
        <f t="shared" si="6"/>
        <v>0</v>
      </c>
      <c r="L27" s="32">
        <f t="shared" si="6"/>
        <v>0</v>
      </c>
      <c r="M27" s="32">
        <f t="shared" si="6"/>
        <v>534369</v>
      </c>
      <c r="N27" s="44">
        <f t="shared" si="5"/>
        <v>2427471</v>
      </c>
      <c r="O27" s="45">
        <f t="shared" si="1"/>
        <v>188.61468531468532</v>
      </c>
      <c r="P27" s="10"/>
    </row>
    <row r="28" spans="1:16">
      <c r="A28" s="12"/>
      <c r="B28" s="25">
        <v>331.2</v>
      </c>
      <c r="C28" s="20" t="s">
        <v>29</v>
      </c>
      <c r="D28" s="46">
        <v>7485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5"/>
        <v>7485</v>
      </c>
      <c r="O28" s="47">
        <f t="shared" si="1"/>
        <v>0.5815850815850816</v>
      </c>
      <c r="P28" s="9"/>
    </row>
    <row r="29" spans="1:16">
      <c r="A29" s="12"/>
      <c r="B29" s="25">
        <v>331.61</v>
      </c>
      <c r="C29" s="20" t="s">
        <v>36</v>
      </c>
      <c r="D29" s="46">
        <v>21194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5"/>
        <v>21194</v>
      </c>
      <c r="O29" s="47">
        <f t="shared" si="1"/>
        <v>1.6467754467754467</v>
      </c>
      <c r="P29" s="9"/>
    </row>
    <row r="30" spans="1:16">
      <c r="A30" s="12"/>
      <c r="B30" s="25">
        <v>334.2</v>
      </c>
      <c r="C30" s="20" t="s">
        <v>32</v>
      </c>
      <c r="D30" s="46">
        <v>14558</v>
      </c>
      <c r="E30" s="46">
        <v>0</v>
      </c>
      <c r="F30" s="46">
        <v>0</v>
      </c>
      <c r="G30" s="46">
        <v>50334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5"/>
        <v>64892</v>
      </c>
      <c r="O30" s="47">
        <f t="shared" si="1"/>
        <v>5.0421134421134424</v>
      </c>
      <c r="P30" s="9"/>
    </row>
    <row r="31" spans="1:16">
      <c r="A31" s="12"/>
      <c r="B31" s="25">
        <v>334.32</v>
      </c>
      <c r="C31" s="20" t="s">
        <v>38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29769</v>
      </c>
      <c r="J31" s="46">
        <v>0</v>
      </c>
      <c r="K31" s="46">
        <v>0</v>
      </c>
      <c r="L31" s="46">
        <v>0</v>
      </c>
      <c r="M31" s="46">
        <v>0</v>
      </c>
      <c r="N31" s="46">
        <f t="shared" si="5"/>
        <v>29769</v>
      </c>
      <c r="O31" s="47">
        <f t="shared" si="1"/>
        <v>2.3130536130536132</v>
      </c>
      <c r="P31" s="9"/>
    </row>
    <row r="32" spans="1:16">
      <c r="A32" s="12"/>
      <c r="B32" s="25">
        <v>334.7</v>
      </c>
      <c r="C32" s="20" t="s">
        <v>110</v>
      </c>
      <c r="D32" s="46">
        <v>0</v>
      </c>
      <c r="E32" s="46">
        <v>192966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ref="N32:N37" si="7">SUM(D32:M32)</f>
        <v>192966</v>
      </c>
      <c r="O32" s="47">
        <f t="shared" si="1"/>
        <v>14.993473193473193</v>
      </c>
      <c r="P32" s="9"/>
    </row>
    <row r="33" spans="1:16">
      <c r="A33" s="12"/>
      <c r="B33" s="25">
        <v>335.12</v>
      </c>
      <c r="C33" s="20" t="s">
        <v>119</v>
      </c>
      <c r="D33" s="46">
        <v>286166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286166</v>
      </c>
      <c r="O33" s="47">
        <f t="shared" si="1"/>
        <v>22.235120435120436</v>
      </c>
      <c r="P33" s="9"/>
    </row>
    <row r="34" spans="1:16">
      <c r="A34" s="12"/>
      <c r="B34" s="25">
        <v>335.14</v>
      </c>
      <c r="C34" s="20" t="s">
        <v>120</v>
      </c>
      <c r="D34" s="46">
        <v>4036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4036</v>
      </c>
      <c r="O34" s="47">
        <f t="shared" si="1"/>
        <v>0.31359751359751359</v>
      </c>
      <c r="P34" s="9"/>
    </row>
    <row r="35" spans="1:16">
      <c r="A35" s="12"/>
      <c r="B35" s="25">
        <v>335.15</v>
      </c>
      <c r="C35" s="20" t="s">
        <v>121</v>
      </c>
      <c r="D35" s="46">
        <v>16342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16342</v>
      </c>
      <c r="O35" s="47">
        <f t="shared" si="1"/>
        <v>1.2697746697746697</v>
      </c>
      <c r="P35" s="9"/>
    </row>
    <row r="36" spans="1:16">
      <c r="A36" s="12"/>
      <c r="B36" s="25">
        <v>335.18</v>
      </c>
      <c r="C36" s="20" t="s">
        <v>122</v>
      </c>
      <c r="D36" s="46">
        <v>612470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612470</v>
      </c>
      <c r="O36" s="47">
        <f t="shared" si="1"/>
        <v>47.588966588966592</v>
      </c>
      <c r="P36" s="9"/>
    </row>
    <row r="37" spans="1:16">
      <c r="A37" s="12"/>
      <c r="B37" s="25">
        <v>335.21</v>
      </c>
      <c r="C37" s="20" t="s">
        <v>111</v>
      </c>
      <c r="D37" s="46">
        <v>8770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8770</v>
      </c>
      <c r="O37" s="47">
        <f t="shared" ref="O37:O68" si="8">(N37/O$72)</f>
        <v>0.68142968142968141</v>
      </c>
      <c r="P37" s="9"/>
    </row>
    <row r="38" spans="1:16">
      <c r="A38" s="12"/>
      <c r="B38" s="25">
        <v>337.3</v>
      </c>
      <c r="C38" s="20" t="s">
        <v>49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3025</v>
      </c>
      <c r="J38" s="46">
        <v>0</v>
      </c>
      <c r="K38" s="46">
        <v>0</v>
      </c>
      <c r="L38" s="46">
        <v>0</v>
      </c>
      <c r="M38" s="46">
        <v>0</v>
      </c>
      <c r="N38" s="46">
        <f>SUM(D38:M38)</f>
        <v>3025</v>
      </c>
      <c r="O38" s="47">
        <f t="shared" si="8"/>
        <v>0.23504273504273504</v>
      </c>
      <c r="P38" s="9"/>
    </row>
    <row r="39" spans="1:16">
      <c r="A39" s="12"/>
      <c r="B39" s="25">
        <v>337.7</v>
      </c>
      <c r="C39" s="20" t="s">
        <v>123</v>
      </c>
      <c r="D39" s="46">
        <v>0</v>
      </c>
      <c r="E39" s="46">
        <v>303440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>SUM(D39:M39)</f>
        <v>303440</v>
      </c>
      <c r="O39" s="47">
        <f t="shared" si="8"/>
        <v>23.577311577311576</v>
      </c>
      <c r="P39" s="9"/>
    </row>
    <row r="40" spans="1:16">
      <c r="A40" s="12"/>
      <c r="B40" s="25">
        <v>338</v>
      </c>
      <c r="C40" s="20" t="s">
        <v>50</v>
      </c>
      <c r="D40" s="46">
        <v>342547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534369</v>
      </c>
      <c r="N40" s="46">
        <f>SUM(D40:M40)</f>
        <v>876916</v>
      </c>
      <c r="O40" s="47">
        <f t="shared" si="8"/>
        <v>68.136441336441337</v>
      </c>
      <c r="P40" s="9"/>
    </row>
    <row r="41" spans="1:16" ht="15.75">
      <c r="A41" s="29" t="s">
        <v>55</v>
      </c>
      <c r="B41" s="30"/>
      <c r="C41" s="31"/>
      <c r="D41" s="32">
        <f t="shared" ref="D41:M41" si="9">SUM(D42:D52)</f>
        <v>400281</v>
      </c>
      <c r="E41" s="32">
        <f t="shared" si="9"/>
        <v>46132</v>
      </c>
      <c r="F41" s="32">
        <f t="shared" si="9"/>
        <v>0</v>
      </c>
      <c r="G41" s="32">
        <f t="shared" si="9"/>
        <v>0</v>
      </c>
      <c r="H41" s="32">
        <f t="shared" si="9"/>
        <v>0</v>
      </c>
      <c r="I41" s="32">
        <f t="shared" si="9"/>
        <v>20821870</v>
      </c>
      <c r="J41" s="32">
        <f t="shared" si="9"/>
        <v>2803542</v>
      </c>
      <c r="K41" s="32">
        <f t="shared" si="9"/>
        <v>0</v>
      </c>
      <c r="L41" s="32">
        <f t="shared" si="9"/>
        <v>0</v>
      </c>
      <c r="M41" s="32">
        <f t="shared" si="9"/>
        <v>0</v>
      </c>
      <c r="N41" s="32">
        <f>SUM(D41:M41)</f>
        <v>24071825</v>
      </c>
      <c r="O41" s="45">
        <f t="shared" si="8"/>
        <v>1870.382672882673</v>
      </c>
      <c r="P41" s="10"/>
    </row>
    <row r="42" spans="1:16">
      <c r="A42" s="12"/>
      <c r="B42" s="25">
        <v>341.2</v>
      </c>
      <c r="C42" s="20" t="s">
        <v>124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2338700</v>
      </c>
      <c r="K42" s="46">
        <v>0</v>
      </c>
      <c r="L42" s="46">
        <v>0</v>
      </c>
      <c r="M42" s="46">
        <v>0</v>
      </c>
      <c r="N42" s="46">
        <f t="shared" ref="N42:N52" si="10">SUM(D42:M42)</f>
        <v>2338700</v>
      </c>
      <c r="O42" s="47">
        <f t="shared" si="8"/>
        <v>181.71717171717171</v>
      </c>
      <c r="P42" s="9"/>
    </row>
    <row r="43" spans="1:16">
      <c r="A43" s="12"/>
      <c r="B43" s="25">
        <v>341.3</v>
      </c>
      <c r="C43" s="20" t="s">
        <v>125</v>
      </c>
      <c r="D43" s="46">
        <v>57237</v>
      </c>
      <c r="E43" s="46">
        <v>33217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90454</v>
      </c>
      <c r="O43" s="47">
        <f t="shared" si="8"/>
        <v>7.028282828282828</v>
      </c>
      <c r="P43" s="9"/>
    </row>
    <row r="44" spans="1:16">
      <c r="A44" s="12"/>
      <c r="B44" s="25">
        <v>342.1</v>
      </c>
      <c r="C44" s="20" t="s">
        <v>61</v>
      </c>
      <c r="D44" s="46">
        <v>72026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72026</v>
      </c>
      <c r="O44" s="47">
        <f t="shared" si="8"/>
        <v>5.5964257964257964</v>
      </c>
      <c r="P44" s="9"/>
    </row>
    <row r="45" spans="1:16">
      <c r="A45" s="12"/>
      <c r="B45" s="25">
        <v>342.2</v>
      </c>
      <c r="C45" s="20" t="s">
        <v>62</v>
      </c>
      <c r="D45" s="46">
        <v>111915</v>
      </c>
      <c r="E45" s="46">
        <v>12915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124830</v>
      </c>
      <c r="O45" s="47">
        <f t="shared" si="8"/>
        <v>9.6993006993007</v>
      </c>
      <c r="P45" s="9"/>
    </row>
    <row r="46" spans="1:16">
      <c r="A46" s="12"/>
      <c r="B46" s="25">
        <v>343.1</v>
      </c>
      <c r="C46" s="20" t="s">
        <v>66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10324206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0"/>
        <v>10324206</v>
      </c>
      <c r="O46" s="47">
        <f t="shared" si="8"/>
        <v>802.19160839160838</v>
      </c>
      <c r="P46" s="9"/>
    </row>
    <row r="47" spans="1:16">
      <c r="A47" s="12"/>
      <c r="B47" s="25">
        <v>343.4</v>
      </c>
      <c r="C47" s="20" t="s">
        <v>67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2117927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0"/>
        <v>2117927</v>
      </c>
      <c r="O47" s="47">
        <f t="shared" si="8"/>
        <v>164.56309246309246</v>
      </c>
      <c r="P47" s="9"/>
    </row>
    <row r="48" spans="1:16">
      <c r="A48" s="12"/>
      <c r="B48" s="25">
        <v>343.6</v>
      </c>
      <c r="C48" s="20" t="s">
        <v>68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7499207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0"/>
        <v>7499207</v>
      </c>
      <c r="O48" s="47">
        <f t="shared" si="8"/>
        <v>582.68896658896654</v>
      </c>
      <c r="P48" s="9"/>
    </row>
    <row r="49" spans="1:16">
      <c r="A49" s="12"/>
      <c r="B49" s="25">
        <v>343.7</v>
      </c>
      <c r="C49" s="20" t="s">
        <v>69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851139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0"/>
        <v>851139</v>
      </c>
      <c r="O49" s="47">
        <f t="shared" si="8"/>
        <v>66.133566433566429</v>
      </c>
      <c r="P49" s="9"/>
    </row>
    <row r="50" spans="1:16">
      <c r="A50" s="12"/>
      <c r="B50" s="25">
        <v>343.8</v>
      </c>
      <c r="C50" s="20" t="s">
        <v>70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29391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0"/>
        <v>29391</v>
      </c>
      <c r="O50" s="47">
        <f t="shared" si="8"/>
        <v>2.2836829836829837</v>
      </c>
      <c r="P50" s="9"/>
    </row>
    <row r="51" spans="1:16">
      <c r="A51" s="12"/>
      <c r="B51" s="25">
        <v>347.2</v>
      </c>
      <c r="C51" s="20" t="s">
        <v>71</v>
      </c>
      <c r="D51" s="46">
        <v>111732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0"/>
        <v>111732</v>
      </c>
      <c r="O51" s="47">
        <f t="shared" si="8"/>
        <v>8.6815850815850819</v>
      </c>
      <c r="P51" s="9"/>
    </row>
    <row r="52" spans="1:16">
      <c r="A52" s="12"/>
      <c r="B52" s="25">
        <v>349</v>
      </c>
      <c r="C52" s="20" t="s">
        <v>1</v>
      </c>
      <c r="D52" s="46">
        <v>47371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464842</v>
      </c>
      <c r="K52" s="46">
        <v>0</v>
      </c>
      <c r="L52" s="46">
        <v>0</v>
      </c>
      <c r="M52" s="46">
        <v>0</v>
      </c>
      <c r="N52" s="46">
        <f t="shared" si="10"/>
        <v>512213</v>
      </c>
      <c r="O52" s="47">
        <f t="shared" si="8"/>
        <v>39.798989898989902</v>
      </c>
      <c r="P52" s="9"/>
    </row>
    <row r="53" spans="1:16" ht="15.75">
      <c r="A53" s="29" t="s">
        <v>56</v>
      </c>
      <c r="B53" s="30"/>
      <c r="C53" s="31"/>
      <c r="D53" s="32">
        <f t="shared" ref="D53:M53" si="11">SUM(D54:D56)</f>
        <v>87726</v>
      </c>
      <c r="E53" s="32">
        <f t="shared" si="11"/>
        <v>3367</v>
      </c>
      <c r="F53" s="32">
        <f t="shared" si="11"/>
        <v>0</v>
      </c>
      <c r="G53" s="32">
        <f t="shared" si="11"/>
        <v>0</v>
      </c>
      <c r="H53" s="32">
        <f t="shared" si="11"/>
        <v>0</v>
      </c>
      <c r="I53" s="32">
        <f t="shared" si="11"/>
        <v>0</v>
      </c>
      <c r="J53" s="32">
        <f t="shared" si="11"/>
        <v>0</v>
      </c>
      <c r="K53" s="32">
        <f t="shared" si="11"/>
        <v>0</v>
      </c>
      <c r="L53" s="32">
        <f t="shared" si="11"/>
        <v>0</v>
      </c>
      <c r="M53" s="32">
        <f t="shared" si="11"/>
        <v>0</v>
      </c>
      <c r="N53" s="32">
        <f t="shared" ref="N53:N58" si="12">SUM(D53:M53)</f>
        <v>91093</v>
      </c>
      <c r="O53" s="45">
        <f t="shared" si="8"/>
        <v>7.0779331779331782</v>
      </c>
      <c r="P53" s="10"/>
    </row>
    <row r="54" spans="1:16">
      <c r="A54" s="13"/>
      <c r="B54" s="39">
        <v>351.1</v>
      </c>
      <c r="C54" s="21" t="s">
        <v>126</v>
      </c>
      <c r="D54" s="46">
        <v>54359</v>
      </c>
      <c r="E54" s="46">
        <v>3367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2"/>
        <v>57726</v>
      </c>
      <c r="O54" s="47">
        <f t="shared" si="8"/>
        <v>4.4853146853146857</v>
      </c>
      <c r="P54" s="9"/>
    </row>
    <row r="55" spans="1:16">
      <c r="A55" s="13"/>
      <c r="B55" s="39">
        <v>352</v>
      </c>
      <c r="C55" s="21" t="s">
        <v>107</v>
      </c>
      <c r="D55" s="46">
        <v>22477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2"/>
        <v>22477</v>
      </c>
      <c r="O55" s="47">
        <f t="shared" si="8"/>
        <v>1.7464646464646465</v>
      </c>
      <c r="P55" s="9"/>
    </row>
    <row r="56" spans="1:16">
      <c r="A56" s="13"/>
      <c r="B56" s="39">
        <v>354</v>
      </c>
      <c r="C56" s="21" t="s">
        <v>76</v>
      </c>
      <c r="D56" s="46">
        <v>10890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2"/>
        <v>10890</v>
      </c>
      <c r="O56" s="47">
        <f t="shared" si="8"/>
        <v>0.84615384615384615</v>
      </c>
      <c r="P56" s="9"/>
    </row>
    <row r="57" spans="1:16" ht="15.75">
      <c r="A57" s="29" t="s">
        <v>4</v>
      </c>
      <c r="B57" s="30"/>
      <c r="C57" s="31"/>
      <c r="D57" s="32">
        <f t="shared" ref="D57:M57" si="13">SUM(D58:D64)</f>
        <v>214974</v>
      </c>
      <c r="E57" s="32">
        <f t="shared" si="13"/>
        <v>-10176</v>
      </c>
      <c r="F57" s="32">
        <f t="shared" si="13"/>
        <v>-1200</v>
      </c>
      <c r="G57" s="32">
        <f t="shared" si="13"/>
        <v>-2328</v>
      </c>
      <c r="H57" s="32">
        <f t="shared" si="13"/>
        <v>0</v>
      </c>
      <c r="I57" s="32">
        <f t="shared" si="13"/>
        <v>-11425</v>
      </c>
      <c r="J57" s="32">
        <f t="shared" si="13"/>
        <v>57779</v>
      </c>
      <c r="K57" s="32">
        <f t="shared" si="13"/>
        <v>4479916</v>
      </c>
      <c r="L57" s="32">
        <f t="shared" si="13"/>
        <v>0</v>
      </c>
      <c r="M57" s="32">
        <f t="shared" si="13"/>
        <v>-13482</v>
      </c>
      <c r="N57" s="32">
        <f t="shared" si="12"/>
        <v>4714058</v>
      </c>
      <c r="O57" s="45">
        <f t="shared" si="8"/>
        <v>366.2826728826729</v>
      </c>
      <c r="P57" s="10"/>
    </row>
    <row r="58" spans="1:16">
      <c r="A58" s="12"/>
      <c r="B58" s="25">
        <v>361.1</v>
      </c>
      <c r="C58" s="20" t="s">
        <v>77</v>
      </c>
      <c r="D58" s="46">
        <v>23773</v>
      </c>
      <c r="E58" s="46">
        <v>9330</v>
      </c>
      <c r="F58" s="46">
        <v>1205</v>
      </c>
      <c r="G58" s="46">
        <v>6596</v>
      </c>
      <c r="H58" s="46">
        <v>0</v>
      </c>
      <c r="I58" s="46">
        <v>56603</v>
      </c>
      <c r="J58" s="46">
        <v>8629</v>
      </c>
      <c r="K58" s="46">
        <v>0</v>
      </c>
      <c r="L58" s="46">
        <v>0</v>
      </c>
      <c r="M58" s="46">
        <v>12514</v>
      </c>
      <c r="N58" s="46">
        <f t="shared" si="12"/>
        <v>118650</v>
      </c>
      <c r="O58" s="47">
        <f t="shared" si="8"/>
        <v>9.2191142191142195</v>
      </c>
      <c r="P58" s="9"/>
    </row>
    <row r="59" spans="1:16">
      <c r="A59" s="12"/>
      <c r="B59" s="25">
        <v>361.3</v>
      </c>
      <c r="C59" s="20" t="s">
        <v>78</v>
      </c>
      <c r="D59" s="46">
        <v>-25260</v>
      </c>
      <c r="E59" s="46">
        <v>-19506</v>
      </c>
      <c r="F59" s="46">
        <v>-2405</v>
      </c>
      <c r="G59" s="46">
        <v>-8924</v>
      </c>
      <c r="H59" s="46">
        <v>0</v>
      </c>
      <c r="I59" s="46">
        <v>-106415</v>
      </c>
      <c r="J59" s="46">
        <v>-14499</v>
      </c>
      <c r="K59" s="46">
        <v>2748391</v>
      </c>
      <c r="L59" s="46">
        <v>0</v>
      </c>
      <c r="M59" s="46">
        <v>-26731</v>
      </c>
      <c r="N59" s="46">
        <f t="shared" ref="N59:N64" si="14">SUM(D59:M59)</f>
        <v>2544651</v>
      </c>
      <c r="O59" s="47">
        <f t="shared" si="8"/>
        <v>197.71958041958041</v>
      </c>
      <c r="P59" s="9"/>
    </row>
    <row r="60" spans="1:16">
      <c r="A60" s="12"/>
      <c r="B60" s="25">
        <v>362</v>
      </c>
      <c r="C60" s="20" t="s">
        <v>80</v>
      </c>
      <c r="D60" s="46">
        <v>148132</v>
      </c>
      <c r="E60" s="46">
        <v>0</v>
      </c>
      <c r="F60" s="46">
        <v>0</v>
      </c>
      <c r="G60" s="46">
        <v>0</v>
      </c>
      <c r="H60" s="46">
        <v>0</v>
      </c>
      <c r="I60" s="46">
        <v>25049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4"/>
        <v>173181</v>
      </c>
      <c r="O60" s="47">
        <f t="shared" si="8"/>
        <v>13.456177156177157</v>
      </c>
      <c r="P60" s="9"/>
    </row>
    <row r="61" spans="1:16">
      <c r="A61" s="12"/>
      <c r="B61" s="25">
        <v>365</v>
      </c>
      <c r="C61" s="20" t="s">
        <v>127</v>
      </c>
      <c r="D61" s="46">
        <v>5584</v>
      </c>
      <c r="E61" s="46">
        <v>0</v>
      </c>
      <c r="F61" s="46">
        <v>0</v>
      </c>
      <c r="G61" s="46">
        <v>0</v>
      </c>
      <c r="H61" s="46">
        <v>0</v>
      </c>
      <c r="I61" s="46">
        <v>603</v>
      </c>
      <c r="J61" s="46">
        <v>36163</v>
      </c>
      <c r="K61" s="46">
        <v>0</v>
      </c>
      <c r="L61" s="46">
        <v>0</v>
      </c>
      <c r="M61" s="46">
        <v>0</v>
      </c>
      <c r="N61" s="46">
        <f t="shared" si="14"/>
        <v>42350</v>
      </c>
      <c r="O61" s="47">
        <f t="shared" si="8"/>
        <v>3.2905982905982905</v>
      </c>
      <c r="P61" s="9"/>
    </row>
    <row r="62" spans="1:16">
      <c r="A62" s="12"/>
      <c r="B62" s="25">
        <v>366</v>
      </c>
      <c r="C62" s="20" t="s">
        <v>82</v>
      </c>
      <c r="D62" s="46">
        <v>22688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4"/>
        <v>22688</v>
      </c>
      <c r="O62" s="47">
        <f t="shared" si="8"/>
        <v>1.762859362859363</v>
      </c>
      <c r="P62" s="9"/>
    </row>
    <row r="63" spans="1:16">
      <c r="A63" s="12"/>
      <c r="B63" s="25">
        <v>368</v>
      </c>
      <c r="C63" s="20" t="s">
        <v>83</v>
      </c>
      <c r="D63" s="46">
        <v>0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1607800</v>
      </c>
      <c r="L63" s="46">
        <v>0</v>
      </c>
      <c r="M63" s="46">
        <v>0</v>
      </c>
      <c r="N63" s="46">
        <f t="shared" si="14"/>
        <v>1607800</v>
      </c>
      <c r="O63" s="47">
        <f t="shared" si="8"/>
        <v>124.92618492618493</v>
      </c>
      <c r="P63" s="9"/>
    </row>
    <row r="64" spans="1:16">
      <c r="A64" s="12"/>
      <c r="B64" s="25">
        <v>369.9</v>
      </c>
      <c r="C64" s="20" t="s">
        <v>85</v>
      </c>
      <c r="D64" s="46">
        <v>40057</v>
      </c>
      <c r="E64" s="46">
        <v>0</v>
      </c>
      <c r="F64" s="46">
        <v>0</v>
      </c>
      <c r="G64" s="46">
        <v>0</v>
      </c>
      <c r="H64" s="46">
        <v>0</v>
      </c>
      <c r="I64" s="46">
        <v>12735</v>
      </c>
      <c r="J64" s="46">
        <v>27486</v>
      </c>
      <c r="K64" s="46">
        <v>123725</v>
      </c>
      <c r="L64" s="46">
        <v>0</v>
      </c>
      <c r="M64" s="46">
        <v>735</v>
      </c>
      <c r="N64" s="46">
        <f t="shared" si="14"/>
        <v>204738</v>
      </c>
      <c r="O64" s="47">
        <f t="shared" si="8"/>
        <v>15.908158508158508</v>
      </c>
      <c r="P64" s="9"/>
    </row>
    <row r="65" spans="1:119" ht="15.75">
      <c r="A65" s="29" t="s">
        <v>57</v>
      </c>
      <c r="B65" s="30"/>
      <c r="C65" s="31"/>
      <c r="D65" s="32">
        <f t="shared" ref="D65:M65" si="15">SUM(D66:D69)</f>
        <v>4286300</v>
      </c>
      <c r="E65" s="32">
        <f t="shared" si="15"/>
        <v>0</v>
      </c>
      <c r="F65" s="32">
        <f t="shared" si="15"/>
        <v>314000</v>
      </c>
      <c r="G65" s="32">
        <f t="shared" si="15"/>
        <v>0</v>
      </c>
      <c r="H65" s="32">
        <f t="shared" si="15"/>
        <v>0</v>
      </c>
      <c r="I65" s="32">
        <f t="shared" si="15"/>
        <v>95000</v>
      </c>
      <c r="J65" s="32">
        <f t="shared" si="15"/>
        <v>0</v>
      </c>
      <c r="K65" s="32">
        <f t="shared" si="15"/>
        <v>0</v>
      </c>
      <c r="L65" s="32">
        <f t="shared" si="15"/>
        <v>0</v>
      </c>
      <c r="M65" s="32">
        <f t="shared" si="15"/>
        <v>2517500</v>
      </c>
      <c r="N65" s="32">
        <f t="shared" ref="N65:N70" si="16">SUM(D65:M65)</f>
        <v>7212800</v>
      </c>
      <c r="O65" s="45">
        <f t="shared" si="8"/>
        <v>560.43512043512044</v>
      </c>
      <c r="P65" s="9"/>
    </row>
    <row r="66" spans="1:119">
      <c r="A66" s="12"/>
      <c r="B66" s="25">
        <v>381</v>
      </c>
      <c r="C66" s="20" t="s">
        <v>86</v>
      </c>
      <c r="D66" s="46">
        <v>1500000</v>
      </c>
      <c r="E66" s="46">
        <v>0</v>
      </c>
      <c r="F66" s="46">
        <v>314000</v>
      </c>
      <c r="G66" s="46">
        <v>0</v>
      </c>
      <c r="H66" s="46">
        <v>0</v>
      </c>
      <c r="I66" s="46">
        <v>95000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6"/>
        <v>1909000</v>
      </c>
      <c r="O66" s="47">
        <f t="shared" si="8"/>
        <v>148.32944832944833</v>
      </c>
      <c r="P66" s="9"/>
    </row>
    <row r="67" spans="1:119">
      <c r="A67" s="12"/>
      <c r="B67" s="25">
        <v>382</v>
      </c>
      <c r="C67" s="20" t="s">
        <v>97</v>
      </c>
      <c r="D67" s="46">
        <v>2786300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6"/>
        <v>2786300</v>
      </c>
      <c r="O67" s="47">
        <f t="shared" si="8"/>
        <v>216.4957264957265</v>
      </c>
      <c r="P67" s="9"/>
    </row>
    <row r="68" spans="1:119">
      <c r="A68" s="12"/>
      <c r="B68" s="25">
        <v>384</v>
      </c>
      <c r="C68" s="20" t="s">
        <v>87</v>
      </c>
      <c r="D68" s="46">
        <v>0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2500000</v>
      </c>
      <c r="N68" s="46">
        <f t="shared" si="16"/>
        <v>2500000</v>
      </c>
      <c r="O68" s="47">
        <f t="shared" si="8"/>
        <v>194.25019425019426</v>
      </c>
      <c r="P68" s="9"/>
    </row>
    <row r="69" spans="1:119" ht="15.75" thickBot="1">
      <c r="A69" s="12"/>
      <c r="B69" s="25">
        <v>389.4</v>
      </c>
      <c r="C69" s="20" t="s">
        <v>128</v>
      </c>
      <c r="D69" s="46">
        <v>0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17500</v>
      </c>
      <c r="N69" s="46">
        <f t="shared" si="16"/>
        <v>17500</v>
      </c>
      <c r="O69" s="47">
        <f>(N69/O$72)</f>
        <v>1.3597513597513597</v>
      </c>
      <c r="P69" s="9"/>
    </row>
    <row r="70" spans="1:119" ht="16.5" thickBot="1">
      <c r="A70" s="14" t="s">
        <v>72</v>
      </c>
      <c r="B70" s="23"/>
      <c r="C70" s="22"/>
      <c r="D70" s="15">
        <f t="shared" ref="D70:M70" si="17">SUM(D5,D14,D27,D41,D53,D57,D65)</f>
        <v>11311494</v>
      </c>
      <c r="E70" s="15">
        <f t="shared" si="17"/>
        <v>3318835</v>
      </c>
      <c r="F70" s="15">
        <f t="shared" si="17"/>
        <v>312800</v>
      </c>
      <c r="G70" s="15">
        <f t="shared" si="17"/>
        <v>1059248</v>
      </c>
      <c r="H70" s="15">
        <f t="shared" si="17"/>
        <v>0</v>
      </c>
      <c r="I70" s="15">
        <f t="shared" si="17"/>
        <v>22435324</v>
      </c>
      <c r="J70" s="15">
        <f t="shared" si="17"/>
        <v>2861321</v>
      </c>
      <c r="K70" s="15">
        <f t="shared" si="17"/>
        <v>4479916</v>
      </c>
      <c r="L70" s="15">
        <f t="shared" si="17"/>
        <v>0</v>
      </c>
      <c r="M70" s="15">
        <f t="shared" si="17"/>
        <v>3602412</v>
      </c>
      <c r="N70" s="15">
        <f t="shared" si="16"/>
        <v>49381350</v>
      </c>
      <c r="O70" s="38">
        <f>(N70/O$72)</f>
        <v>3836.9347319347321</v>
      </c>
      <c r="P70" s="6"/>
      <c r="Q70" s="2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</row>
    <row r="71" spans="1:119">
      <c r="A71" s="16"/>
      <c r="B71" s="18"/>
      <c r="C71" s="18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9"/>
    </row>
    <row r="72" spans="1:119">
      <c r="A72" s="40"/>
      <c r="B72" s="41"/>
      <c r="C72" s="41"/>
      <c r="D72" s="42"/>
      <c r="E72" s="42"/>
      <c r="F72" s="42"/>
      <c r="G72" s="42"/>
      <c r="H72" s="42"/>
      <c r="I72" s="42"/>
      <c r="J72" s="42"/>
      <c r="K72" s="42"/>
      <c r="L72" s="48" t="s">
        <v>129</v>
      </c>
      <c r="M72" s="48"/>
      <c r="N72" s="48"/>
      <c r="O72" s="43">
        <v>12870</v>
      </c>
    </row>
    <row r="73" spans="1:119">
      <c r="A73" s="49"/>
      <c r="B73" s="50"/>
      <c r="C73" s="50"/>
      <c r="D73" s="50"/>
      <c r="E73" s="50"/>
      <c r="F73" s="50"/>
      <c r="G73" s="50"/>
      <c r="H73" s="50"/>
      <c r="I73" s="50"/>
      <c r="J73" s="50"/>
      <c r="K73" s="50"/>
      <c r="L73" s="50"/>
      <c r="M73" s="50"/>
      <c r="N73" s="50"/>
      <c r="O73" s="51"/>
    </row>
    <row r="74" spans="1:119" ht="15.75" customHeight="1" thickBot="1">
      <c r="A74" s="52" t="s">
        <v>103</v>
      </c>
      <c r="B74" s="53"/>
      <c r="C74" s="53"/>
      <c r="D74" s="53"/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4"/>
    </row>
  </sheetData>
  <mergeCells count="10">
    <mergeCell ref="L72:N72"/>
    <mergeCell ref="A73:O73"/>
    <mergeCell ref="A74:O7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109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90</v>
      </c>
      <c r="B3" s="62"/>
      <c r="C3" s="63"/>
      <c r="D3" s="67" t="s">
        <v>51</v>
      </c>
      <c r="E3" s="68"/>
      <c r="F3" s="68"/>
      <c r="G3" s="68"/>
      <c r="H3" s="69"/>
      <c r="I3" s="67" t="s">
        <v>52</v>
      </c>
      <c r="J3" s="69"/>
      <c r="K3" s="67" t="s">
        <v>54</v>
      </c>
      <c r="L3" s="69"/>
      <c r="M3" s="36"/>
      <c r="N3" s="37"/>
      <c r="O3" s="70" t="s">
        <v>95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91</v>
      </c>
      <c r="F4" s="34" t="s">
        <v>92</v>
      </c>
      <c r="G4" s="34" t="s">
        <v>93</v>
      </c>
      <c r="H4" s="34" t="s">
        <v>6</v>
      </c>
      <c r="I4" s="34" t="s">
        <v>7</v>
      </c>
      <c r="J4" s="35" t="s">
        <v>94</v>
      </c>
      <c r="K4" s="35" t="s">
        <v>8</v>
      </c>
      <c r="L4" s="35" t="s">
        <v>9</v>
      </c>
      <c r="M4" s="35" t="s">
        <v>10</v>
      </c>
      <c r="N4" s="35" t="s">
        <v>53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SUM(D6:D12)</f>
        <v>4347750</v>
      </c>
      <c r="E5" s="27">
        <f t="shared" si="0"/>
        <v>1820926</v>
      </c>
      <c r="F5" s="27">
        <f t="shared" si="0"/>
        <v>0</v>
      </c>
      <c r="G5" s="27">
        <f t="shared" si="0"/>
        <v>936232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571437</v>
      </c>
      <c r="N5" s="28">
        <f>SUM(D5:M5)</f>
        <v>7676345</v>
      </c>
      <c r="O5" s="33">
        <f t="shared" ref="O5:O36" si="1">(N5/O$73)</f>
        <v>604.76995194201527</v>
      </c>
      <c r="P5" s="6"/>
    </row>
    <row r="6" spans="1:133">
      <c r="A6" s="12"/>
      <c r="B6" s="25">
        <v>311</v>
      </c>
      <c r="C6" s="20" t="s">
        <v>3</v>
      </c>
      <c r="D6" s="46">
        <v>3976157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571437</v>
      </c>
      <c r="N6" s="46">
        <f>SUM(D6:M6)</f>
        <v>4547594</v>
      </c>
      <c r="O6" s="47">
        <f t="shared" si="1"/>
        <v>358.27574253525563</v>
      </c>
      <c r="P6" s="9"/>
    </row>
    <row r="7" spans="1:133">
      <c r="A7" s="12"/>
      <c r="B7" s="25">
        <v>312.41000000000003</v>
      </c>
      <c r="C7" s="20" t="s">
        <v>11</v>
      </c>
      <c r="D7" s="46">
        <v>342915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342915</v>
      </c>
      <c r="O7" s="47">
        <f t="shared" si="1"/>
        <v>27.016071850626329</v>
      </c>
      <c r="P7" s="9"/>
    </row>
    <row r="8" spans="1:133">
      <c r="A8" s="12"/>
      <c r="B8" s="25">
        <v>312.60000000000002</v>
      </c>
      <c r="C8" s="20" t="s">
        <v>12</v>
      </c>
      <c r="D8" s="46">
        <v>0</v>
      </c>
      <c r="E8" s="46">
        <v>0</v>
      </c>
      <c r="F8" s="46">
        <v>0</v>
      </c>
      <c r="G8" s="46">
        <v>936232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936232</v>
      </c>
      <c r="O8" s="47">
        <f t="shared" si="1"/>
        <v>73.759710076420077</v>
      </c>
      <c r="P8" s="9"/>
    </row>
    <row r="9" spans="1:133">
      <c r="A9" s="12"/>
      <c r="B9" s="25">
        <v>314.10000000000002</v>
      </c>
      <c r="C9" s="20" t="s">
        <v>13</v>
      </c>
      <c r="D9" s="46">
        <v>0</v>
      </c>
      <c r="E9" s="46">
        <v>1162193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1162193</v>
      </c>
      <c r="O9" s="47">
        <f t="shared" si="1"/>
        <v>91.56172693610651</v>
      </c>
      <c r="P9" s="9"/>
    </row>
    <row r="10" spans="1:133">
      <c r="A10" s="12"/>
      <c r="B10" s="25">
        <v>314.39999999999998</v>
      </c>
      <c r="C10" s="20" t="s">
        <v>14</v>
      </c>
      <c r="D10" s="46">
        <v>0</v>
      </c>
      <c r="E10" s="46">
        <v>71740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71740</v>
      </c>
      <c r="O10" s="47">
        <f t="shared" si="1"/>
        <v>5.6519341369258642</v>
      </c>
      <c r="P10" s="9"/>
    </row>
    <row r="11" spans="1:133">
      <c r="A11" s="12"/>
      <c r="B11" s="25">
        <v>315</v>
      </c>
      <c r="C11" s="20" t="s">
        <v>16</v>
      </c>
      <c r="D11" s="46">
        <v>0</v>
      </c>
      <c r="E11" s="46">
        <v>586993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586993</v>
      </c>
      <c r="O11" s="47">
        <f t="shared" si="1"/>
        <v>46.245410856377532</v>
      </c>
      <c r="P11" s="9"/>
    </row>
    <row r="12" spans="1:133">
      <c r="A12" s="12"/>
      <c r="B12" s="25">
        <v>316</v>
      </c>
      <c r="C12" s="20" t="s">
        <v>17</v>
      </c>
      <c r="D12" s="46">
        <v>28678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28678</v>
      </c>
      <c r="O12" s="47">
        <f t="shared" si="1"/>
        <v>2.2593555503033169</v>
      </c>
      <c r="P12" s="9"/>
    </row>
    <row r="13" spans="1:133" ht="15.75">
      <c r="A13" s="29" t="s">
        <v>18</v>
      </c>
      <c r="B13" s="30"/>
      <c r="C13" s="31"/>
      <c r="D13" s="32">
        <f t="shared" ref="D13:M13" si="3">SUM(D14:D24)</f>
        <v>671525</v>
      </c>
      <c r="E13" s="32">
        <f t="shared" si="3"/>
        <v>443386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653727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>SUM(D13:M13)</f>
        <v>1768638</v>
      </c>
      <c r="O13" s="45">
        <f t="shared" si="1"/>
        <v>139.33963601985346</v>
      </c>
      <c r="P13" s="10"/>
    </row>
    <row r="14" spans="1:133">
      <c r="A14" s="12"/>
      <c r="B14" s="25">
        <v>322</v>
      </c>
      <c r="C14" s="20" t="s">
        <v>0</v>
      </c>
      <c r="D14" s="46">
        <v>8588</v>
      </c>
      <c r="E14" s="46">
        <v>259499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268087</v>
      </c>
      <c r="O14" s="47">
        <f t="shared" si="1"/>
        <v>21.120854014023479</v>
      </c>
      <c r="P14" s="9"/>
    </row>
    <row r="15" spans="1:133">
      <c r="A15" s="12"/>
      <c r="B15" s="25">
        <v>323.10000000000002</v>
      </c>
      <c r="C15" s="20" t="s">
        <v>19</v>
      </c>
      <c r="D15" s="46">
        <v>415892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3" si="4">SUM(D15:M15)</f>
        <v>415892</v>
      </c>
      <c r="O15" s="47">
        <f t="shared" si="1"/>
        <v>32.76546127786969</v>
      </c>
      <c r="P15" s="9"/>
    </row>
    <row r="16" spans="1:133">
      <c r="A16" s="12"/>
      <c r="B16" s="25">
        <v>323.39999999999998</v>
      </c>
      <c r="C16" s="20" t="s">
        <v>20</v>
      </c>
      <c r="D16" s="46">
        <v>40973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40973</v>
      </c>
      <c r="O16" s="47">
        <f t="shared" si="1"/>
        <v>3.227999684865674</v>
      </c>
      <c r="P16" s="9"/>
    </row>
    <row r="17" spans="1:16">
      <c r="A17" s="12"/>
      <c r="B17" s="25">
        <v>323.7</v>
      </c>
      <c r="C17" s="20" t="s">
        <v>21</v>
      </c>
      <c r="D17" s="46">
        <v>180127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180127</v>
      </c>
      <c r="O17" s="47">
        <f t="shared" si="1"/>
        <v>14.191050185141416</v>
      </c>
      <c r="P17" s="9"/>
    </row>
    <row r="18" spans="1:16">
      <c r="A18" s="12"/>
      <c r="B18" s="25">
        <v>323.89999999999998</v>
      </c>
      <c r="C18" s="20" t="s">
        <v>22</v>
      </c>
      <c r="D18" s="46">
        <v>4797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4797</v>
      </c>
      <c r="O18" s="47">
        <f t="shared" si="1"/>
        <v>0.37792484046324748</v>
      </c>
      <c r="P18" s="9"/>
    </row>
    <row r="19" spans="1:16">
      <c r="A19" s="12"/>
      <c r="B19" s="25">
        <v>324.11</v>
      </c>
      <c r="C19" s="20" t="s">
        <v>23</v>
      </c>
      <c r="D19" s="46">
        <v>0</v>
      </c>
      <c r="E19" s="46">
        <v>19387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19387</v>
      </c>
      <c r="O19" s="47">
        <f t="shared" si="1"/>
        <v>1.5273772945718112</v>
      </c>
      <c r="P19" s="9"/>
    </row>
    <row r="20" spans="1:16">
      <c r="A20" s="12"/>
      <c r="B20" s="25">
        <v>324.12</v>
      </c>
      <c r="C20" s="20" t="s">
        <v>24</v>
      </c>
      <c r="D20" s="46">
        <v>0</v>
      </c>
      <c r="E20" s="46">
        <v>63041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63041</v>
      </c>
      <c r="O20" s="47">
        <f t="shared" si="1"/>
        <v>4.9665957614433154</v>
      </c>
      <c r="P20" s="9"/>
    </row>
    <row r="21" spans="1:16">
      <c r="A21" s="12"/>
      <c r="B21" s="25">
        <v>324.20999999999998</v>
      </c>
      <c r="C21" s="20" t="s">
        <v>25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493163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493163</v>
      </c>
      <c r="O21" s="47">
        <f t="shared" si="1"/>
        <v>38.853147404080993</v>
      </c>
      <c r="P21" s="9"/>
    </row>
    <row r="22" spans="1:16">
      <c r="A22" s="12"/>
      <c r="B22" s="25">
        <v>324.22000000000003</v>
      </c>
      <c r="C22" s="20" t="s">
        <v>26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160564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160564</v>
      </c>
      <c r="O22" s="47">
        <f t="shared" si="1"/>
        <v>12.649806980225321</v>
      </c>
      <c r="P22" s="9"/>
    </row>
    <row r="23" spans="1:16">
      <c r="A23" s="12"/>
      <c r="B23" s="25">
        <v>324.61</v>
      </c>
      <c r="C23" s="20" t="s">
        <v>27</v>
      </c>
      <c r="D23" s="46">
        <v>0</v>
      </c>
      <c r="E23" s="46">
        <v>101459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101459</v>
      </c>
      <c r="O23" s="47">
        <f t="shared" si="1"/>
        <v>7.9933033955723625</v>
      </c>
      <c r="P23" s="9"/>
    </row>
    <row r="24" spans="1:16">
      <c r="A24" s="12"/>
      <c r="B24" s="25">
        <v>329</v>
      </c>
      <c r="C24" s="20" t="s">
        <v>28</v>
      </c>
      <c r="D24" s="46">
        <v>21148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ref="N24:N29" si="5">SUM(D24:M24)</f>
        <v>21148</v>
      </c>
      <c r="O24" s="47">
        <f t="shared" si="1"/>
        <v>1.6661151815961555</v>
      </c>
      <c r="P24" s="9"/>
    </row>
    <row r="25" spans="1:16" ht="15.75">
      <c r="A25" s="29" t="s">
        <v>30</v>
      </c>
      <c r="B25" s="30"/>
      <c r="C25" s="31"/>
      <c r="D25" s="32">
        <f t="shared" ref="D25:M25" si="6">SUM(D26:D38)</f>
        <v>1295661</v>
      </c>
      <c r="E25" s="32">
        <f t="shared" si="6"/>
        <v>235462</v>
      </c>
      <c r="F25" s="32">
        <f t="shared" si="6"/>
        <v>0</v>
      </c>
      <c r="G25" s="32">
        <f t="shared" si="6"/>
        <v>238119</v>
      </c>
      <c r="H25" s="32">
        <f t="shared" si="6"/>
        <v>0</v>
      </c>
      <c r="I25" s="32">
        <f t="shared" si="6"/>
        <v>0</v>
      </c>
      <c r="J25" s="32">
        <f t="shared" si="6"/>
        <v>0</v>
      </c>
      <c r="K25" s="32">
        <f t="shared" si="6"/>
        <v>0</v>
      </c>
      <c r="L25" s="32">
        <f t="shared" si="6"/>
        <v>0</v>
      </c>
      <c r="M25" s="32">
        <f t="shared" si="6"/>
        <v>567354</v>
      </c>
      <c r="N25" s="44">
        <f t="shared" si="5"/>
        <v>2336596</v>
      </c>
      <c r="O25" s="45">
        <f t="shared" si="1"/>
        <v>184.08540140234774</v>
      </c>
      <c r="P25" s="10"/>
    </row>
    <row r="26" spans="1:16">
      <c r="A26" s="12"/>
      <c r="B26" s="25">
        <v>331.2</v>
      </c>
      <c r="C26" s="20" t="s">
        <v>29</v>
      </c>
      <c r="D26" s="46">
        <v>6889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5"/>
        <v>6889</v>
      </c>
      <c r="O26" s="47">
        <f t="shared" si="1"/>
        <v>0.54274009296462622</v>
      </c>
      <c r="P26" s="9"/>
    </row>
    <row r="27" spans="1:16">
      <c r="A27" s="12"/>
      <c r="B27" s="25">
        <v>331.39</v>
      </c>
      <c r="C27" s="20" t="s">
        <v>35</v>
      </c>
      <c r="D27" s="46">
        <v>0</v>
      </c>
      <c r="E27" s="46">
        <v>235376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5"/>
        <v>235376</v>
      </c>
      <c r="O27" s="47">
        <f t="shared" si="1"/>
        <v>18.543764279524147</v>
      </c>
      <c r="P27" s="9"/>
    </row>
    <row r="28" spans="1:16">
      <c r="A28" s="12"/>
      <c r="B28" s="25">
        <v>331.61</v>
      </c>
      <c r="C28" s="20" t="s">
        <v>36</v>
      </c>
      <c r="D28" s="46">
        <v>22382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5"/>
        <v>22382</v>
      </c>
      <c r="O28" s="47">
        <f t="shared" si="1"/>
        <v>1.7633341211691484</v>
      </c>
      <c r="P28" s="9"/>
    </row>
    <row r="29" spans="1:16">
      <c r="A29" s="12"/>
      <c r="B29" s="25">
        <v>334.2</v>
      </c>
      <c r="C29" s="20" t="s">
        <v>32</v>
      </c>
      <c r="D29" s="46">
        <v>13387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5"/>
        <v>13387</v>
      </c>
      <c r="O29" s="47">
        <f t="shared" si="1"/>
        <v>1.0546758055621208</v>
      </c>
      <c r="P29" s="9"/>
    </row>
    <row r="30" spans="1:16">
      <c r="A30" s="12"/>
      <c r="B30" s="25">
        <v>334.7</v>
      </c>
      <c r="C30" s="20" t="s">
        <v>110</v>
      </c>
      <c r="D30" s="46">
        <v>0</v>
      </c>
      <c r="E30" s="46">
        <v>0</v>
      </c>
      <c r="F30" s="46">
        <v>0</v>
      </c>
      <c r="G30" s="46">
        <v>238119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ref="N30:N37" si="7">SUM(D30:M30)</f>
        <v>238119</v>
      </c>
      <c r="O30" s="47">
        <f t="shared" si="1"/>
        <v>18.759867643583078</v>
      </c>
      <c r="P30" s="9"/>
    </row>
    <row r="31" spans="1:16">
      <c r="A31" s="12"/>
      <c r="B31" s="25">
        <v>334.9</v>
      </c>
      <c r="C31" s="20" t="s">
        <v>42</v>
      </c>
      <c r="D31" s="46">
        <v>0</v>
      </c>
      <c r="E31" s="46">
        <v>86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86</v>
      </c>
      <c r="O31" s="47">
        <f t="shared" si="1"/>
        <v>6.7753880091388956E-3</v>
      </c>
      <c r="P31" s="9"/>
    </row>
    <row r="32" spans="1:16">
      <c r="A32" s="12"/>
      <c r="B32" s="25">
        <v>335.12</v>
      </c>
      <c r="C32" s="20" t="s">
        <v>43</v>
      </c>
      <c r="D32" s="46">
        <v>275906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275906</v>
      </c>
      <c r="O32" s="47">
        <f t="shared" si="1"/>
        <v>21.736862837784606</v>
      </c>
      <c r="P32" s="9"/>
    </row>
    <row r="33" spans="1:16">
      <c r="A33" s="12"/>
      <c r="B33" s="25">
        <v>335.14</v>
      </c>
      <c r="C33" s="20" t="s">
        <v>44</v>
      </c>
      <c r="D33" s="46">
        <v>3895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3895</v>
      </c>
      <c r="O33" s="47">
        <f t="shared" si="1"/>
        <v>0.30686204994879068</v>
      </c>
      <c r="P33" s="9"/>
    </row>
    <row r="34" spans="1:16">
      <c r="A34" s="12"/>
      <c r="B34" s="25">
        <v>335.15</v>
      </c>
      <c r="C34" s="20" t="s">
        <v>45</v>
      </c>
      <c r="D34" s="46">
        <v>32987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32987</v>
      </c>
      <c r="O34" s="47">
        <f t="shared" si="1"/>
        <v>2.598834002993776</v>
      </c>
      <c r="P34" s="9"/>
    </row>
    <row r="35" spans="1:16">
      <c r="A35" s="12"/>
      <c r="B35" s="25">
        <v>335.18</v>
      </c>
      <c r="C35" s="20" t="s">
        <v>46</v>
      </c>
      <c r="D35" s="46">
        <v>561474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561474</v>
      </c>
      <c r="O35" s="47">
        <f t="shared" si="1"/>
        <v>44.234932640037819</v>
      </c>
      <c r="P35" s="9"/>
    </row>
    <row r="36" spans="1:16">
      <c r="A36" s="12"/>
      <c r="B36" s="25">
        <v>335.21</v>
      </c>
      <c r="C36" s="20" t="s">
        <v>111</v>
      </c>
      <c r="D36" s="46">
        <v>6360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6360</v>
      </c>
      <c r="O36" s="47">
        <f t="shared" si="1"/>
        <v>0.50106357835027182</v>
      </c>
      <c r="P36" s="9"/>
    </row>
    <row r="37" spans="1:16">
      <c r="A37" s="12"/>
      <c r="B37" s="25">
        <v>335.49</v>
      </c>
      <c r="C37" s="20" t="s">
        <v>48</v>
      </c>
      <c r="D37" s="46">
        <v>1344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1344</v>
      </c>
      <c r="O37" s="47">
        <f t="shared" ref="O37:O68" si="8">(N37/O$73)</f>
        <v>0.10588513353817064</v>
      </c>
      <c r="P37" s="9"/>
    </row>
    <row r="38" spans="1:16">
      <c r="A38" s="12"/>
      <c r="B38" s="25">
        <v>338</v>
      </c>
      <c r="C38" s="20" t="s">
        <v>50</v>
      </c>
      <c r="D38" s="46">
        <v>371037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567354</v>
      </c>
      <c r="N38" s="46">
        <f>SUM(D38:M38)</f>
        <v>938391</v>
      </c>
      <c r="O38" s="47">
        <f t="shared" si="8"/>
        <v>73.929803828882058</v>
      </c>
      <c r="P38" s="9"/>
    </row>
    <row r="39" spans="1:16" ht="15.75">
      <c r="A39" s="29" t="s">
        <v>55</v>
      </c>
      <c r="B39" s="30"/>
      <c r="C39" s="31"/>
      <c r="D39" s="32">
        <f t="shared" ref="D39:M39" si="9">SUM(D40:D52)</f>
        <v>422234</v>
      </c>
      <c r="E39" s="32">
        <f t="shared" si="9"/>
        <v>33678</v>
      </c>
      <c r="F39" s="32">
        <f t="shared" si="9"/>
        <v>0</v>
      </c>
      <c r="G39" s="32">
        <f t="shared" si="9"/>
        <v>0</v>
      </c>
      <c r="H39" s="32">
        <f t="shared" si="9"/>
        <v>0</v>
      </c>
      <c r="I39" s="32">
        <f t="shared" si="9"/>
        <v>20761780</v>
      </c>
      <c r="J39" s="32">
        <f t="shared" si="9"/>
        <v>2381576</v>
      </c>
      <c r="K39" s="32">
        <f t="shared" si="9"/>
        <v>0</v>
      </c>
      <c r="L39" s="32">
        <f t="shared" si="9"/>
        <v>0</v>
      </c>
      <c r="M39" s="32">
        <f t="shared" si="9"/>
        <v>0</v>
      </c>
      <c r="N39" s="32">
        <f>SUM(D39:M39)</f>
        <v>23599268</v>
      </c>
      <c r="O39" s="45">
        <f t="shared" si="8"/>
        <v>1859.2348538564563</v>
      </c>
      <c r="P39" s="10"/>
    </row>
    <row r="40" spans="1:16">
      <c r="A40" s="12"/>
      <c r="B40" s="25">
        <v>341.2</v>
      </c>
      <c r="C40" s="20" t="s">
        <v>58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1937650</v>
      </c>
      <c r="K40" s="46">
        <v>0</v>
      </c>
      <c r="L40" s="46">
        <v>0</v>
      </c>
      <c r="M40" s="46">
        <v>0</v>
      </c>
      <c r="N40" s="46">
        <f t="shared" ref="N40:N52" si="10">SUM(D40:M40)</f>
        <v>1937650</v>
      </c>
      <c r="O40" s="47">
        <f t="shared" si="8"/>
        <v>152.65500669660443</v>
      </c>
      <c r="P40" s="9"/>
    </row>
    <row r="41" spans="1:16">
      <c r="A41" s="12"/>
      <c r="B41" s="25">
        <v>341.3</v>
      </c>
      <c r="C41" s="20" t="s">
        <v>59</v>
      </c>
      <c r="D41" s="46">
        <v>70363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70363</v>
      </c>
      <c r="O41" s="47">
        <f t="shared" si="8"/>
        <v>5.5434491451981405</v>
      </c>
      <c r="P41" s="9"/>
    </row>
    <row r="42" spans="1:16">
      <c r="A42" s="12"/>
      <c r="B42" s="25">
        <v>341.9</v>
      </c>
      <c r="C42" s="20" t="s">
        <v>60</v>
      </c>
      <c r="D42" s="46">
        <v>0</v>
      </c>
      <c r="E42" s="46">
        <v>25245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25245</v>
      </c>
      <c r="O42" s="47">
        <f t="shared" si="8"/>
        <v>1.9888915150082722</v>
      </c>
      <c r="P42" s="9"/>
    </row>
    <row r="43" spans="1:16">
      <c r="A43" s="12"/>
      <c r="B43" s="25">
        <v>342.1</v>
      </c>
      <c r="C43" s="20" t="s">
        <v>61</v>
      </c>
      <c r="D43" s="46">
        <v>91063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91063</v>
      </c>
      <c r="O43" s="47">
        <f t="shared" si="8"/>
        <v>7.1742692822815721</v>
      </c>
      <c r="P43" s="9"/>
    </row>
    <row r="44" spans="1:16">
      <c r="A44" s="12"/>
      <c r="B44" s="25">
        <v>342.2</v>
      </c>
      <c r="C44" s="20" t="s">
        <v>62</v>
      </c>
      <c r="D44" s="46">
        <v>120375</v>
      </c>
      <c r="E44" s="46">
        <v>8433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128808</v>
      </c>
      <c r="O44" s="47">
        <f t="shared" si="8"/>
        <v>10.147955566060032</v>
      </c>
      <c r="P44" s="9"/>
    </row>
    <row r="45" spans="1:16">
      <c r="A45" s="12"/>
      <c r="B45" s="25">
        <v>343.1</v>
      </c>
      <c r="C45" s="20" t="s">
        <v>66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10997916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10997916</v>
      </c>
      <c r="O45" s="47">
        <f t="shared" si="8"/>
        <v>866.45521153391633</v>
      </c>
      <c r="P45" s="9"/>
    </row>
    <row r="46" spans="1:16">
      <c r="A46" s="12"/>
      <c r="B46" s="25">
        <v>343.4</v>
      </c>
      <c r="C46" s="20" t="s">
        <v>67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2036994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0"/>
        <v>2036994</v>
      </c>
      <c r="O46" s="47">
        <f t="shared" si="8"/>
        <v>160.48168281730088</v>
      </c>
      <c r="P46" s="9"/>
    </row>
    <row r="47" spans="1:16">
      <c r="A47" s="12"/>
      <c r="B47" s="25">
        <v>343.6</v>
      </c>
      <c r="C47" s="20" t="s">
        <v>68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6827438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0"/>
        <v>6827438</v>
      </c>
      <c r="O47" s="47">
        <f t="shared" si="8"/>
        <v>537.89001812022377</v>
      </c>
      <c r="P47" s="9"/>
    </row>
    <row r="48" spans="1:16">
      <c r="A48" s="12"/>
      <c r="B48" s="25">
        <v>343.7</v>
      </c>
      <c r="C48" s="20" t="s">
        <v>69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842054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0"/>
        <v>842054</v>
      </c>
      <c r="O48" s="47">
        <f t="shared" si="8"/>
        <v>66.340029937760974</v>
      </c>
      <c r="P48" s="9"/>
    </row>
    <row r="49" spans="1:16">
      <c r="A49" s="12"/>
      <c r="B49" s="25">
        <v>343.8</v>
      </c>
      <c r="C49" s="20" t="s">
        <v>70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57378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0"/>
        <v>57378</v>
      </c>
      <c r="O49" s="47">
        <f t="shared" si="8"/>
        <v>4.5204443393996687</v>
      </c>
      <c r="P49" s="9"/>
    </row>
    <row r="50" spans="1:16">
      <c r="A50" s="12"/>
      <c r="B50" s="25">
        <v>346.9</v>
      </c>
      <c r="C50" s="20" t="s">
        <v>101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443926</v>
      </c>
      <c r="K50" s="46">
        <v>0</v>
      </c>
      <c r="L50" s="46">
        <v>0</v>
      </c>
      <c r="M50" s="46">
        <v>0</v>
      </c>
      <c r="N50" s="46">
        <f t="shared" si="10"/>
        <v>443926</v>
      </c>
      <c r="O50" s="47">
        <f t="shared" si="8"/>
        <v>34.974080201685972</v>
      </c>
      <c r="P50" s="9"/>
    </row>
    <row r="51" spans="1:16">
      <c r="A51" s="12"/>
      <c r="B51" s="25">
        <v>347.2</v>
      </c>
      <c r="C51" s="20" t="s">
        <v>71</v>
      </c>
      <c r="D51" s="46">
        <v>83150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0"/>
        <v>83150</v>
      </c>
      <c r="O51" s="47">
        <f t="shared" si="8"/>
        <v>6.5508548018592929</v>
      </c>
      <c r="P51" s="9"/>
    </row>
    <row r="52" spans="1:16">
      <c r="A52" s="12"/>
      <c r="B52" s="25">
        <v>349</v>
      </c>
      <c r="C52" s="20" t="s">
        <v>1</v>
      </c>
      <c r="D52" s="46">
        <v>57283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0"/>
        <v>57283</v>
      </c>
      <c r="O52" s="47">
        <f t="shared" si="8"/>
        <v>4.5129598991570159</v>
      </c>
      <c r="P52" s="9"/>
    </row>
    <row r="53" spans="1:16" ht="15.75">
      <c r="A53" s="29" t="s">
        <v>56</v>
      </c>
      <c r="B53" s="30"/>
      <c r="C53" s="31"/>
      <c r="D53" s="32">
        <f t="shared" ref="D53:M53" si="11">SUM(D54:D56)</f>
        <v>55241</v>
      </c>
      <c r="E53" s="32">
        <f t="shared" si="11"/>
        <v>1305</v>
      </c>
      <c r="F53" s="32">
        <f t="shared" si="11"/>
        <v>0</v>
      </c>
      <c r="G53" s="32">
        <f t="shared" si="11"/>
        <v>0</v>
      </c>
      <c r="H53" s="32">
        <f t="shared" si="11"/>
        <v>0</v>
      </c>
      <c r="I53" s="32">
        <f t="shared" si="11"/>
        <v>0</v>
      </c>
      <c r="J53" s="32">
        <f t="shared" si="11"/>
        <v>0</v>
      </c>
      <c r="K53" s="32">
        <f t="shared" si="11"/>
        <v>0</v>
      </c>
      <c r="L53" s="32">
        <f t="shared" si="11"/>
        <v>0</v>
      </c>
      <c r="M53" s="32">
        <f t="shared" si="11"/>
        <v>0</v>
      </c>
      <c r="N53" s="32">
        <f t="shared" ref="N53:N58" si="12">SUM(D53:M53)</f>
        <v>56546</v>
      </c>
      <c r="O53" s="45">
        <f t="shared" si="8"/>
        <v>4.454896399590325</v>
      </c>
      <c r="P53" s="10"/>
    </row>
    <row r="54" spans="1:16">
      <c r="A54" s="13"/>
      <c r="B54" s="39">
        <v>351.2</v>
      </c>
      <c r="C54" s="21" t="s">
        <v>74</v>
      </c>
      <c r="D54" s="46">
        <v>0</v>
      </c>
      <c r="E54" s="46">
        <v>1305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2"/>
        <v>1305</v>
      </c>
      <c r="O54" s="47">
        <f t="shared" si="8"/>
        <v>0.10281257385960765</v>
      </c>
      <c r="P54" s="9"/>
    </row>
    <row r="55" spans="1:16">
      <c r="A55" s="13"/>
      <c r="B55" s="39">
        <v>351.5</v>
      </c>
      <c r="C55" s="21" t="s">
        <v>75</v>
      </c>
      <c r="D55" s="46">
        <v>36704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2"/>
        <v>36704</v>
      </c>
      <c r="O55" s="47">
        <f t="shared" si="8"/>
        <v>2.8916725754352792</v>
      </c>
      <c r="P55" s="9"/>
    </row>
    <row r="56" spans="1:16">
      <c r="A56" s="13"/>
      <c r="B56" s="39">
        <v>352</v>
      </c>
      <c r="C56" s="21" t="s">
        <v>107</v>
      </c>
      <c r="D56" s="46">
        <v>18537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2"/>
        <v>18537</v>
      </c>
      <c r="O56" s="47">
        <f t="shared" si="8"/>
        <v>1.4604112502954385</v>
      </c>
      <c r="P56" s="9"/>
    </row>
    <row r="57" spans="1:16" ht="15.75">
      <c r="A57" s="29" t="s">
        <v>4</v>
      </c>
      <c r="B57" s="30"/>
      <c r="C57" s="31"/>
      <c r="D57" s="32">
        <f t="shared" ref="D57:M57" si="13">SUM(D58:D67)</f>
        <v>240772</v>
      </c>
      <c r="E57" s="32">
        <f t="shared" si="13"/>
        <v>28612</v>
      </c>
      <c r="F57" s="32">
        <f t="shared" si="13"/>
        <v>1441</v>
      </c>
      <c r="G57" s="32">
        <f t="shared" si="13"/>
        <v>45593</v>
      </c>
      <c r="H57" s="32">
        <f t="shared" si="13"/>
        <v>0</v>
      </c>
      <c r="I57" s="32">
        <f t="shared" si="13"/>
        <v>254772</v>
      </c>
      <c r="J57" s="32">
        <f t="shared" si="13"/>
        <v>76873</v>
      </c>
      <c r="K57" s="32">
        <f t="shared" si="13"/>
        <v>5222069</v>
      </c>
      <c r="L57" s="32">
        <f t="shared" si="13"/>
        <v>0</v>
      </c>
      <c r="M57" s="32">
        <f t="shared" si="13"/>
        <v>13112</v>
      </c>
      <c r="N57" s="32">
        <f t="shared" si="12"/>
        <v>5883244</v>
      </c>
      <c r="O57" s="45">
        <f t="shared" si="8"/>
        <v>463.50303316788779</v>
      </c>
      <c r="P57" s="10"/>
    </row>
    <row r="58" spans="1:16">
      <c r="A58" s="12"/>
      <c r="B58" s="25">
        <v>361.1</v>
      </c>
      <c r="C58" s="20" t="s">
        <v>77</v>
      </c>
      <c r="D58" s="46">
        <v>32191</v>
      </c>
      <c r="E58" s="46">
        <v>16448</v>
      </c>
      <c r="F58" s="46">
        <v>1441</v>
      </c>
      <c r="G58" s="46">
        <v>10593</v>
      </c>
      <c r="H58" s="46">
        <v>0</v>
      </c>
      <c r="I58" s="46">
        <v>72160</v>
      </c>
      <c r="J58" s="46">
        <v>11485</v>
      </c>
      <c r="K58" s="46">
        <v>0</v>
      </c>
      <c r="L58" s="46">
        <v>0</v>
      </c>
      <c r="M58" s="46">
        <v>13112</v>
      </c>
      <c r="N58" s="46">
        <f t="shared" si="12"/>
        <v>157430</v>
      </c>
      <c r="O58" s="47">
        <f t="shared" si="8"/>
        <v>12.402899235799259</v>
      </c>
      <c r="P58" s="9"/>
    </row>
    <row r="59" spans="1:16">
      <c r="A59" s="12"/>
      <c r="B59" s="25">
        <v>361.3</v>
      </c>
      <c r="C59" s="20" t="s">
        <v>78</v>
      </c>
      <c r="D59" s="46">
        <v>0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3735083</v>
      </c>
      <c r="L59" s="46">
        <v>0</v>
      </c>
      <c r="M59" s="46">
        <v>0</v>
      </c>
      <c r="N59" s="46">
        <f t="shared" ref="N59:N67" si="14">SUM(D59:M59)</f>
        <v>3735083</v>
      </c>
      <c r="O59" s="47">
        <f t="shared" si="8"/>
        <v>294.2632159457969</v>
      </c>
      <c r="P59" s="9"/>
    </row>
    <row r="60" spans="1:16">
      <c r="A60" s="12"/>
      <c r="B60" s="25">
        <v>361.4</v>
      </c>
      <c r="C60" s="20" t="s">
        <v>79</v>
      </c>
      <c r="D60" s="46">
        <v>239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4"/>
        <v>239</v>
      </c>
      <c r="O60" s="47">
        <f t="shared" si="8"/>
        <v>1.8829275978886E-2</v>
      </c>
      <c r="P60" s="9"/>
    </row>
    <row r="61" spans="1:16">
      <c r="A61" s="12"/>
      <c r="B61" s="25">
        <v>362</v>
      </c>
      <c r="C61" s="20" t="s">
        <v>80</v>
      </c>
      <c r="D61" s="46">
        <v>154990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4"/>
        <v>154990</v>
      </c>
      <c r="O61" s="47">
        <f t="shared" si="8"/>
        <v>12.210667296935318</v>
      </c>
      <c r="P61" s="9"/>
    </row>
    <row r="62" spans="1:16">
      <c r="A62" s="12"/>
      <c r="B62" s="25">
        <v>364</v>
      </c>
      <c r="C62" s="20" t="s">
        <v>81</v>
      </c>
      <c r="D62" s="46">
        <v>0</v>
      </c>
      <c r="E62" s="46">
        <v>12164</v>
      </c>
      <c r="F62" s="46">
        <v>0</v>
      </c>
      <c r="G62" s="46">
        <v>0</v>
      </c>
      <c r="H62" s="46">
        <v>0</v>
      </c>
      <c r="I62" s="46">
        <v>0</v>
      </c>
      <c r="J62" s="46">
        <v>17074</v>
      </c>
      <c r="K62" s="46">
        <v>0</v>
      </c>
      <c r="L62" s="46">
        <v>0</v>
      </c>
      <c r="M62" s="46">
        <v>0</v>
      </c>
      <c r="N62" s="46">
        <f t="shared" si="14"/>
        <v>29238</v>
      </c>
      <c r="O62" s="47">
        <f t="shared" si="8"/>
        <v>2.3034743559442212</v>
      </c>
      <c r="P62" s="9"/>
    </row>
    <row r="63" spans="1:16">
      <c r="A63" s="12"/>
      <c r="B63" s="25">
        <v>365</v>
      </c>
      <c r="C63" s="20" t="s">
        <v>112</v>
      </c>
      <c r="D63" s="46">
        <v>4854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4"/>
        <v>4854</v>
      </c>
      <c r="O63" s="47">
        <f t="shared" si="8"/>
        <v>0.3824155046088395</v>
      </c>
      <c r="P63" s="9"/>
    </row>
    <row r="64" spans="1:16">
      <c r="A64" s="12"/>
      <c r="B64" s="25">
        <v>366</v>
      </c>
      <c r="C64" s="20" t="s">
        <v>82</v>
      </c>
      <c r="D64" s="46">
        <v>9840</v>
      </c>
      <c r="E64" s="46">
        <v>0</v>
      </c>
      <c r="F64" s="46">
        <v>0</v>
      </c>
      <c r="G64" s="46">
        <v>35000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4"/>
        <v>44840</v>
      </c>
      <c r="O64" s="47">
        <f t="shared" si="8"/>
        <v>3.5326557945324195</v>
      </c>
      <c r="P64" s="9"/>
    </row>
    <row r="65" spans="1:119">
      <c r="A65" s="12"/>
      <c r="B65" s="25">
        <v>368</v>
      </c>
      <c r="C65" s="20" t="s">
        <v>83</v>
      </c>
      <c r="D65" s="46">
        <v>0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1486986</v>
      </c>
      <c r="L65" s="46">
        <v>0</v>
      </c>
      <c r="M65" s="46">
        <v>0</v>
      </c>
      <c r="N65" s="46">
        <f t="shared" si="14"/>
        <v>1486986</v>
      </c>
      <c r="O65" s="47">
        <f t="shared" si="8"/>
        <v>117.15008272276057</v>
      </c>
      <c r="P65" s="9"/>
    </row>
    <row r="66" spans="1:119">
      <c r="A66" s="12"/>
      <c r="B66" s="25">
        <v>369.3</v>
      </c>
      <c r="C66" s="20" t="s">
        <v>84</v>
      </c>
      <c r="D66" s="46">
        <v>0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48314</v>
      </c>
      <c r="K66" s="46">
        <v>0</v>
      </c>
      <c r="L66" s="46">
        <v>0</v>
      </c>
      <c r="M66" s="46">
        <v>0</v>
      </c>
      <c r="N66" s="46">
        <f t="shared" si="14"/>
        <v>48314</v>
      </c>
      <c r="O66" s="47">
        <f t="shared" si="8"/>
        <v>3.8063499566690302</v>
      </c>
      <c r="P66" s="9"/>
    </row>
    <row r="67" spans="1:119">
      <c r="A67" s="12"/>
      <c r="B67" s="25">
        <v>369.9</v>
      </c>
      <c r="C67" s="20" t="s">
        <v>85</v>
      </c>
      <c r="D67" s="46">
        <v>38658</v>
      </c>
      <c r="E67" s="46">
        <v>0</v>
      </c>
      <c r="F67" s="46">
        <v>0</v>
      </c>
      <c r="G67" s="46">
        <v>0</v>
      </c>
      <c r="H67" s="46">
        <v>0</v>
      </c>
      <c r="I67" s="46">
        <v>182612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4"/>
        <v>221270</v>
      </c>
      <c r="O67" s="47">
        <f t="shared" si="8"/>
        <v>17.432443078862367</v>
      </c>
      <c r="P67" s="9"/>
    </row>
    <row r="68" spans="1:119" ht="15.75">
      <c r="A68" s="29" t="s">
        <v>57</v>
      </c>
      <c r="B68" s="30"/>
      <c r="C68" s="31"/>
      <c r="D68" s="32">
        <f t="shared" ref="D68:M68" si="15">SUM(D69:D70)</f>
        <v>3885500</v>
      </c>
      <c r="E68" s="32">
        <f t="shared" si="15"/>
        <v>0</v>
      </c>
      <c r="F68" s="32">
        <f t="shared" si="15"/>
        <v>375000</v>
      </c>
      <c r="G68" s="32">
        <f t="shared" si="15"/>
        <v>132500</v>
      </c>
      <c r="H68" s="32">
        <f t="shared" si="15"/>
        <v>0</v>
      </c>
      <c r="I68" s="32">
        <f t="shared" si="15"/>
        <v>261879</v>
      </c>
      <c r="J68" s="32">
        <f t="shared" si="15"/>
        <v>0</v>
      </c>
      <c r="K68" s="32">
        <f t="shared" si="15"/>
        <v>0</v>
      </c>
      <c r="L68" s="32">
        <f t="shared" si="15"/>
        <v>0</v>
      </c>
      <c r="M68" s="32">
        <f t="shared" si="15"/>
        <v>0</v>
      </c>
      <c r="N68" s="32">
        <f>SUM(D68:M68)</f>
        <v>4654879</v>
      </c>
      <c r="O68" s="45">
        <f t="shared" si="8"/>
        <v>366.72803907665644</v>
      </c>
      <c r="P68" s="9"/>
    </row>
    <row r="69" spans="1:119">
      <c r="A69" s="12"/>
      <c r="B69" s="25">
        <v>381</v>
      </c>
      <c r="C69" s="20" t="s">
        <v>86</v>
      </c>
      <c r="D69" s="46">
        <v>1450000</v>
      </c>
      <c r="E69" s="46">
        <v>0</v>
      </c>
      <c r="F69" s="46">
        <v>375000</v>
      </c>
      <c r="G69" s="46">
        <v>132500</v>
      </c>
      <c r="H69" s="46">
        <v>0</v>
      </c>
      <c r="I69" s="46">
        <v>261879</v>
      </c>
      <c r="J69" s="46">
        <v>0</v>
      </c>
      <c r="K69" s="46">
        <v>0</v>
      </c>
      <c r="L69" s="46">
        <v>0</v>
      </c>
      <c r="M69" s="46">
        <v>0</v>
      </c>
      <c r="N69" s="46">
        <f>SUM(D69:M69)</f>
        <v>2219379</v>
      </c>
      <c r="O69" s="47">
        <f>(N69/O$73)</f>
        <v>174.85062632947293</v>
      </c>
      <c r="P69" s="9"/>
    </row>
    <row r="70" spans="1:119" ht="15.75" thickBot="1">
      <c r="A70" s="12"/>
      <c r="B70" s="25">
        <v>382</v>
      </c>
      <c r="C70" s="20" t="s">
        <v>97</v>
      </c>
      <c r="D70" s="46">
        <v>2435500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>SUM(D70:M70)</f>
        <v>2435500</v>
      </c>
      <c r="O70" s="47">
        <f>(N70/O$73)</f>
        <v>191.87741274718348</v>
      </c>
      <c r="P70" s="9"/>
    </row>
    <row r="71" spans="1:119" ht="16.5" thickBot="1">
      <c r="A71" s="14" t="s">
        <v>72</v>
      </c>
      <c r="B71" s="23"/>
      <c r="C71" s="22"/>
      <c r="D71" s="15">
        <f t="shared" ref="D71:M71" si="16">SUM(D5,D13,D25,D39,D53,D57,D68)</f>
        <v>10918683</v>
      </c>
      <c r="E71" s="15">
        <f t="shared" si="16"/>
        <v>2563369</v>
      </c>
      <c r="F71" s="15">
        <f t="shared" si="16"/>
        <v>376441</v>
      </c>
      <c r="G71" s="15">
        <f t="shared" si="16"/>
        <v>1352444</v>
      </c>
      <c r="H71" s="15">
        <f t="shared" si="16"/>
        <v>0</v>
      </c>
      <c r="I71" s="15">
        <f t="shared" si="16"/>
        <v>21932158</v>
      </c>
      <c r="J71" s="15">
        <f t="shared" si="16"/>
        <v>2458449</v>
      </c>
      <c r="K71" s="15">
        <f t="shared" si="16"/>
        <v>5222069</v>
      </c>
      <c r="L71" s="15">
        <f t="shared" si="16"/>
        <v>0</v>
      </c>
      <c r="M71" s="15">
        <f t="shared" si="16"/>
        <v>1151903</v>
      </c>
      <c r="N71" s="15">
        <f>SUM(D71:M71)</f>
        <v>45975516</v>
      </c>
      <c r="O71" s="38">
        <f>(N71/O$73)</f>
        <v>3622.1158118648073</v>
      </c>
      <c r="P71" s="6"/>
      <c r="Q71" s="2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</row>
    <row r="72" spans="1:119">
      <c r="A72" s="16"/>
      <c r="B72" s="18"/>
      <c r="C72" s="18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9"/>
    </row>
    <row r="73" spans="1:119">
      <c r="A73" s="40"/>
      <c r="B73" s="41"/>
      <c r="C73" s="41"/>
      <c r="D73" s="42"/>
      <c r="E73" s="42"/>
      <c r="F73" s="42"/>
      <c r="G73" s="42"/>
      <c r="H73" s="42"/>
      <c r="I73" s="42"/>
      <c r="J73" s="42"/>
      <c r="K73" s="42"/>
      <c r="L73" s="48" t="s">
        <v>113</v>
      </c>
      <c r="M73" s="48"/>
      <c r="N73" s="48"/>
      <c r="O73" s="43">
        <v>12693</v>
      </c>
    </row>
    <row r="74" spans="1:119">
      <c r="A74" s="49"/>
      <c r="B74" s="50"/>
      <c r="C74" s="50"/>
      <c r="D74" s="50"/>
      <c r="E74" s="50"/>
      <c r="F74" s="50"/>
      <c r="G74" s="50"/>
      <c r="H74" s="50"/>
      <c r="I74" s="50"/>
      <c r="J74" s="50"/>
      <c r="K74" s="50"/>
      <c r="L74" s="50"/>
      <c r="M74" s="50"/>
      <c r="N74" s="50"/>
      <c r="O74" s="51"/>
    </row>
    <row r="75" spans="1:119" ht="15.75" customHeight="1" thickBot="1">
      <c r="A75" s="52" t="s">
        <v>103</v>
      </c>
      <c r="B75" s="53"/>
      <c r="C75" s="53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4"/>
    </row>
  </sheetData>
  <mergeCells count="10">
    <mergeCell ref="L73:N73"/>
    <mergeCell ref="A74:O74"/>
    <mergeCell ref="A75:O7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7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104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90</v>
      </c>
      <c r="B3" s="62"/>
      <c r="C3" s="63"/>
      <c r="D3" s="67" t="s">
        <v>51</v>
      </c>
      <c r="E3" s="68"/>
      <c r="F3" s="68"/>
      <c r="G3" s="68"/>
      <c r="H3" s="69"/>
      <c r="I3" s="67" t="s">
        <v>52</v>
      </c>
      <c r="J3" s="69"/>
      <c r="K3" s="67" t="s">
        <v>54</v>
      </c>
      <c r="L3" s="69"/>
      <c r="M3" s="36"/>
      <c r="N3" s="37"/>
      <c r="O3" s="70" t="s">
        <v>95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91</v>
      </c>
      <c r="F4" s="34" t="s">
        <v>92</v>
      </c>
      <c r="G4" s="34" t="s">
        <v>93</v>
      </c>
      <c r="H4" s="34" t="s">
        <v>6</v>
      </c>
      <c r="I4" s="34" t="s">
        <v>7</v>
      </c>
      <c r="J4" s="35" t="s">
        <v>94</v>
      </c>
      <c r="K4" s="35" t="s">
        <v>8</v>
      </c>
      <c r="L4" s="35" t="s">
        <v>9</v>
      </c>
      <c r="M4" s="35" t="s">
        <v>10</v>
      </c>
      <c r="N4" s="35" t="s">
        <v>53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SUM(D6:D13)</f>
        <v>4213482</v>
      </c>
      <c r="E5" s="27">
        <f t="shared" si="0"/>
        <v>2733532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587687</v>
      </c>
      <c r="N5" s="28">
        <f>SUM(D5:M5)</f>
        <v>7534701</v>
      </c>
      <c r="O5" s="33">
        <f t="shared" ref="O5:O36" si="1">(N5/O$75)</f>
        <v>600.03989806482446</v>
      </c>
      <c r="P5" s="6"/>
    </row>
    <row r="6" spans="1:133">
      <c r="A6" s="12"/>
      <c r="B6" s="25">
        <v>311</v>
      </c>
      <c r="C6" s="20" t="s">
        <v>3</v>
      </c>
      <c r="D6" s="46">
        <v>3857693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587687</v>
      </c>
      <c r="N6" s="46">
        <f>SUM(D6:M6)</f>
        <v>4445380</v>
      </c>
      <c r="O6" s="47">
        <f t="shared" si="1"/>
        <v>354.01608664489925</v>
      </c>
      <c r="P6" s="9"/>
    </row>
    <row r="7" spans="1:133">
      <c r="A7" s="12"/>
      <c r="B7" s="25">
        <v>312.10000000000002</v>
      </c>
      <c r="C7" s="20" t="s">
        <v>105</v>
      </c>
      <c r="D7" s="46">
        <v>328439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328439</v>
      </c>
      <c r="O7" s="47">
        <f t="shared" si="1"/>
        <v>26.155849327068566</v>
      </c>
      <c r="P7" s="9"/>
    </row>
    <row r="8" spans="1:133">
      <c r="A8" s="12"/>
      <c r="B8" s="25">
        <v>312.60000000000002</v>
      </c>
      <c r="C8" s="20" t="s">
        <v>12</v>
      </c>
      <c r="D8" s="46">
        <v>0</v>
      </c>
      <c r="E8" s="46">
        <v>875691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875691</v>
      </c>
      <c r="O8" s="47">
        <f t="shared" si="1"/>
        <v>69.737278012264071</v>
      </c>
      <c r="P8" s="9"/>
    </row>
    <row r="9" spans="1:133">
      <c r="A9" s="12"/>
      <c r="B9" s="25">
        <v>314.10000000000002</v>
      </c>
      <c r="C9" s="20" t="s">
        <v>13</v>
      </c>
      <c r="D9" s="46">
        <v>0</v>
      </c>
      <c r="E9" s="46">
        <v>1248352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1248352</v>
      </c>
      <c r="O9" s="47">
        <f t="shared" si="1"/>
        <v>99.41482838257545</v>
      </c>
      <c r="P9" s="9"/>
    </row>
    <row r="10" spans="1:133">
      <c r="A10" s="12"/>
      <c r="B10" s="25">
        <v>314.39999999999998</v>
      </c>
      <c r="C10" s="20" t="s">
        <v>14</v>
      </c>
      <c r="D10" s="46">
        <v>0</v>
      </c>
      <c r="E10" s="46">
        <v>41461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41461</v>
      </c>
      <c r="O10" s="47">
        <f t="shared" si="1"/>
        <v>3.3018236840009556</v>
      </c>
      <c r="P10" s="9"/>
    </row>
    <row r="11" spans="1:133">
      <c r="A11" s="12"/>
      <c r="B11" s="25">
        <v>314.8</v>
      </c>
      <c r="C11" s="20" t="s">
        <v>15</v>
      </c>
      <c r="D11" s="46">
        <v>0</v>
      </c>
      <c r="E11" s="46">
        <v>37782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37782</v>
      </c>
      <c r="O11" s="47">
        <f t="shared" si="1"/>
        <v>3.008839691008999</v>
      </c>
      <c r="P11" s="9"/>
    </row>
    <row r="12" spans="1:133">
      <c r="A12" s="12"/>
      <c r="B12" s="25">
        <v>315</v>
      </c>
      <c r="C12" s="20" t="s">
        <v>16</v>
      </c>
      <c r="D12" s="46">
        <v>0</v>
      </c>
      <c r="E12" s="46">
        <v>530246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530246</v>
      </c>
      <c r="O12" s="47">
        <f t="shared" si="1"/>
        <v>42.227124313132116</v>
      </c>
      <c r="P12" s="9"/>
    </row>
    <row r="13" spans="1:133">
      <c r="A13" s="12"/>
      <c r="B13" s="25">
        <v>316</v>
      </c>
      <c r="C13" s="20" t="s">
        <v>17</v>
      </c>
      <c r="D13" s="46">
        <v>27350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27350</v>
      </c>
      <c r="O13" s="47">
        <f t="shared" si="1"/>
        <v>2.1780680098749703</v>
      </c>
      <c r="P13" s="9"/>
    </row>
    <row r="14" spans="1:133" ht="15.75">
      <c r="A14" s="29" t="s">
        <v>18</v>
      </c>
      <c r="B14" s="30"/>
      <c r="C14" s="31"/>
      <c r="D14" s="32">
        <f t="shared" ref="D14:M14" si="3">SUM(D15:D25)</f>
        <v>699503</v>
      </c>
      <c r="E14" s="32">
        <f t="shared" si="3"/>
        <v>526441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521530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>SUM(D14:M14)</f>
        <v>1747474</v>
      </c>
      <c r="O14" s="45">
        <f t="shared" si="1"/>
        <v>139.16333519152664</v>
      </c>
      <c r="P14" s="10"/>
    </row>
    <row r="15" spans="1:133">
      <c r="A15" s="12"/>
      <c r="B15" s="25">
        <v>322</v>
      </c>
      <c r="C15" s="20" t="s">
        <v>0</v>
      </c>
      <c r="D15" s="46">
        <v>7425</v>
      </c>
      <c r="E15" s="46">
        <v>304374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311799</v>
      </c>
      <c r="O15" s="47">
        <f t="shared" si="1"/>
        <v>24.830692044278091</v>
      </c>
      <c r="P15" s="9"/>
    </row>
    <row r="16" spans="1:133">
      <c r="A16" s="12"/>
      <c r="B16" s="25">
        <v>323.10000000000002</v>
      </c>
      <c r="C16" s="20" t="s">
        <v>19</v>
      </c>
      <c r="D16" s="46">
        <v>444303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ref="N16:N24" si="4">SUM(D16:M16)</f>
        <v>444303</v>
      </c>
      <c r="O16" s="47">
        <f t="shared" si="1"/>
        <v>35.382894003344745</v>
      </c>
      <c r="P16" s="9"/>
    </row>
    <row r="17" spans="1:16">
      <c r="A17" s="12"/>
      <c r="B17" s="25">
        <v>323.39999999999998</v>
      </c>
      <c r="C17" s="20" t="s">
        <v>20</v>
      </c>
      <c r="D17" s="46">
        <v>49464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49464</v>
      </c>
      <c r="O17" s="47">
        <f t="shared" si="1"/>
        <v>3.9391574420641873</v>
      </c>
      <c r="P17" s="9"/>
    </row>
    <row r="18" spans="1:16">
      <c r="A18" s="12"/>
      <c r="B18" s="25">
        <v>323.7</v>
      </c>
      <c r="C18" s="20" t="s">
        <v>21</v>
      </c>
      <c r="D18" s="46">
        <v>173738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173738</v>
      </c>
      <c r="O18" s="47">
        <f t="shared" si="1"/>
        <v>13.835948076769929</v>
      </c>
      <c r="P18" s="9"/>
    </row>
    <row r="19" spans="1:16">
      <c r="A19" s="12"/>
      <c r="B19" s="25">
        <v>323.89999999999998</v>
      </c>
      <c r="C19" s="20" t="s">
        <v>22</v>
      </c>
      <c r="D19" s="46">
        <v>4225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4225</v>
      </c>
      <c r="O19" s="47">
        <f t="shared" si="1"/>
        <v>0.33646571633351913</v>
      </c>
      <c r="P19" s="9"/>
    </row>
    <row r="20" spans="1:16">
      <c r="A20" s="12"/>
      <c r="B20" s="25">
        <v>324.11</v>
      </c>
      <c r="C20" s="20" t="s">
        <v>23</v>
      </c>
      <c r="D20" s="46">
        <v>0</v>
      </c>
      <c r="E20" s="46">
        <v>33293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33293</v>
      </c>
      <c r="O20" s="47">
        <f t="shared" si="1"/>
        <v>2.6513498447081307</v>
      </c>
      <c r="P20" s="9"/>
    </row>
    <row r="21" spans="1:16">
      <c r="A21" s="12"/>
      <c r="B21" s="25">
        <v>324.12</v>
      </c>
      <c r="C21" s="20" t="s">
        <v>24</v>
      </c>
      <c r="D21" s="46">
        <v>0</v>
      </c>
      <c r="E21" s="46">
        <v>2094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2094</v>
      </c>
      <c r="O21" s="47">
        <f t="shared" si="1"/>
        <v>0.16675957633192642</v>
      </c>
      <c r="P21" s="9"/>
    </row>
    <row r="22" spans="1:16">
      <c r="A22" s="12"/>
      <c r="B22" s="25">
        <v>324.20999999999998</v>
      </c>
      <c r="C22" s="20" t="s">
        <v>25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451457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451457</v>
      </c>
      <c r="O22" s="47">
        <f t="shared" si="1"/>
        <v>35.952616070717525</v>
      </c>
      <c r="P22" s="9"/>
    </row>
    <row r="23" spans="1:16">
      <c r="A23" s="12"/>
      <c r="B23" s="25">
        <v>324.22000000000003</v>
      </c>
      <c r="C23" s="20" t="s">
        <v>26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70073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70073</v>
      </c>
      <c r="O23" s="47">
        <f t="shared" si="1"/>
        <v>5.5803934060683282</v>
      </c>
      <c r="P23" s="9"/>
    </row>
    <row r="24" spans="1:16">
      <c r="A24" s="12"/>
      <c r="B24" s="25">
        <v>324.61</v>
      </c>
      <c r="C24" s="20" t="s">
        <v>27</v>
      </c>
      <c r="D24" s="46">
        <v>0</v>
      </c>
      <c r="E24" s="46">
        <v>186680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186680</v>
      </c>
      <c r="O24" s="47">
        <f t="shared" si="1"/>
        <v>14.866608266305647</v>
      </c>
      <c r="P24" s="9"/>
    </row>
    <row r="25" spans="1:16">
      <c r="A25" s="12"/>
      <c r="B25" s="25">
        <v>329</v>
      </c>
      <c r="C25" s="20" t="s">
        <v>28</v>
      </c>
      <c r="D25" s="46">
        <v>20348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ref="N25:N30" si="5">SUM(D25:M25)</f>
        <v>20348</v>
      </c>
      <c r="O25" s="47">
        <f t="shared" si="1"/>
        <v>1.620450744604603</v>
      </c>
      <c r="P25" s="9"/>
    </row>
    <row r="26" spans="1:16" ht="15.75">
      <c r="A26" s="29" t="s">
        <v>30</v>
      </c>
      <c r="B26" s="30"/>
      <c r="C26" s="31"/>
      <c r="D26" s="32">
        <f t="shared" ref="D26:M26" si="6">SUM(D27:D37)</f>
        <v>1298828</v>
      </c>
      <c r="E26" s="32">
        <f t="shared" si="6"/>
        <v>380442</v>
      </c>
      <c r="F26" s="32">
        <f t="shared" si="6"/>
        <v>0</v>
      </c>
      <c r="G26" s="32">
        <f t="shared" si="6"/>
        <v>0</v>
      </c>
      <c r="H26" s="32">
        <f t="shared" si="6"/>
        <v>0</v>
      </c>
      <c r="I26" s="32">
        <f t="shared" si="6"/>
        <v>0</v>
      </c>
      <c r="J26" s="32">
        <f t="shared" si="6"/>
        <v>0</v>
      </c>
      <c r="K26" s="32">
        <f t="shared" si="6"/>
        <v>0</v>
      </c>
      <c r="L26" s="32">
        <f t="shared" si="6"/>
        <v>0</v>
      </c>
      <c r="M26" s="32">
        <f t="shared" si="6"/>
        <v>626372</v>
      </c>
      <c r="N26" s="44">
        <f t="shared" si="5"/>
        <v>2305642</v>
      </c>
      <c r="O26" s="45">
        <f t="shared" si="1"/>
        <v>183.61407979612966</v>
      </c>
      <c r="P26" s="10"/>
    </row>
    <row r="27" spans="1:16">
      <c r="A27" s="12"/>
      <c r="B27" s="25">
        <v>331.2</v>
      </c>
      <c r="C27" s="20" t="s">
        <v>29</v>
      </c>
      <c r="D27" s="46">
        <v>70882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5"/>
        <v>70882</v>
      </c>
      <c r="O27" s="47">
        <f t="shared" si="1"/>
        <v>5.644819622521303</v>
      </c>
      <c r="P27" s="9"/>
    </row>
    <row r="28" spans="1:16">
      <c r="A28" s="12"/>
      <c r="B28" s="25">
        <v>331.35</v>
      </c>
      <c r="C28" s="20" t="s">
        <v>34</v>
      </c>
      <c r="D28" s="46">
        <v>0</v>
      </c>
      <c r="E28" s="46">
        <v>380442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5"/>
        <v>380442</v>
      </c>
      <c r="O28" s="47">
        <f t="shared" si="1"/>
        <v>30.297204746356613</v>
      </c>
      <c r="P28" s="9"/>
    </row>
    <row r="29" spans="1:16">
      <c r="A29" s="12"/>
      <c r="B29" s="25">
        <v>331.9</v>
      </c>
      <c r="C29" s="20" t="s">
        <v>31</v>
      </c>
      <c r="D29" s="46">
        <v>24530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5"/>
        <v>24530</v>
      </c>
      <c r="O29" s="47">
        <f t="shared" si="1"/>
        <v>1.9534920761328343</v>
      </c>
      <c r="P29" s="9"/>
    </row>
    <row r="30" spans="1:16">
      <c r="A30" s="12"/>
      <c r="B30" s="25">
        <v>334.2</v>
      </c>
      <c r="C30" s="20" t="s">
        <v>32</v>
      </c>
      <c r="D30" s="46">
        <v>24375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5"/>
        <v>24375</v>
      </c>
      <c r="O30" s="47">
        <f t="shared" si="1"/>
        <v>1.9411483634626105</v>
      </c>
      <c r="P30" s="9"/>
    </row>
    <row r="31" spans="1:16">
      <c r="A31" s="12"/>
      <c r="B31" s="25">
        <v>335.12</v>
      </c>
      <c r="C31" s="20" t="s">
        <v>43</v>
      </c>
      <c r="D31" s="46">
        <v>250647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ref="N31:N36" si="7">SUM(D31:M31)</f>
        <v>250647</v>
      </c>
      <c r="O31" s="47">
        <f t="shared" si="1"/>
        <v>19.960739030023095</v>
      </c>
      <c r="P31" s="9"/>
    </row>
    <row r="32" spans="1:16">
      <c r="A32" s="12"/>
      <c r="B32" s="25">
        <v>335.14</v>
      </c>
      <c r="C32" s="20" t="s">
        <v>44</v>
      </c>
      <c r="D32" s="46">
        <v>3521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3521</v>
      </c>
      <c r="O32" s="47">
        <f t="shared" si="1"/>
        <v>0.2804013697539221</v>
      </c>
      <c r="P32" s="9"/>
    </row>
    <row r="33" spans="1:16">
      <c r="A33" s="12"/>
      <c r="B33" s="25">
        <v>335.15</v>
      </c>
      <c r="C33" s="20" t="s">
        <v>45</v>
      </c>
      <c r="D33" s="46">
        <v>18621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18621</v>
      </c>
      <c r="O33" s="47">
        <f t="shared" si="1"/>
        <v>1.4829178944015291</v>
      </c>
      <c r="P33" s="9"/>
    </row>
    <row r="34" spans="1:16">
      <c r="A34" s="12"/>
      <c r="B34" s="25">
        <v>335.18</v>
      </c>
      <c r="C34" s="20" t="s">
        <v>46</v>
      </c>
      <c r="D34" s="46">
        <v>508873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508873</v>
      </c>
      <c r="O34" s="47">
        <f t="shared" si="1"/>
        <v>40.525045791192163</v>
      </c>
      <c r="P34" s="9"/>
    </row>
    <row r="35" spans="1:16">
      <c r="A35" s="12"/>
      <c r="B35" s="25">
        <v>335.49</v>
      </c>
      <c r="C35" s="20" t="s">
        <v>48</v>
      </c>
      <c r="D35" s="46">
        <v>1761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1761</v>
      </c>
      <c r="O35" s="47">
        <f t="shared" si="1"/>
        <v>0.14024050330492951</v>
      </c>
      <c r="P35" s="9"/>
    </row>
    <row r="36" spans="1:16">
      <c r="A36" s="12"/>
      <c r="B36" s="25">
        <v>335.9</v>
      </c>
      <c r="C36" s="20" t="s">
        <v>100</v>
      </c>
      <c r="D36" s="46">
        <v>5426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5426</v>
      </c>
      <c r="O36" s="47">
        <f t="shared" si="1"/>
        <v>0.43210958031376923</v>
      </c>
      <c r="P36" s="9"/>
    </row>
    <row r="37" spans="1:16">
      <c r="A37" s="12"/>
      <c r="B37" s="25">
        <v>338</v>
      </c>
      <c r="C37" s="20" t="s">
        <v>50</v>
      </c>
      <c r="D37" s="46">
        <v>390192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626372</v>
      </c>
      <c r="N37" s="46">
        <f>SUM(D37:M37)</f>
        <v>1016564</v>
      </c>
      <c r="O37" s="47">
        <f t="shared" ref="O37:O68" si="8">(N37/O$75)</f>
        <v>80.955960818666881</v>
      </c>
      <c r="P37" s="9"/>
    </row>
    <row r="38" spans="1:16" ht="15.75">
      <c r="A38" s="29" t="s">
        <v>55</v>
      </c>
      <c r="B38" s="30"/>
      <c r="C38" s="31"/>
      <c r="D38" s="32">
        <f t="shared" ref="D38:M38" si="9">SUM(D39:D54)</f>
        <v>389681</v>
      </c>
      <c r="E38" s="32">
        <f t="shared" si="9"/>
        <v>36145</v>
      </c>
      <c r="F38" s="32">
        <f t="shared" si="9"/>
        <v>0</v>
      </c>
      <c r="G38" s="32">
        <f t="shared" si="9"/>
        <v>0</v>
      </c>
      <c r="H38" s="32">
        <f t="shared" si="9"/>
        <v>0</v>
      </c>
      <c r="I38" s="32">
        <f t="shared" si="9"/>
        <v>21752483</v>
      </c>
      <c r="J38" s="32">
        <f t="shared" si="9"/>
        <v>2950421</v>
      </c>
      <c r="K38" s="32">
        <f t="shared" si="9"/>
        <v>0</v>
      </c>
      <c r="L38" s="32">
        <f t="shared" si="9"/>
        <v>0</v>
      </c>
      <c r="M38" s="32">
        <f t="shared" si="9"/>
        <v>0</v>
      </c>
      <c r="N38" s="32">
        <f>SUM(D38:M38)</f>
        <v>25128730</v>
      </c>
      <c r="O38" s="45">
        <f t="shared" si="8"/>
        <v>2001.1730508879509</v>
      </c>
      <c r="P38" s="10"/>
    </row>
    <row r="39" spans="1:16">
      <c r="A39" s="12"/>
      <c r="B39" s="25">
        <v>341.2</v>
      </c>
      <c r="C39" s="20" t="s">
        <v>58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2538450</v>
      </c>
      <c r="K39" s="46">
        <v>0</v>
      </c>
      <c r="L39" s="46">
        <v>0</v>
      </c>
      <c r="M39" s="46">
        <v>0</v>
      </c>
      <c r="N39" s="46">
        <f t="shared" ref="N39:N54" si="10">SUM(D39:M39)</f>
        <v>2538450</v>
      </c>
      <c r="O39" s="47">
        <f t="shared" si="8"/>
        <v>202.1541769530939</v>
      </c>
      <c r="P39" s="9"/>
    </row>
    <row r="40" spans="1:16">
      <c r="A40" s="12"/>
      <c r="B40" s="25">
        <v>341.3</v>
      </c>
      <c r="C40" s="20" t="s">
        <v>59</v>
      </c>
      <c r="D40" s="46">
        <v>0</v>
      </c>
      <c r="E40" s="46">
        <v>11672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11672</v>
      </c>
      <c r="O40" s="47">
        <f t="shared" si="8"/>
        <v>0.92952138249581906</v>
      </c>
      <c r="P40" s="9"/>
    </row>
    <row r="41" spans="1:16">
      <c r="A41" s="12"/>
      <c r="B41" s="25">
        <v>341.9</v>
      </c>
      <c r="C41" s="20" t="s">
        <v>60</v>
      </c>
      <c r="D41" s="46">
        <v>51255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51255</v>
      </c>
      <c r="O41" s="47">
        <f t="shared" si="8"/>
        <v>4.0817870510472245</v>
      </c>
      <c r="P41" s="9"/>
    </row>
    <row r="42" spans="1:16">
      <c r="A42" s="12"/>
      <c r="B42" s="25">
        <v>342.1</v>
      </c>
      <c r="C42" s="20" t="s">
        <v>61</v>
      </c>
      <c r="D42" s="46">
        <v>61169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61169</v>
      </c>
      <c r="O42" s="47">
        <f t="shared" si="8"/>
        <v>4.871306840805925</v>
      </c>
      <c r="P42" s="9"/>
    </row>
    <row r="43" spans="1:16">
      <c r="A43" s="12"/>
      <c r="B43" s="25">
        <v>342.2</v>
      </c>
      <c r="C43" s="20" t="s">
        <v>62</v>
      </c>
      <c r="D43" s="46">
        <v>9693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9693</v>
      </c>
      <c r="O43" s="47">
        <f t="shared" si="8"/>
        <v>0.77192004459663932</v>
      </c>
      <c r="P43" s="9"/>
    </row>
    <row r="44" spans="1:16">
      <c r="A44" s="12"/>
      <c r="B44" s="25">
        <v>342.4</v>
      </c>
      <c r="C44" s="20" t="s">
        <v>63</v>
      </c>
      <c r="D44" s="46">
        <v>92860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92860</v>
      </c>
      <c r="O44" s="47">
        <f t="shared" si="8"/>
        <v>7.395078442303098</v>
      </c>
      <c r="P44" s="9"/>
    </row>
    <row r="45" spans="1:16">
      <c r="A45" s="12"/>
      <c r="B45" s="25">
        <v>342.5</v>
      </c>
      <c r="C45" s="20" t="s">
        <v>64</v>
      </c>
      <c r="D45" s="46">
        <v>17176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17176</v>
      </c>
      <c r="O45" s="47">
        <f t="shared" si="8"/>
        <v>1.3678426375726687</v>
      </c>
      <c r="P45" s="9"/>
    </row>
    <row r="46" spans="1:16">
      <c r="A46" s="12"/>
      <c r="B46" s="25">
        <v>342.9</v>
      </c>
      <c r="C46" s="20" t="s">
        <v>65</v>
      </c>
      <c r="D46" s="46">
        <v>0</v>
      </c>
      <c r="E46" s="46">
        <v>24473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0"/>
        <v>24473</v>
      </c>
      <c r="O46" s="47">
        <f t="shared" si="8"/>
        <v>1.9489527753444293</v>
      </c>
      <c r="P46" s="9"/>
    </row>
    <row r="47" spans="1:16">
      <c r="A47" s="12"/>
      <c r="B47" s="25">
        <v>343.1</v>
      </c>
      <c r="C47" s="20" t="s">
        <v>66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12035897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0"/>
        <v>12035897</v>
      </c>
      <c r="O47" s="47">
        <f t="shared" si="8"/>
        <v>958.50099546069919</v>
      </c>
      <c r="P47" s="9"/>
    </row>
    <row r="48" spans="1:16">
      <c r="A48" s="12"/>
      <c r="B48" s="25">
        <v>343.4</v>
      </c>
      <c r="C48" s="20" t="s">
        <v>67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1978335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0"/>
        <v>1978335</v>
      </c>
      <c r="O48" s="47">
        <f t="shared" si="8"/>
        <v>157.54837938998168</v>
      </c>
      <c r="P48" s="9"/>
    </row>
    <row r="49" spans="1:16">
      <c r="A49" s="12"/>
      <c r="B49" s="25">
        <v>343.6</v>
      </c>
      <c r="C49" s="20" t="s">
        <v>68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6844702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0"/>
        <v>6844702</v>
      </c>
      <c r="O49" s="47">
        <f t="shared" si="8"/>
        <v>545.09054710520024</v>
      </c>
      <c r="P49" s="9"/>
    </row>
    <row r="50" spans="1:16">
      <c r="A50" s="12"/>
      <c r="B50" s="25">
        <v>343.7</v>
      </c>
      <c r="C50" s="20" t="s">
        <v>69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845683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0"/>
        <v>845683</v>
      </c>
      <c r="O50" s="47">
        <f t="shared" si="8"/>
        <v>67.347535239308755</v>
      </c>
      <c r="P50" s="9"/>
    </row>
    <row r="51" spans="1:16">
      <c r="A51" s="12"/>
      <c r="B51" s="25">
        <v>343.8</v>
      </c>
      <c r="C51" s="20" t="s">
        <v>70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47866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0"/>
        <v>47866</v>
      </c>
      <c r="O51" s="47">
        <f t="shared" si="8"/>
        <v>3.8118977462769772</v>
      </c>
      <c r="P51" s="9"/>
    </row>
    <row r="52" spans="1:16">
      <c r="A52" s="12"/>
      <c r="B52" s="25">
        <v>346.9</v>
      </c>
      <c r="C52" s="20" t="s">
        <v>101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411971</v>
      </c>
      <c r="K52" s="46">
        <v>0</v>
      </c>
      <c r="L52" s="46">
        <v>0</v>
      </c>
      <c r="M52" s="46">
        <v>0</v>
      </c>
      <c r="N52" s="46">
        <f t="shared" si="10"/>
        <v>411971</v>
      </c>
      <c r="O52" s="47">
        <f t="shared" si="8"/>
        <v>32.808075177192002</v>
      </c>
      <c r="P52" s="9"/>
    </row>
    <row r="53" spans="1:16">
      <c r="A53" s="12"/>
      <c r="B53" s="25">
        <v>347.9</v>
      </c>
      <c r="C53" s="20" t="s">
        <v>106</v>
      </c>
      <c r="D53" s="46">
        <v>86401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0"/>
        <v>86401</v>
      </c>
      <c r="O53" s="47">
        <f t="shared" si="8"/>
        <v>6.8807039898064826</v>
      </c>
      <c r="P53" s="9"/>
    </row>
    <row r="54" spans="1:16">
      <c r="A54" s="12"/>
      <c r="B54" s="25">
        <v>349</v>
      </c>
      <c r="C54" s="20" t="s">
        <v>1</v>
      </c>
      <c r="D54" s="46">
        <v>71127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0"/>
        <v>71127</v>
      </c>
      <c r="O54" s="47">
        <f t="shared" si="8"/>
        <v>5.6643306522258499</v>
      </c>
      <c r="P54" s="9"/>
    </row>
    <row r="55" spans="1:16" ht="15.75">
      <c r="A55" s="29" t="s">
        <v>56</v>
      </c>
      <c r="B55" s="30"/>
      <c r="C55" s="31"/>
      <c r="D55" s="32">
        <f t="shared" ref="D55:M55" si="11">SUM(D56:D58)</f>
        <v>71079</v>
      </c>
      <c r="E55" s="32">
        <f t="shared" si="11"/>
        <v>340</v>
      </c>
      <c r="F55" s="32">
        <f t="shared" si="11"/>
        <v>0</v>
      </c>
      <c r="G55" s="32">
        <f t="shared" si="11"/>
        <v>0</v>
      </c>
      <c r="H55" s="32">
        <f t="shared" si="11"/>
        <v>0</v>
      </c>
      <c r="I55" s="32">
        <f t="shared" si="11"/>
        <v>0</v>
      </c>
      <c r="J55" s="32">
        <f t="shared" si="11"/>
        <v>0</v>
      </c>
      <c r="K55" s="32">
        <f t="shared" si="11"/>
        <v>0</v>
      </c>
      <c r="L55" s="32">
        <f t="shared" si="11"/>
        <v>0</v>
      </c>
      <c r="M55" s="32">
        <f t="shared" si="11"/>
        <v>0</v>
      </c>
      <c r="N55" s="32">
        <f t="shared" ref="N55:N60" si="12">SUM(D55:M55)</f>
        <v>71419</v>
      </c>
      <c r="O55" s="45">
        <f t="shared" si="8"/>
        <v>5.6875846141594328</v>
      </c>
      <c r="P55" s="10"/>
    </row>
    <row r="56" spans="1:16">
      <c r="A56" s="13"/>
      <c r="B56" s="39">
        <v>351.2</v>
      </c>
      <c r="C56" s="21" t="s">
        <v>74</v>
      </c>
      <c r="D56" s="46">
        <v>0</v>
      </c>
      <c r="E56" s="46">
        <v>340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2"/>
        <v>340</v>
      </c>
      <c r="O56" s="47">
        <f t="shared" si="8"/>
        <v>2.7076531018555387E-2</v>
      </c>
      <c r="P56" s="9"/>
    </row>
    <row r="57" spans="1:16">
      <c r="A57" s="13"/>
      <c r="B57" s="39">
        <v>351.5</v>
      </c>
      <c r="C57" s="21" t="s">
        <v>75</v>
      </c>
      <c r="D57" s="46">
        <v>48073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2"/>
        <v>48073</v>
      </c>
      <c r="O57" s="47">
        <f t="shared" si="8"/>
        <v>3.8283825754559211</v>
      </c>
      <c r="P57" s="9"/>
    </row>
    <row r="58" spans="1:16">
      <c r="A58" s="13"/>
      <c r="B58" s="39">
        <v>352</v>
      </c>
      <c r="C58" s="21" t="s">
        <v>107</v>
      </c>
      <c r="D58" s="46">
        <v>23006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2"/>
        <v>23006</v>
      </c>
      <c r="O58" s="47">
        <f t="shared" si="8"/>
        <v>1.8321255076849565</v>
      </c>
      <c r="P58" s="9"/>
    </row>
    <row r="59" spans="1:16" ht="15.75">
      <c r="A59" s="29" t="s">
        <v>4</v>
      </c>
      <c r="B59" s="30"/>
      <c r="C59" s="31"/>
      <c r="D59" s="32">
        <f t="shared" ref="D59:M59" si="13">SUM(D60:D68)</f>
        <v>432026</v>
      </c>
      <c r="E59" s="32">
        <f t="shared" si="13"/>
        <v>55652</v>
      </c>
      <c r="F59" s="32">
        <f t="shared" si="13"/>
        <v>1492</v>
      </c>
      <c r="G59" s="32">
        <f t="shared" si="13"/>
        <v>2405</v>
      </c>
      <c r="H59" s="32">
        <f t="shared" si="13"/>
        <v>0</v>
      </c>
      <c r="I59" s="32">
        <f t="shared" si="13"/>
        <v>231648</v>
      </c>
      <c r="J59" s="32">
        <f t="shared" si="13"/>
        <v>104559</v>
      </c>
      <c r="K59" s="32">
        <f t="shared" si="13"/>
        <v>1487311</v>
      </c>
      <c r="L59" s="32">
        <f t="shared" si="13"/>
        <v>0</v>
      </c>
      <c r="M59" s="32">
        <f t="shared" si="13"/>
        <v>33223</v>
      </c>
      <c r="N59" s="32">
        <f t="shared" si="12"/>
        <v>2348316</v>
      </c>
      <c r="O59" s="45">
        <f t="shared" si="8"/>
        <v>187.01250298638209</v>
      </c>
      <c r="P59" s="10"/>
    </row>
    <row r="60" spans="1:16">
      <c r="A60" s="12"/>
      <c r="B60" s="25">
        <v>361.1</v>
      </c>
      <c r="C60" s="20" t="s">
        <v>77</v>
      </c>
      <c r="D60" s="46">
        <v>50329</v>
      </c>
      <c r="E60" s="46">
        <v>55652</v>
      </c>
      <c r="F60" s="46">
        <v>1492</v>
      </c>
      <c r="G60" s="46">
        <v>2405</v>
      </c>
      <c r="H60" s="46">
        <v>0</v>
      </c>
      <c r="I60" s="46">
        <v>144671</v>
      </c>
      <c r="J60" s="46">
        <v>10626</v>
      </c>
      <c r="K60" s="46">
        <v>0</v>
      </c>
      <c r="L60" s="46">
        <v>0</v>
      </c>
      <c r="M60" s="46">
        <v>33223</v>
      </c>
      <c r="N60" s="46">
        <f t="shared" si="12"/>
        <v>298398</v>
      </c>
      <c r="O60" s="47">
        <f t="shared" si="8"/>
        <v>23.763478537867325</v>
      </c>
      <c r="P60" s="9"/>
    </row>
    <row r="61" spans="1:16">
      <c r="A61" s="12"/>
      <c r="B61" s="25">
        <v>361.3</v>
      </c>
      <c r="C61" s="20" t="s">
        <v>78</v>
      </c>
      <c r="D61" s="46">
        <v>0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66726</v>
      </c>
      <c r="L61" s="46">
        <v>0</v>
      </c>
      <c r="M61" s="46">
        <v>0</v>
      </c>
      <c r="N61" s="46">
        <f t="shared" ref="N61:N68" si="14">SUM(D61:M61)</f>
        <v>66726</v>
      </c>
      <c r="O61" s="47">
        <f t="shared" si="8"/>
        <v>5.3138488492474316</v>
      </c>
      <c r="P61" s="9"/>
    </row>
    <row r="62" spans="1:16">
      <c r="A62" s="12"/>
      <c r="B62" s="25">
        <v>361.4</v>
      </c>
      <c r="C62" s="20" t="s">
        <v>79</v>
      </c>
      <c r="D62" s="46">
        <v>0</v>
      </c>
      <c r="E62" s="46">
        <v>0</v>
      </c>
      <c r="F62" s="46">
        <v>0</v>
      </c>
      <c r="G62" s="46">
        <v>0</v>
      </c>
      <c r="H62" s="46">
        <v>0</v>
      </c>
      <c r="I62" s="46">
        <v>-36755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4"/>
        <v>-36755</v>
      </c>
      <c r="O62" s="47">
        <f t="shared" si="8"/>
        <v>-2.9270526399617744</v>
      </c>
      <c r="P62" s="9"/>
    </row>
    <row r="63" spans="1:16">
      <c r="A63" s="12"/>
      <c r="B63" s="25">
        <v>362</v>
      </c>
      <c r="C63" s="20" t="s">
        <v>80</v>
      </c>
      <c r="D63" s="46">
        <v>146711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4"/>
        <v>146711</v>
      </c>
      <c r="O63" s="47">
        <f t="shared" si="8"/>
        <v>11.683602771362587</v>
      </c>
      <c r="P63" s="9"/>
    </row>
    <row r="64" spans="1:16">
      <c r="A64" s="12"/>
      <c r="B64" s="25">
        <v>364</v>
      </c>
      <c r="C64" s="20" t="s">
        <v>81</v>
      </c>
      <c r="D64" s="46">
        <v>5127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71098</v>
      </c>
      <c r="K64" s="46">
        <v>0</v>
      </c>
      <c r="L64" s="46">
        <v>0</v>
      </c>
      <c r="M64" s="46">
        <v>0</v>
      </c>
      <c r="N64" s="46">
        <f t="shared" si="14"/>
        <v>76225</v>
      </c>
      <c r="O64" s="47">
        <f t="shared" si="8"/>
        <v>6.0703193437923071</v>
      </c>
      <c r="P64" s="9"/>
    </row>
    <row r="65" spans="1:119">
      <c r="A65" s="12"/>
      <c r="B65" s="25">
        <v>366</v>
      </c>
      <c r="C65" s="20" t="s">
        <v>82</v>
      </c>
      <c r="D65" s="46">
        <v>180071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4"/>
        <v>180071</v>
      </c>
      <c r="O65" s="47">
        <f t="shared" si="8"/>
        <v>14.340288285418492</v>
      </c>
      <c r="P65" s="9"/>
    </row>
    <row r="66" spans="1:119">
      <c r="A66" s="12"/>
      <c r="B66" s="25">
        <v>368</v>
      </c>
      <c r="C66" s="20" t="s">
        <v>83</v>
      </c>
      <c r="D66" s="46">
        <v>0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1420585</v>
      </c>
      <c r="L66" s="46">
        <v>0</v>
      </c>
      <c r="M66" s="46">
        <v>0</v>
      </c>
      <c r="N66" s="46">
        <f t="shared" si="14"/>
        <v>1420585</v>
      </c>
      <c r="O66" s="47">
        <f t="shared" si="8"/>
        <v>113.1309229911603</v>
      </c>
      <c r="P66" s="9"/>
    </row>
    <row r="67" spans="1:119">
      <c r="A67" s="12"/>
      <c r="B67" s="25">
        <v>369.3</v>
      </c>
      <c r="C67" s="20" t="s">
        <v>84</v>
      </c>
      <c r="D67" s="46">
        <v>0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22835</v>
      </c>
      <c r="K67" s="46">
        <v>0</v>
      </c>
      <c r="L67" s="46">
        <v>0</v>
      </c>
      <c r="M67" s="46">
        <v>0</v>
      </c>
      <c r="N67" s="46">
        <f t="shared" si="14"/>
        <v>22835</v>
      </c>
      <c r="O67" s="47">
        <f t="shared" si="8"/>
        <v>1.818507605319742</v>
      </c>
      <c r="P67" s="9"/>
    </row>
    <row r="68" spans="1:119">
      <c r="A68" s="12"/>
      <c r="B68" s="25">
        <v>369.9</v>
      </c>
      <c r="C68" s="20" t="s">
        <v>85</v>
      </c>
      <c r="D68" s="46">
        <v>49788</v>
      </c>
      <c r="E68" s="46">
        <v>0</v>
      </c>
      <c r="F68" s="46">
        <v>0</v>
      </c>
      <c r="G68" s="46">
        <v>0</v>
      </c>
      <c r="H68" s="46">
        <v>0</v>
      </c>
      <c r="I68" s="46">
        <v>123732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4"/>
        <v>173520</v>
      </c>
      <c r="O68" s="47">
        <f t="shared" si="8"/>
        <v>13.818587242175679</v>
      </c>
      <c r="P68" s="9"/>
    </row>
    <row r="69" spans="1:119" ht="15.75">
      <c r="A69" s="29" t="s">
        <v>57</v>
      </c>
      <c r="B69" s="30"/>
      <c r="C69" s="31"/>
      <c r="D69" s="32">
        <f t="shared" ref="D69:M69" si="15">SUM(D70:D72)</f>
        <v>3956068</v>
      </c>
      <c r="E69" s="32">
        <f t="shared" si="15"/>
        <v>0</v>
      </c>
      <c r="F69" s="32">
        <f t="shared" si="15"/>
        <v>4015400</v>
      </c>
      <c r="G69" s="32">
        <f t="shared" si="15"/>
        <v>0</v>
      </c>
      <c r="H69" s="32">
        <f t="shared" si="15"/>
        <v>0</v>
      </c>
      <c r="I69" s="32">
        <f t="shared" si="15"/>
        <v>275100</v>
      </c>
      <c r="J69" s="32">
        <f t="shared" si="15"/>
        <v>0</v>
      </c>
      <c r="K69" s="32">
        <f t="shared" si="15"/>
        <v>0</v>
      </c>
      <c r="L69" s="32">
        <f t="shared" si="15"/>
        <v>0</v>
      </c>
      <c r="M69" s="32">
        <f t="shared" si="15"/>
        <v>0</v>
      </c>
      <c r="N69" s="32">
        <f>SUM(D69:M69)</f>
        <v>8246568</v>
      </c>
      <c r="O69" s="45">
        <f>(N69/O$75)</f>
        <v>656.7307477900772</v>
      </c>
      <c r="P69" s="9"/>
    </row>
    <row r="70" spans="1:119">
      <c r="A70" s="12"/>
      <c r="B70" s="25">
        <v>381</v>
      </c>
      <c r="C70" s="20" t="s">
        <v>86</v>
      </c>
      <c r="D70" s="46">
        <v>1932568</v>
      </c>
      <c r="E70" s="46">
        <v>0</v>
      </c>
      <c r="F70" s="46">
        <v>380000</v>
      </c>
      <c r="G70" s="46">
        <v>0</v>
      </c>
      <c r="H70" s="46">
        <v>0</v>
      </c>
      <c r="I70" s="46">
        <v>275100</v>
      </c>
      <c r="J70" s="46">
        <v>0</v>
      </c>
      <c r="K70" s="46">
        <v>0</v>
      </c>
      <c r="L70" s="46">
        <v>0</v>
      </c>
      <c r="M70" s="46">
        <v>0</v>
      </c>
      <c r="N70" s="46">
        <f>SUM(D70:M70)</f>
        <v>2587668</v>
      </c>
      <c r="O70" s="47">
        <f>(N70/O$75)</f>
        <v>206.07374372859761</v>
      </c>
      <c r="P70" s="9"/>
    </row>
    <row r="71" spans="1:119">
      <c r="A71" s="12"/>
      <c r="B71" s="25">
        <v>382</v>
      </c>
      <c r="C71" s="20" t="s">
        <v>97</v>
      </c>
      <c r="D71" s="46">
        <v>2023500</v>
      </c>
      <c r="E71" s="46">
        <v>0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>SUM(D71:M71)</f>
        <v>2023500</v>
      </c>
      <c r="O71" s="47">
        <f>(N71/O$75)</f>
        <v>161.14517798837301</v>
      </c>
      <c r="P71" s="9"/>
    </row>
    <row r="72" spans="1:119" ht="15.75" thickBot="1">
      <c r="A72" s="12"/>
      <c r="B72" s="25">
        <v>384</v>
      </c>
      <c r="C72" s="20" t="s">
        <v>87</v>
      </c>
      <c r="D72" s="46">
        <v>0</v>
      </c>
      <c r="E72" s="46">
        <v>0</v>
      </c>
      <c r="F72" s="46">
        <v>3635400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>SUM(D72:M72)</f>
        <v>3635400</v>
      </c>
      <c r="O72" s="47">
        <f>(N72/O$75)</f>
        <v>289.51182607310665</v>
      </c>
      <c r="P72" s="9"/>
    </row>
    <row r="73" spans="1:119" ht="16.5" thickBot="1">
      <c r="A73" s="14" t="s">
        <v>72</v>
      </c>
      <c r="B73" s="23"/>
      <c r="C73" s="22"/>
      <c r="D73" s="15">
        <f t="shared" ref="D73:M73" si="16">SUM(D5,D14,D26,D38,D55,D59,D69)</f>
        <v>11060667</v>
      </c>
      <c r="E73" s="15">
        <f t="shared" si="16"/>
        <v>3732552</v>
      </c>
      <c r="F73" s="15">
        <f t="shared" si="16"/>
        <v>4016892</v>
      </c>
      <c r="G73" s="15">
        <f t="shared" si="16"/>
        <v>2405</v>
      </c>
      <c r="H73" s="15">
        <f t="shared" si="16"/>
        <v>0</v>
      </c>
      <c r="I73" s="15">
        <f t="shared" si="16"/>
        <v>22780761</v>
      </c>
      <c r="J73" s="15">
        <f t="shared" si="16"/>
        <v>3054980</v>
      </c>
      <c r="K73" s="15">
        <f t="shared" si="16"/>
        <v>1487311</v>
      </c>
      <c r="L73" s="15">
        <f t="shared" si="16"/>
        <v>0</v>
      </c>
      <c r="M73" s="15">
        <f t="shared" si="16"/>
        <v>1247282</v>
      </c>
      <c r="N73" s="15">
        <f>SUM(D73:M73)</f>
        <v>47382850</v>
      </c>
      <c r="O73" s="38">
        <f>(N73/O$75)</f>
        <v>3773.4211993310505</v>
      </c>
      <c r="P73" s="6"/>
      <c r="Q73" s="2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</row>
    <row r="74" spans="1:119">
      <c r="A74" s="16"/>
      <c r="B74" s="18"/>
      <c r="C74" s="18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9"/>
    </row>
    <row r="75" spans="1:119">
      <c r="A75" s="40"/>
      <c r="B75" s="41"/>
      <c r="C75" s="41"/>
      <c r="D75" s="42"/>
      <c r="E75" s="42"/>
      <c r="F75" s="42"/>
      <c r="G75" s="42"/>
      <c r="H75" s="42"/>
      <c r="I75" s="42"/>
      <c r="J75" s="42"/>
      <c r="K75" s="42"/>
      <c r="L75" s="48" t="s">
        <v>108</v>
      </c>
      <c r="M75" s="48"/>
      <c r="N75" s="48"/>
      <c r="O75" s="43">
        <v>12557</v>
      </c>
    </row>
    <row r="76" spans="1:119">
      <c r="A76" s="49"/>
      <c r="B76" s="50"/>
      <c r="C76" s="50"/>
      <c r="D76" s="50"/>
      <c r="E76" s="50"/>
      <c r="F76" s="50"/>
      <c r="G76" s="50"/>
      <c r="H76" s="50"/>
      <c r="I76" s="50"/>
      <c r="J76" s="50"/>
      <c r="K76" s="50"/>
      <c r="L76" s="50"/>
      <c r="M76" s="50"/>
      <c r="N76" s="50"/>
      <c r="O76" s="51"/>
    </row>
    <row r="77" spans="1:119" ht="15.75" customHeight="1" thickBot="1">
      <c r="A77" s="52" t="s">
        <v>103</v>
      </c>
      <c r="B77" s="53"/>
      <c r="C77" s="53"/>
      <c r="D77" s="53"/>
      <c r="E77" s="53"/>
      <c r="F77" s="53"/>
      <c r="G77" s="53"/>
      <c r="H77" s="53"/>
      <c r="I77" s="53"/>
      <c r="J77" s="53"/>
      <c r="K77" s="53"/>
      <c r="L77" s="53"/>
      <c r="M77" s="53"/>
      <c r="N77" s="53"/>
      <c r="O77" s="54"/>
    </row>
  </sheetData>
  <mergeCells count="10">
    <mergeCell ref="L75:N75"/>
    <mergeCell ref="A76:O76"/>
    <mergeCell ref="A77:O7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90</v>
      </c>
      <c r="B3" s="62"/>
      <c r="C3" s="63"/>
      <c r="D3" s="67" t="s">
        <v>51</v>
      </c>
      <c r="E3" s="68"/>
      <c r="F3" s="68"/>
      <c r="G3" s="68"/>
      <c r="H3" s="69"/>
      <c r="I3" s="67" t="s">
        <v>52</v>
      </c>
      <c r="J3" s="69"/>
      <c r="K3" s="67" t="s">
        <v>54</v>
      </c>
      <c r="L3" s="69"/>
      <c r="M3" s="36"/>
      <c r="N3" s="37"/>
      <c r="O3" s="70" t="s">
        <v>95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91</v>
      </c>
      <c r="F4" s="34" t="s">
        <v>92</v>
      </c>
      <c r="G4" s="34" t="s">
        <v>93</v>
      </c>
      <c r="H4" s="34" t="s">
        <v>6</v>
      </c>
      <c r="I4" s="34" t="s">
        <v>7</v>
      </c>
      <c r="J4" s="35" t="s">
        <v>94</v>
      </c>
      <c r="K4" s="35" t="s">
        <v>8</v>
      </c>
      <c r="L4" s="35" t="s">
        <v>9</v>
      </c>
      <c r="M4" s="35" t="s">
        <v>10</v>
      </c>
      <c r="N4" s="35" t="s">
        <v>53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SUM(D6:D13)</f>
        <v>4536111</v>
      </c>
      <c r="E5" s="27">
        <f t="shared" si="0"/>
        <v>2728396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694894</v>
      </c>
      <c r="N5" s="28">
        <f>SUM(D5:M5)</f>
        <v>7959401</v>
      </c>
      <c r="O5" s="33">
        <f t="shared" ref="O5:O36" si="1">(N5/O$74)</f>
        <v>643.44389652384803</v>
      </c>
      <c r="P5" s="6"/>
    </row>
    <row r="6" spans="1:133">
      <c r="A6" s="12"/>
      <c r="B6" s="25">
        <v>311</v>
      </c>
      <c r="C6" s="20" t="s">
        <v>3</v>
      </c>
      <c r="D6" s="46">
        <v>4166238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694894</v>
      </c>
      <c r="N6" s="46">
        <f>SUM(D6:M6)</f>
        <v>4861132</v>
      </c>
      <c r="O6" s="47">
        <f t="shared" si="1"/>
        <v>392.97752627324172</v>
      </c>
      <c r="P6" s="9"/>
    </row>
    <row r="7" spans="1:133">
      <c r="A7" s="12"/>
      <c r="B7" s="25">
        <v>312.41000000000003</v>
      </c>
      <c r="C7" s="20" t="s">
        <v>11</v>
      </c>
      <c r="D7" s="46">
        <v>339265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339265</v>
      </c>
      <c r="O7" s="47">
        <f t="shared" si="1"/>
        <v>27.426434923201292</v>
      </c>
      <c r="P7" s="9"/>
    </row>
    <row r="8" spans="1:133">
      <c r="A8" s="12"/>
      <c r="B8" s="25">
        <v>312.60000000000002</v>
      </c>
      <c r="C8" s="20" t="s">
        <v>12</v>
      </c>
      <c r="D8" s="46">
        <v>0</v>
      </c>
      <c r="E8" s="46">
        <v>854735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854735</v>
      </c>
      <c r="O8" s="47">
        <f t="shared" si="1"/>
        <v>69.097413096200484</v>
      </c>
      <c r="P8" s="9"/>
    </row>
    <row r="9" spans="1:133">
      <c r="A9" s="12"/>
      <c r="B9" s="25">
        <v>314.10000000000002</v>
      </c>
      <c r="C9" s="20" t="s">
        <v>13</v>
      </c>
      <c r="D9" s="46">
        <v>0</v>
      </c>
      <c r="E9" s="46">
        <v>1253910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1253910</v>
      </c>
      <c r="O9" s="47">
        <f t="shared" si="1"/>
        <v>101.36701697655619</v>
      </c>
      <c r="P9" s="9"/>
    </row>
    <row r="10" spans="1:133">
      <c r="A10" s="12"/>
      <c r="B10" s="25">
        <v>314.39999999999998</v>
      </c>
      <c r="C10" s="20" t="s">
        <v>14</v>
      </c>
      <c r="D10" s="46">
        <v>0</v>
      </c>
      <c r="E10" s="46">
        <v>44110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44110</v>
      </c>
      <c r="O10" s="47">
        <f t="shared" si="1"/>
        <v>3.5658852061438964</v>
      </c>
      <c r="P10" s="9"/>
    </row>
    <row r="11" spans="1:133">
      <c r="A11" s="12"/>
      <c r="B11" s="25">
        <v>314.8</v>
      </c>
      <c r="C11" s="20" t="s">
        <v>15</v>
      </c>
      <c r="D11" s="46">
        <v>0</v>
      </c>
      <c r="E11" s="46">
        <v>36217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36217</v>
      </c>
      <c r="O11" s="47">
        <f t="shared" si="1"/>
        <v>2.9278092158447859</v>
      </c>
      <c r="P11" s="9"/>
    </row>
    <row r="12" spans="1:133">
      <c r="A12" s="12"/>
      <c r="B12" s="25">
        <v>315</v>
      </c>
      <c r="C12" s="20" t="s">
        <v>16</v>
      </c>
      <c r="D12" s="46">
        <v>0</v>
      </c>
      <c r="E12" s="46">
        <v>539424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539424</v>
      </c>
      <c r="O12" s="47">
        <f t="shared" si="1"/>
        <v>43.607437348423602</v>
      </c>
      <c r="P12" s="9"/>
    </row>
    <row r="13" spans="1:133">
      <c r="A13" s="12"/>
      <c r="B13" s="25">
        <v>316</v>
      </c>
      <c r="C13" s="20" t="s">
        <v>17</v>
      </c>
      <c r="D13" s="46">
        <v>30608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30608</v>
      </c>
      <c r="O13" s="47">
        <f t="shared" si="1"/>
        <v>2.4743734842360552</v>
      </c>
      <c r="P13" s="9"/>
    </row>
    <row r="14" spans="1:133" ht="15.75">
      <c r="A14" s="29" t="s">
        <v>18</v>
      </c>
      <c r="B14" s="30"/>
      <c r="C14" s="31"/>
      <c r="D14" s="32">
        <f t="shared" ref="D14:M14" si="3">SUM(D15:D25)</f>
        <v>703743</v>
      </c>
      <c r="E14" s="32">
        <f t="shared" si="3"/>
        <v>959261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971207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>SUM(D14:M14)</f>
        <v>2634211</v>
      </c>
      <c r="O14" s="45">
        <f t="shared" si="1"/>
        <v>212.95157639450284</v>
      </c>
      <c r="P14" s="10"/>
    </row>
    <row r="15" spans="1:133">
      <c r="A15" s="12"/>
      <c r="B15" s="25">
        <v>322</v>
      </c>
      <c r="C15" s="20" t="s">
        <v>0</v>
      </c>
      <c r="D15" s="46">
        <v>1320</v>
      </c>
      <c r="E15" s="46">
        <v>468050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469370</v>
      </c>
      <c r="O15" s="47">
        <f t="shared" si="1"/>
        <v>37.944219886822957</v>
      </c>
      <c r="P15" s="9"/>
    </row>
    <row r="16" spans="1:133">
      <c r="A16" s="12"/>
      <c r="B16" s="25">
        <v>323.10000000000002</v>
      </c>
      <c r="C16" s="20" t="s">
        <v>19</v>
      </c>
      <c r="D16" s="46">
        <v>447214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ref="N16:N24" si="4">SUM(D16:M16)</f>
        <v>447214</v>
      </c>
      <c r="O16" s="47">
        <f t="shared" si="1"/>
        <v>36.153112368633792</v>
      </c>
      <c r="P16" s="9"/>
    </row>
    <row r="17" spans="1:16">
      <c r="A17" s="12"/>
      <c r="B17" s="25">
        <v>323.39999999999998</v>
      </c>
      <c r="C17" s="20" t="s">
        <v>20</v>
      </c>
      <c r="D17" s="46">
        <v>54707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54707</v>
      </c>
      <c r="O17" s="47">
        <f t="shared" si="1"/>
        <v>4.4225545675020212</v>
      </c>
      <c r="P17" s="9"/>
    </row>
    <row r="18" spans="1:16">
      <c r="A18" s="12"/>
      <c r="B18" s="25">
        <v>323.7</v>
      </c>
      <c r="C18" s="20" t="s">
        <v>21</v>
      </c>
      <c r="D18" s="46">
        <v>171741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171741</v>
      </c>
      <c r="O18" s="47">
        <f t="shared" si="1"/>
        <v>13.883670169765562</v>
      </c>
      <c r="P18" s="9"/>
    </row>
    <row r="19" spans="1:16">
      <c r="A19" s="12"/>
      <c r="B19" s="25">
        <v>323.89999999999998</v>
      </c>
      <c r="C19" s="20" t="s">
        <v>22</v>
      </c>
      <c r="D19" s="46">
        <v>3770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3770</v>
      </c>
      <c r="O19" s="47">
        <f t="shared" si="1"/>
        <v>0.30476960388035568</v>
      </c>
      <c r="P19" s="9"/>
    </row>
    <row r="20" spans="1:16">
      <c r="A20" s="12"/>
      <c r="B20" s="25">
        <v>324.11</v>
      </c>
      <c r="C20" s="20" t="s">
        <v>23</v>
      </c>
      <c r="D20" s="46">
        <v>0</v>
      </c>
      <c r="E20" s="46">
        <v>59169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59169</v>
      </c>
      <c r="O20" s="47">
        <f t="shared" si="1"/>
        <v>4.7832659660468879</v>
      </c>
      <c r="P20" s="9"/>
    </row>
    <row r="21" spans="1:16">
      <c r="A21" s="12"/>
      <c r="B21" s="25">
        <v>324.12</v>
      </c>
      <c r="C21" s="20" t="s">
        <v>24</v>
      </c>
      <c r="D21" s="46">
        <v>0</v>
      </c>
      <c r="E21" s="46">
        <v>90904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90904</v>
      </c>
      <c r="O21" s="47">
        <f t="shared" si="1"/>
        <v>7.3487469684721098</v>
      </c>
      <c r="P21" s="9"/>
    </row>
    <row r="22" spans="1:16">
      <c r="A22" s="12"/>
      <c r="B22" s="25">
        <v>324.20999999999998</v>
      </c>
      <c r="C22" s="20" t="s">
        <v>25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711188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711188</v>
      </c>
      <c r="O22" s="47">
        <f t="shared" si="1"/>
        <v>57.492966855295066</v>
      </c>
      <c r="P22" s="9"/>
    </row>
    <row r="23" spans="1:16">
      <c r="A23" s="12"/>
      <c r="B23" s="25">
        <v>324.22000000000003</v>
      </c>
      <c r="C23" s="20" t="s">
        <v>26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260019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260019</v>
      </c>
      <c r="O23" s="47">
        <f t="shared" si="1"/>
        <v>21.020129345189975</v>
      </c>
      <c r="P23" s="9"/>
    </row>
    <row r="24" spans="1:16">
      <c r="A24" s="12"/>
      <c r="B24" s="25">
        <v>324.61</v>
      </c>
      <c r="C24" s="20" t="s">
        <v>27</v>
      </c>
      <c r="D24" s="46">
        <v>0</v>
      </c>
      <c r="E24" s="46">
        <v>341138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341138</v>
      </c>
      <c r="O24" s="47">
        <f t="shared" si="1"/>
        <v>27.577849636216651</v>
      </c>
      <c r="P24" s="9"/>
    </row>
    <row r="25" spans="1:16">
      <c r="A25" s="12"/>
      <c r="B25" s="25">
        <v>329</v>
      </c>
      <c r="C25" s="20" t="s">
        <v>28</v>
      </c>
      <c r="D25" s="46">
        <v>24991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>SUM(D25:M25)</f>
        <v>24991</v>
      </c>
      <c r="O25" s="47">
        <f t="shared" si="1"/>
        <v>2.0202910266774454</v>
      </c>
      <c r="P25" s="9"/>
    </row>
    <row r="26" spans="1:16" ht="15.75">
      <c r="A26" s="29" t="s">
        <v>30</v>
      </c>
      <c r="B26" s="30"/>
      <c r="C26" s="31"/>
      <c r="D26" s="32">
        <f t="shared" ref="D26:M26" si="5">SUM(D27:D37)</f>
        <v>1205804</v>
      </c>
      <c r="E26" s="32">
        <f t="shared" si="5"/>
        <v>85531</v>
      </c>
      <c r="F26" s="32">
        <f t="shared" si="5"/>
        <v>0</v>
      </c>
      <c r="G26" s="32">
        <f t="shared" si="5"/>
        <v>0</v>
      </c>
      <c r="H26" s="32">
        <f t="shared" si="5"/>
        <v>0</v>
      </c>
      <c r="I26" s="32">
        <f t="shared" si="5"/>
        <v>2466</v>
      </c>
      <c r="J26" s="32">
        <f t="shared" si="5"/>
        <v>0</v>
      </c>
      <c r="K26" s="32">
        <f t="shared" si="5"/>
        <v>0</v>
      </c>
      <c r="L26" s="32">
        <f t="shared" si="5"/>
        <v>0</v>
      </c>
      <c r="M26" s="32">
        <f t="shared" si="5"/>
        <v>736662</v>
      </c>
      <c r="N26" s="44">
        <f>SUM(D26:M26)</f>
        <v>2030463</v>
      </c>
      <c r="O26" s="45">
        <f t="shared" si="1"/>
        <v>164.14413904607923</v>
      </c>
      <c r="P26" s="10"/>
    </row>
    <row r="27" spans="1:16">
      <c r="A27" s="12"/>
      <c r="B27" s="25">
        <v>331.2</v>
      </c>
      <c r="C27" s="20" t="s">
        <v>29</v>
      </c>
      <c r="D27" s="46">
        <v>34650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>SUM(D27:M27)</f>
        <v>34650</v>
      </c>
      <c r="O27" s="47">
        <f t="shared" si="1"/>
        <v>2.801131770412288</v>
      </c>
      <c r="P27" s="9"/>
    </row>
    <row r="28" spans="1:16">
      <c r="A28" s="12"/>
      <c r="B28" s="25">
        <v>331.35</v>
      </c>
      <c r="C28" s="20" t="s">
        <v>34</v>
      </c>
      <c r="D28" s="46">
        <v>0</v>
      </c>
      <c r="E28" s="46">
        <v>85531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>SUM(D28:M28)</f>
        <v>85531</v>
      </c>
      <c r="O28" s="47">
        <f t="shared" si="1"/>
        <v>6.9143896523848021</v>
      </c>
      <c r="P28" s="9"/>
    </row>
    <row r="29" spans="1:16">
      <c r="A29" s="12"/>
      <c r="B29" s="25">
        <v>334.2</v>
      </c>
      <c r="C29" s="20" t="s">
        <v>32</v>
      </c>
      <c r="D29" s="46">
        <v>50715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>SUM(D29:M29)</f>
        <v>50715</v>
      </c>
      <c r="O29" s="47">
        <f t="shared" si="1"/>
        <v>4.0998383185125302</v>
      </c>
      <c r="P29" s="9"/>
    </row>
    <row r="30" spans="1:16">
      <c r="A30" s="12"/>
      <c r="B30" s="25">
        <v>335.12</v>
      </c>
      <c r="C30" s="20" t="s">
        <v>43</v>
      </c>
      <c r="D30" s="46">
        <v>246338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ref="N30:N35" si="6">SUM(D30:M30)</f>
        <v>246338</v>
      </c>
      <c r="O30" s="47">
        <f t="shared" si="1"/>
        <v>19.914147130153598</v>
      </c>
      <c r="P30" s="9"/>
    </row>
    <row r="31" spans="1:16">
      <c r="A31" s="12"/>
      <c r="B31" s="25">
        <v>335.14</v>
      </c>
      <c r="C31" s="20" t="s">
        <v>44</v>
      </c>
      <c r="D31" s="46">
        <v>3178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3178</v>
      </c>
      <c r="O31" s="47">
        <f t="shared" si="1"/>
        <v>0.25691188358932904</v>
      </c>
      <c r="P31" s="9"/>
    </row>
    <row r="32" spans="1:16">
      <c r="A32" s="12"/>
      <c r="B32" s="25">
        <v>335.15</v>
      </c>
      <c r="C32" s="20" t="s">
        <v>45</v>
      </c>
      <c r="D32" s="46">
        <v>18669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18669</v>
      </c>
      <c r="O32" s="47">
        <f t="shared" si="1"/>
        <v>1.509215844785772</v>
      </c>
      <c r="P32" s="9"/>
    </row>
    <row r="33" spans="1:16">
      <c r="A33" s="12"/>
      <c r="B33" s="25">
        <v>335.18</v>
      </c>
      <c r="C33" s="20" t="s">
        <v>46</v>
      </c>
      <c r="D33" s="46">
        <v>504256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504256</v>
      </c>
      <c r="O33" s="47">
        <f t="shared" si="1"/>
        <v>40.764430072756667</v>
      </c>
      <c r="P33" s="9"/>
    </row>
    <row r="34" spans="1:16">
      <c r="A34" s="12"/>
      <c r="B34" s="25">
        <v>335.49</v>
      </c>
      <c r="C34" s="20" t="s">
        <v>48</v>
      </c>
      <c r="D34" s="46">
        <v>2542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2542</v>
      </c>
      <c r="O34" s="47">
        <f t="shared" si="1"/>
        <v>0.20549717057396927</v>
      </c>
      <c r="P34" s="9"/>
    </row>
    <row r="35" spans="1:16">
      <c r="A35" s="12"/>
      <c r="B35" s="25">
        <v>335.9</v>
      </c>
      <c r="C35" s="20" t="s">
        <v>100</v>
      </c>
      <c r="D35" s="46">
        <v>4460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4460</v>
      </c>
      <c r="O35" s="47">
        <f t="shared" si="1"/>
        <v>0.36054971705739691</v>
      </c>
      <c r="P35" s="9"/>
    </row>
    <row r="36" spans="1:16">
      <c r="A36" s="12"/>
      <c r="B36" s="25">
        <v>337.3</v>
      </c>
      <c r="C36" s="20" t="s">
        <v>49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2466</v>
      </c>
      <c r="J36" s="46">
        <v>0</v>
      </c>
      <c r="K36" s="46">
        <v>0</v>
      </c>
      <c r="L36" s="46">
        <v>0</v>
      </c>
      <c r="M36" s="46">
        <v>0</v>
      </c>
      <c r="N36" s="46">
        <f>SUM(D36:M36)</f>
        <v>2466</v>
      </c>
      <c r="O36" s="47">
        <f t="shared" si="1"/>
        <v>0.19935327405012127</v>
      </c>
      <c r="P36" s="9"/>
    </row>
    <row r="37" spans="1:16">
      <c r="A37" s="12"/>
      <c r="B37" s="25">
        <v>338</v>
      </c>
      <c r="C37" s="20" t="s">
        <v>50</v>
      </c>
      <c r="D37" s="46">
        <v>340996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736662</v>
      </c>
      <c r="N37" s="46">
        <f>SUM(D37:M37)</f>
        <v>1077658</v>
      </c>
      <c r="O37" s="47">
        <f t="shared" ref="O37:O68" si="7">(N37/O$74)</f>
        <v>87.118674211802755</v>
      </c>
      <c r="P37" s="9"/>
    </row>
    <row r="38" spans="1:16" ht="15.75">
      <c r="A38" s="29" t="s">
        <v>55</v>
      </c>
      <c r="B38" s="30"/>
      <c r="C38" s="31"/>
      <c r="D38" s="32">
        <f t="shared" ref="D38:M38" si="8">SUM(D39:D54)</f>
        <v>397716</v>
      </c>
      <c r="E38" s="32">
        <f t="shared" si="8"/>
        <v>35952</v>
      </c>
      <c r="F38" s="32">
        <f t="shared" si="8"/>
        <v>0</v>
      </c>
      <c r="G38" s="32">
        <f t="shared" si="8"/>
        <v>0</v>
      </c>
      <c r="H38" s="32">
        <f t="shared" si="8"/>
        <v>0</v>
      </c>
      <c r="I38" s="32">
        <f t="shared" si="8"/>
        <v>21673285</v>
      </c>
      <c r="J38" s="32">
        <f t="shared" si="8"/>
        <v>2373402</v>
      </c>
      <c r="K38" s="32">
        <f t="shared" si="8"/>
        <v>0</v>
      </c>
      <c r="L38" s="32">
        <f t="shared" si="8"/>
        <v>0</v>
      </c>
      <c r="M38" s="32">
        <f t="shared" si="8"/>
        <v>0</v>
      </c>
      <c r="N38" s="32">
        <f>SUM(D38:M38)</f>
        <v>24480355</v>
      </c>
      <c r="O38" s="45">
        <f t="shared" si="7"/>
        <v>1979.0101050929668</v>
      </c>
      <c r="P38" s="10"/>
    </row>
    <row r="39" spans="1:16">
      <c r="A39" s="12"/>
      <c r="B39" s="25">
        <v>341.2</v>
      </c>
      <c r="C39" s="20" t="s">
        <v>58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1867110</v>
      </c>
      <c r="K39" s="46">
        <v>0</v>
      </c>
      <c r="L39" s="46">
        <v>0</v>
      </c>
      <c r="M39" s="46">
        <v>0</v>
      </c>
      <c r="N39" s="46">
        <f t="shared" ref="N39:N54" si="9">SUM(D39:M39)</f>
        <v>1867110</v>
      </c>
      <c r="O39" s="47">
        <f t="shared" si="7"/>
        <v>150.93856103476151</v>
      </c>
      <c r="P39" s="9"/>
    </row>
    <row r="40" spans="1:16">
      <c r="A40" s="12"/>
      <c r="B40" s="25">
        <v>341.3</v>
      </c>
      <c r="C40" s="20" t="s">
        <v>59</v>
      </c>
      <c r="D40" s="46">
        <v>0</v>
      </c>
      <c r="E40" s="46">
        <v>23920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9"/>
        <v>23920</v>
      </c>
      <c r="O40" s="47">
        <f t="shared" si="7"/>
        <v>1.9337105901374292</v>
      </c>
      <c r="P40" s="9"/>
    </row>
    <row r="41" spans="1:16">
      <c r="A41" s="12"/>
      <c r="B41" s="25">
        <v>341.9</v>
      </c>
      <c r="C41" s="20" t="s">
        <v>60</v>
      </c>
      <c r="D41" s="46">
        <v>52294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52294</v>
      </c>
      <c r="O41" s="47">
        <f t="shared" si="7"/>
        <v>4.2274858528698465</v>
      </c>
      <c r="P41" s="9"/>
    </row>
    <row r="42" spans="1:16">
      <c r="A42" s="12"/>
      <c r="B42" s="25">
        <v>342.1</v>
      </c>
      <c r="C42" s="20" t="s">
        <v>61</v>
      </c>
      <c r="D42" s="46">
        <v>54161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54161</v>
      </c>
      <c r="O42" s="47">
        <f t="shared" si="7"/>
        <v>4.3784155214227969</v>
      </c>
      <c r="P42" s="9"/>
    </row>
    <row r="43" spans="1:16">
      <c r="A43" s="12"/>
      <c r="B43" s="25">
        <v>342.2</v>
      </c>
      <c r="C43" s="20" t="s">
        <v>62</v>
      </c>
      <c r="D43" s="46">
        <v>0</v>
      </c>
      <c r="E43" s="46">
        <v>12032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12032</v>
      </c>
      <c r="O43" s="47">
        <f t="shared" si="7"/>
        <v>0.97267582861762325</v>
      </c>
      <c r="P43" s="9"/>
    </row>
    <row r="44" spans="1:16">
      <c r="A44" s="12"/>
      <c r="B44" s="25">
        <v>342.4</v>
      </c>
      <c r="C44" s="20" t="s">
        <v>63</v>
      </c>
      <c r="D44" s="46">
        <v>99467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99467</v>
      </c>
      <c r="O44" s="47">
        <f t="shared" si="7"/>
        <v>8.0409862570735644</v>
      </c>
      <c r="P44" s="9"/>
    </row>
    <row r="45" spans="1:16">
      <c r="A45" s="12"/>
      <c r="B45" s="25">
        <v>342.5</v>
      </c>
      <c r="C45" s="20" t="s">
        <v>64</v>
      </c>
      <c r="D45" s="46">
        <v>24030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24030</v>
      </c>
      <c r="O45" s="47">
        <f t="shared" si="7"/>
        <v>1.9426030719482619</v>
      </c>
      <c r="P45" s="9"/>
    </row>
    <row r="46" spans="1:16">
      <c r="A46" s="12"/>
      <c r="B46" s="25">
        <v>342.9</v>
      </c>
      <c r="C46" s="20" t="s">
        <v>65</v>
      </c>
      <c r="D46" s="46">
        <v>7676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7676</v>
      </c>
      <c r="O46" s="47">
        <f t="shared" si="7"/>
        <v>0.62053354890864998</v>
      </c>
      <c r="P46" s="9"/>
    </row>
    <row r="47" spans="1:16">
      <c r="A47" s="12"/>
      <c r="B47" s="25">
        <v>343.1</v>
      </c>
      <c r="C47" s="20" t="s">
        <v>66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12915244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12915244</v>
      </c>
      <c r="O47" s="47">
        <f t="shared" si="7"/>
        <v>1044.0779304769603</v>
      </c>
      <c r="P47" s="9"/>
    </row>
    <row r="48" spans="1:16">
      <c r="A48" s="12"/>
      <c r="B48" s="25">
        <v>343.4</v>
      </c>
      <c r="C48" s="20" t="s">
        <v>67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1908373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1908373</v>
      </c>
      <c r="O48" s="47">
        <f t="shared" si="7"/>
        <v>154.27429264349232</v>
      </c>
      <c r="P48" s="9"/>
    </row>
    <row r="49" spans="1:16">
      <c r="A49" s="12"/>
      <c r="B49" s="25">
        <v>343.6</v>
      </c>
      <c r="C49" s="20" t="s">
        <v>68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5973629</v>
      </c>
      <c r="J49" s="46">
        <v>0</v>
      </c>
      <c r="K49" s="46">
        <v>0</v>
      </c>
      <c r="L49" s="46">
        <v>0</v>
      </c>
      <c r="M49" s="46">
        <v>0</v>
      </c>
      <c r="N49" s="46">
        <f t="shared" si="9"/>
        <v>5973629</v>
      </c>
      <c r="O49" s="47">
        <f t="shared" si="7"/>
        <v>482.91261115602265</v>
      </c>
      <c r="P49" s="9"/>
    </row>
    <row r="50" spans="1:16">
      <c r="A50" s="12"/>
      <c r="B50" s="25">
        <v>343.7</v>
      </c>
      <c r="C50" s="20" t="s">
        <v>69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814734</v>
      </c>
      <c r="J50" s="46">
        <v>0</v>
      </c>
      <c r="K50" s="46">
        <v>0</v>
      </c>
      <c r="L50" s="46">
        <v>0</v>
      </c>
      <c r="M50" s="46">
        <v>0</v>
      </c>
      <c r="N50" s="46">
        <f t="shared" si="9"/>
        <v>814734</v>
      </c>
      <c r="O50" s="47">
        <f t="shared" si="7"/>
        <v>65.863702506063049</v>
      </c>
      <c r="P50" s="9"/>
    </row>
    <row r="51" spans="1:16">
      <c r="A51" s="12"/>
      <c r="B51" s="25">
        <v>343.8</v>
      </c>
      <c r="C51" s="20" t="s">
        <v>70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61305</v>
      </c>
      <c r="J51" s="46">
        <v>0</v>
      </c>
      <c r="K51" s="46">
        <v>0</v>
      </c>
      <c r="L51" s="46">
        <v>0</v>
      </c>
      <c r="M51" s="46">
        <v>0</v>
      </c>
      <c r="N51" s="46">
        <f t="shared" si="9"/>
        <v>61305</v>
      </c>
      <c r="O51" s="47">
        <f t="shared" si="7"/>
        <v>4.9559417946645112</v>
      </c>
      <c r="P51" s="9"/>
    </row>
    <row r="52" spans="1:16">
      <c r="A52" s="12"/>
      <c r="B52" s="25">
        <v>346.9</v>
      </c>
      <c r="C52" s="20" t="s">
        <v>101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506292</v>
      </c>
      <c r="K52" s="46">
        <v>0</v>
      </c>
      <c r="L52" s="46">
        <v>0</v>
      </c>
      <c r="M52" s="46">
        <v>0</v>
      </c>
      <c r="N52" s="46">
        <f t="shared" si="9"/>
        <v>506292</v>
      </c>
      <c r="O52" s="47">
        <f t="shared" si="7"/>
        <v>40.92902182700081</v>
      </c>
      <c r="P52" s="9"/>
    </row>
    <row r="53" spans="1:16">
      <c r="A53" s="12"/>
      <c r="B53" s="25">
        <v>347.2</v>
      </c>
      <c r="C53" s="20" t="s">
        <v>71</v>
      </c>
      <c r="D53" s="46">
        <v>83121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9"/>
        <v>83121</v>
      </c>
      <c r="O53" s="47">
        <f t="shared" si="7"/>
        <v>6.7195634599838314</v>
      </c>
      <c r="P53" s="9"/>
    </row>
    <row r="54" spans="1:16">
      <c r="A54" s="12"/>
      <c r="B54" s="25">
        <v>349</v>
      </c>
      <c r="C54" s="20" t="s">
        <v>1</v>
      </c>
      <c r="D54" s="46">
        <v>76967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9"/>
        <v>76967</v>
      </c>
      <c r="O54" s="47">
        <f t="shared" si="7"/>
        <v>6.2220695230396119</v>
      </c>
      <c r="P54" s="9"/>
    </row>
    <row r="55" spans="1:16" ht="15.75">
      <c r="A55" s="29" t="s">
        <v>56</v>
      </c>
      <c r="B55" s="30"/>
      <c r="C55" s="31"/>
      <c r="D55" s="32">
        <f t="shared" ref="D55:M55" si="10">SUM(D56:D58)</f>
        <v>105783</v>
      </c>
      <c r="E55" s="32">
        <f t="shared" si="10"/>
        <v>1570</v>
      </c>
      <c r="F55" s="32">
        <f t="shared" si="10"/>
        <v>0</v>
      </c>
      <c r="G55" s="32">
        <f t="shared" si="10"/>
        <v>0</v>
      </c>
      <c r="H55" s="32">
        <f t="shared" si="10"/>
        <v>0</v>
      </c>
      <c r="I55" s="32">
        <f t="shared" si="10"/>
        <v>0</v>
      </c>
      <c r="J55" s="32">
        <f t="shared" si="10"/>
        <v>0</v>
      </c>
      <c r="K55" s="32">
        <f t="shared" si="10"/>
        <v>0</v>
      </c>
      <c r="L55" s="32">
        <f t="shared" si="10"/>
        <v>0</v>
      </c>
      <c r="M55" s="32">
        <f t="shared" si="10"/>
        <v>0</v>
      </c>
      <c r="N55" s="32">
        <f t="shared" ref="N55:N60" si="11">SUM(D55:M55)</f>
        <v>107353</v>
      </c>
      <c r="O55" s="45">
        <f t="shared" si="7"/>
        <v>8.6784963621665323</v>
      </c>
      <c r="P55" s="10"/>
    </row>
    <row r="56" spans="1:16">
      <c r="A56" s="13"/>
      <c r="B56" s="39">
        <v>351.2</v>
      </c>
      <c r="C56" s="21" t="s">
        <v>74</v>
      </c>
      <c r="D56" s="46">
        <v>0</v>
      </c>
      <c r="E56" s="46">
        <v>1570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1"/>
        <v>1570</v>
      </c>
      <c r="O56" s="47">
        <f t="shared" si="7"/>
        <v>0.1269199676637025</v>
      </c>
      <c r="P56" s="9"/>
    </row>
    <row r="57" spans="1:16">
      <c r="A57" s="13"/>
      <c r="B57" s="39">
        <v>351.5</v>
      </c>
      <c r="C57" s="21" t="s">
        <v>75</v>
      </c>
      <c r="D57" s="46">
        <v>80114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1"/>
        <v>80114</v>
      </c>
      <c r="O57" s="47">
        <f t="shared" si="7"/>
        <v>6.4764753435731608</v>
      </c>
      <c r="P57" s="9"/>
    </row>
    <row r="58" spans="1:16">
      <c r="A58" s="13"/>
      <c r="B58" s="39">
        <v>354</v>
      </c>
      <c r="C58" s="21" t="s">
        <v>76</v>
      </c>
      <c r="D58" s="46">
        <v>25669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1"/>
        <v>25669</v>
      </c>
      <c r="O58" s="47">
        <f t="shared" si="7"/>
        <v>2.0751010509296686</v>
      </c>
      <c r="P58" s="9"/>
    </row>
    <row r="59" spans="1:16" ht="15.75">
      <c r="A59" s="29" t="s">
        <v>4</v>
      </c>
      <c r="B59" s="30"/>
      <c r="C59" s="31"/>
      <c r="D59" s="32">
        <f t="shared" ref="D59:M59" si="12">SUM(D60:D67)</f>
        <v>270678</v>
      </c>
      <c r="E59" s="32">
        <f t="shared" si="12"/>
        <v>98134</v>
      </c>
      <c r="F59" s="32">
        <f t="shared" si="12"/>
        <v>1595</v>
      </c>
      <c r="G59" s="32">
        <f t="shared" si="12"/>
        <v>2680</v>
      </c>
      <c r="H59" s="32">
        <f t="shared" si="12"/>
        <v>0</v>
      </c>
      <c r="I59" s="32">
        <f t="shared" si="12"/>
        <v>277836</v>
      </c>
      <c r="J59" s="32">
        <f t="shared" si="12"/>
        <v>116106</v>
      </c>
      <c r="K59" s="32">
        <f t="shared" si="12"/>
        <v>4131086</v>
      </c>
      <c r="L59" s="32">
        <f t="shared" si="12"/>
        <v>0</v>
      </c>
      <c r="M59" s="32">
        <f t="shared" si="12"/>
        <v>48491</v>
      </c>
      <c r="N59" s="32">
        <f t="shared" si="11"/>
        <v>4946606</v>
      </c>
      <c r="O59" s="45">
        <f t="shared" si="7"/>
        <v>399.88730800323361</v>
      </c>
      <c r="P59" s="10"/>
    </row>
    <row r="60" spans="1:16">
      <c r="A60" s="12"/>
      <c r="B60" s="25">
        <v>361.1</v>
      </c>
      <c r="C60" s="20" t="s">
        <v>77</v>
      </c>
      <c r="D60" s="46">
        <v>99388</v>
      </c>
      <c r="E60" s="46">
        <v>107787</v>
      </c>
      <c r="F60" s="46">
        <v>1513</v>
      </c>
      <c r="G60" s="46">
        <v>3271</v>
      </c>
      <c r="H60" s="46">
        <v>0</v>
      </c>
      <c r="I60" s="46">
        <v>220126</v>
      </c>
      <c r="J60" s="46">
        <v>21539</v>
      </c>
      <c r="K60" s="46">
        <v>0</v>
      </c>
      <c r="L60" s="46">
        <v>0</v>
      </c>
      <c r="M60" s="46">
        <v>52282</v>
      </c>
      <c r="N60" s="46">
        <f t="shared" si="11"/>
        <v>505906</v>
      </c>
      <c r="O60" s="47">
        <f t="shared" si="7"/>
        <v>40.897817299919161</v>
      </c>
      <c r="P60" s="9"/>
    </row>
    <row r="61" spans="1:16">
      <c r="A61" s="12"/>
      <c r="B61" s="25">
        <v>361.3</v>
      </c>
      <c r="C61" s="20" t="s">
        <v>78</v>
      </c>
      <c r="D61" s="46">
        <v>0</v>
      </c>
      <c r="E61" s="46">
        <v>-9653</v>
      </c>
      <c r="F61" s="46">
        <v>82</v>
      </c>
      <c r="G61" s="46">
        <v>-591</v>
      </c>
      <c r="H61" s="46">
        <v>0</v>
      </c>
      <c r="I61" s="46">
        <v>0</v>
      </c>
      <c r="J61" s="46">
        <v>-920</v>
      </c>
      <c r="K61" s="46">
        <v>2104551</v>
      </c>
      <c r="L61" s="46">
        <v>0</v>
      </c>
      <c r="M61" s="46">
        <v>-3791</v>
      </c>
      <c r="N61" s="46">
        <f t="shared" ref="N61:N67" si="13">SUM(D61:M61)</f>
        <v>2089678</v>
      </c>
      <c r="O61" s="47">
        <f t="shared" si="7"/>
        <v>168.93112368633791</v>
      </c>
      <c r="P61" s="9"/>
    </row>
    <row r="62" spans="1:16">
      <c r="A62" s="12"/>
      <c r="B62" s="25">
        <v>361.4</v>
      </c>
      <c r="C62" s="20" t="s">
        <v>79</v>
      </c>
      <c r="D62" s="46">
        <v>-1430</v>
      </c>
      <c r="E62" s="46">
        <v>0</v>
      </c>
      <c r="F62" s="46">
        <v>0</v>
      </c>
      <c r="G62" s="46">
        <v>0</v>
      </c>
      <c r="H62" s="46">
        <v>0</v>
      </c>
      <c r="I62" s="46">
        <v>-19928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3"/>
        <v>-21358</v>
      </c>
      <c r="O62" s="47">
        <f t="shared" si="7"/>
        <v>-1.7265966046887631</v>
      </c>
      <c r="P62" s="9"/>
    </row>
    <row r="63" spans="1:16">
      <c r="A63" s="12"/>
      <c r="B63" s="25">
        <v>362</v>
      </c>
      <c r="C63" s="20" t="s">
        <v>80</v>
      </c>
      <c r="D63" s="46">
        <v>129397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3"/>
        <v>129397</v>
      </c>
      <c r="O63" s="47">
        <f t="shared" si="7"/>
        <v>10.460549717057397</v>
      </c>
      <c r="P63" s="9"/>
    </row>
    <row r="64" spans="1:16">
      <c r="A64" s="12"/>
      <c r="B64" s="25">
        <v>364</v>
      </c>
      <c r="C64" s="20" t="s">
        <v>81</v>
      </c>
      <c r="D64" s="46">
        <v>5938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90458</v>
      </c>
      <c r="K64" s="46">
        <v>0</v>
      </c>
      <c r="L64" s="46">
        <v>0</v>
      </c>
      <c r="M64" s="46">
        <v>0</v>
      </c>
      <c r="N64" s="46">
        <f t="shared" si="13"/>
        <v>96396</v>
      </c>
      <c r="O64" s="47">
        <f t="shared" si="7"/>
        <v>7.7927243330638643</v>
      </c>
      <c r="P64" s="9"/>
    </row>
    <row r="65" spans="1:119">
      <c r="A65" s="12"/>
      <c r="B65" s="25">
        <v>366</v>
      </c>
      <c r="C65" s="20" t="s">
        <v>82</v>
      </c>
      <c r="D65" s="46">
        <v>13183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3"/>
        <v>13183</v>
      </c>
      <c r="O65" s="47">
        <f t="shared" si="7"/>
        <v>1.0657235246564269</v>
      </c>
      <c r="P65" s="9"/>
    </row>
    <row r="66" spans="1:119">
      <c r="A66" s="12"/>
      <c r="B66" s="25">
        <v>368</v>
      </c>
      <c r="C66" s="20" t="s">
        <v>83</v>
      </c>
      <c r="D66" s="46">
        <v>0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2026535</v>
      </c>
      <c r="L66" s="46">
        <v>0</v>
      </c>
      <c r="M66" s="46">
        <v>0</v>
      </c>
      <c r="N66" s="46">
        <f t="shared" si="13"/>
        <v>2026535</v>
      </c>
      <c r="O66" s="47">
        <f t="shared" si="7"/>
        <v>163.82659660468877</v>
      </c>
      <c r="P66" s="9"/>
    </row>
    <row r="67" spans="1:119">
      <c r="A67" s="12"/>
      <c r="B67" s="25">
        <v>369.9</v>
      </c>
      <c r="C67" s="20" t="s">
        <v>85</v>
      </c>
      <c r="D67" s="46">
        <v>24202</v>
      </c>
      <c r="E67" s="46">
        <v>0</v>
      </c>
      <c r="F67" s="46">
        <v>0</v>
      </c>
      <c r="G67" s="46">
        <v>0</v>
      </c>
      <c r="H67" s="46">
        <v>0</v>
      </c>
      <c r="I67" s="46">
        <v>77638</v>
      </c>
      <c r="J67" s="46">
        <v>5029</v>
      </c>
      <c r="K67" s="46">
        <v>0</v>
      </c>
      <c r="L67" s="46">
        <v>0</v>
      </c>
      <c r="M67" s="46">
        <v>0</v>
      </c>
      <c r="N67" s="46">
        <f t="shared" si="13"/>
        <v>106869</v>
      </c>
      <c r="O67" s="47">
        <f t="shared" si="7"/>
        <v>8.639369442198868</v>
      </c>
      <c r="P67" s="9"/>
    </row>
    <row r="68" spans="1:119" ht="15.75">
      <c r="A68" s="29" t="s">
        <v>57</v>
      </c>
      <c r="B68" s="30"/>
      <c r="C68" s="31"/>
      <c r="D68" s="32">
        <f t="shared" ref="D68:M68" si="14">SUM(D69:D71)</f>
        <v>3361850</v>
      </c>
      <c r="E68" s="32">
        <f t="shared" si="14"/>
        <v>0</v>
      </c>
      <c r="F68" s="32">
        <f t="shared" si="14"/>
        <v>465989</v>
      </c>
      <c r="G68" s="32">
        <f t="shared" si="14"/>
        <v>0</v>
      </c>
      <c r="H68" s="32">
        <f t="shared" si="14"/>
        <v>0</v>
      </c>
      <c r="I68" s="32">
        <f t="shared" si="14"/>
        <v>75000</v>
      </c>
      <c r="J68" s="32">
        <f t="shared" si="14"/>
        <v>0</v>
      </c>
      <c r="K68" s="32">
        <f t="shared" si="14"/>
        <v>0</v>
      </c>
      <c r="L68" s="32">
        <f t="shared" si="14"/>
        <v>0</v>
      </c>
      <c r="M68" s="32">
        <f t="shared" si="14"/>
        <v>216865</v>
      </c>
      <c r="N68" s="32">
        <f>SUM(D68:M68)</f>
        <v>4119704</v>
      </c>
      <c r="O68" s="45">
        <f t="shared" si="7"/>
        <v>333.03993532740503</v>
      </c>
      <c r="P68" s="9"/>
    </row>
    <row r="69" spans="1:119">
      <c r="A69" s="12"/>
      <c r="B69" s="25">
        <v>381</v>
      </c>
      <c r="C69" s="20" t="s">
        <v>86</v>
      </c>
      <c r="D69" s="46">
        <v>1350000</v>
      </c>
      <c r="E69" s="46">
        <v>0</v>
      </c>
      <c r="F69" s="46">
        <v>465989</v>
      </c>
      <c r="G69" s="46">
        <v>0</v>
      </c>
      <c r="H69" s="46">
        <v>0</v>
      </c>
      <c r="I69" s="46">
        <v>75000</v>
      </c>
      <c r="J69" s="46">
        <v>0</v>
      </c>
      <c r="K69" s="46">
        <v>0</v>
      </c>
      <c r="L69" s="46">
        <v>0</v>
      </c>
      <c r="M69" s="46">
        <v>0</v>
      </c>
      <c r="N69" s="46">
        <f>SUM(D69:M69)</f>
        <v>1890989</v>
      </c>
      <c r="O69" s="47">
        <f>(N69/O$74)</f>
        <v>152.86895715440582</v>
      </c>
      <c r="P69" s="9"/>
    </row>
    <row r="70" spans="1:119">
      <c r="A70" s="12"/>
      <c r="B70" s="25">
        <v>382</v>
      </c>
      <c r="C70" s="20" t="s">
        <v>97</v>
      </c>
      <c r="D70" s="46">
        <v>2011850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>SUM(D70:M70)</f>
        <v>2011850</v>
      </c>
      <c r="O70" s="47">
        <f>(N70/O$74)</f>
        <v>162.63945028294259</v>
      </c>
      <c r="P70" s="9"/>
    </row>
    <row r="71" spans="1:119" ht="15.75" thickBot="1">
      <c r="A71" s="12"/>
      <c r="B71" s="25">
        <v>389.4</v>
      </c>
      <c r="C71" s="20" t="s">
        <v>88</v>
      </c>
      <c r="D71" s="46">
        <v>0</v>
      </c>
      <c r="E71" s="46">
        <v>0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216865</v>
      </c>
      <c r="N71" s="46">
        <f>SUM(D71:M71)</f>
        <v>216865</v>
      </c>
      <c r="O71" s="47">
        <f>(N71/O$74)</f>
        <v>17.531527890056587</v>
      </c>
      <c r="P71" s="9"/>
    </row>
    <row r="72" spans="1:119" ht="16.5" thickBot="1">
      <c r="A72" s="14" t="s">
        <v>72</v>
      </c>
      <c r="B72" s="23"/>
      <c r="C72" s="22"/>
      <c r="D72" s="15">
        <f t="shared" ref="D72:M72" si="15">SUM(D5,D14,D26,D38,D55,D59,D68)</f>
        <v>10581685</v>
      </c>
      <c r="E72" s="15">
        <f t="shared" si="15"/>
        <v>3908844</v>
      </c>
      <c r="F72" s="15">
        <f t="shared" si="15"/>
        <v>467584</v>
      </c>
      <c r="G72" s="15">
        <f t="shared" si="15"/>
        <v>2680</v>
      </c>
      <c r="H72" s="15">
        <f t="shared" si="15"/>
        <v>0</v>
      </c>
      <c r="I72" s="15">
        <f t="shared" si="15"/>
        <v>22999794</v>
      </c>
      <c r="J72" s="15">
        <f t="shared" si="15"/>
        <v>2489508</v>
      </c>
      <c r="K72" s="15">
        <f t="shared" si="15"/>
        <v>4131086</v>
      </c>
      <c r="L72" s="15">
        <f t="shared" si="15"/>
        <v>0</v>
      </c>
      <c r="M72" s="15">
        <f t="shared" si="15"/>
        <v>1696912</v>
      </c>
      <c r="N72" s="15">
        <f>SUM(D72:M72)</f>
        <v>46278093</v>
      </c>
      <c r="O72" s="38">
        <f>(N72/O$74)</f>
        <v>3741.1554567502021</v>
      </c>
      <c r="P72" s="6"/>
      <c r="Q72" s="2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</row>
    <row r="73" spans="1:119">
      <c r="A73" s="16"/>
      <c r="B73" s="18"/>
      <c r="C73" s="18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9"/>
    </row>
    <row r="74" spans="1:119">
      <c r="A74" s="40"/>
      <c r="B74" s="41"/>
      <c r="C74" s="41"/>
      <c r="D74" s="42"/>
      <c r="E74" s="42"/>
      <c r="F74" s="42"/>
      <c r="G74" s="42"/>
      <c r="H74" s="42"/>
      <c r="I74" s="42"/>
      <c r="J74" s="42"/>
      <c r="K74" s="42"/>
      <c r="L74" s="48" t="s">
        <v>102</v>
      </c>
      <c r="M74" s="48"/>
      <c r="N74" s="48"/>
      <c r="O74" s="43">
        <v>12370</v>
      </c>
    </row>
    <row r="75" spans="1:119">
      <c r="A75" s="49"/>
      <c r="B75" s="50"/>
      <c r="C75" s="50"/>
      <c r="D75" s="50"/>
      <c r="E75" s="50"/>
      <c r="F75" s="50"/>
      <c r="G75" s="50"/>
      <c r="H75" s="50"/>
      <c r="I75" s="50"/>
      <c r="J75" s="50"/>
      <c r="K75" s="50"/>
      <c r="L75" s="50"/>
      <c r="M75" s="50"/>
      <c r="N75" s="50"/>
      <c r="O75" s="51"/>
    </row>
    <row r="76" spans="1:119" ht="15.75" thickBot="1">
      <c r="A76" s="52" t="s">
        <v>103</v>
      </c>
      <c r="B76" s="53"/>
      <c r="C76" s="53"/>
      <c r="D76" s="53"/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54"/>
    </row>
  </sheetData>
  <mergeCells count="10">
    <mergeCell ref="A76:O76"/>
    <mergeCell ref="L74:N74"/>
    <mergeCell ref="A75:O7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8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73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90</v>
      </c>
      <c r="B3" s="62"/>
      <c r="C3" s="63"/>
      <c r="D3" s="67" t="s">
        <v>51</v>
      </c>
      <c r="E3" s="68"/>
      <c r="F3" s="68"/>
      <c r="G3" s="68"/>
      <c r="H3" s="69"/>
      <c r="I3" s="67" t="s">
        <v>52</v>
      </c>
      <c r="J3" s="69"/>
      <c r="K3" s="67" t="s">
        <v>54</v>
      </c>
      <c r="L3" s="69"/>
      <c r="M3" s="36"/>
      <c r="N3" s="37"/>
      <c r="O3" s="70" t="s">
        <v>95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91</v>
      </c>
      <c r="F4" s="34" t="s">
        <v>92</v>
      </c>
      <c r="G4" s="34" t="s">
        <v>93</v>
      </c>
      <c r="H4" s="34" t="s">
        <v>6</v>
      </c>
      <c r="I4" s="34" t="s">
        <v>7</v>
      </c>
      <c r="J4" s="35" t="s">
        <v>94</v>
      </c>
      <c r="K4" s="35" t="s">
        <v>8</v>
      </c>
      <c r="L4" s="35" t="s">
        <v>9</v>
      </c>
      <c r="M4" s="35" t="s">
        <v>10</v>
      </c>
      <c r="N4" s="35" t="s">
        <v>53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SUM(D6:D13)</f>
        <v>4738896</v>
      </c>
      <c r="E5" s="27">
        <f t="shared" si="0"/>
        <v>2568166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764909</v>
      </c>
      <c r="N5" s="28">
        <f>SUM(D5:M5)</f>
        <v>8071971</v>
      </c>
      <c r="O5" s="33">
        <f t="shared" ref="O5:O36" si="1">(N5/O$86)</f>
        <v>727.2045945945946</v>
      </c>
      <c r="P5" s="6"/>
    </row>
    <row r="6" spans="1:133">
      <c r="A6" s="12"/>
      <c r="B6" s="25">
        <v>311</v>
      </c>
      <c r="C6" s="20" t="s">
        <v>3</v>
      </c>
      <c r="D6" s="46">
        <v>4381387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764909</v>
      </c>
      <c r="N6" s="46">
        <f>SUM(D6:M6)</f>
        <v>5146296</v>
      </c>
      <c r="O6" s="47">
        <f t="shared" si="1"/>
        <v>463.63027027027027</v>
      </c>
      <c r="P6" s="9"/>
    </row>
    <row r="7" spans="1:133">
      <c r="A7" s="12"/>
      <c r="B7" s="25">
        <v>312.41000000000003</v>
      </c>
      <c r="C7" s="20" t="s">
        <v>11</v>
      </c>
      <c r="D7" s="46">
        <v>329199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329199</v>
      </c>
      <c r="O7" s="47">
        <f t="shared" si="1"/>
        <v>29.657567567567568</v>
      </c>
      <c r="P7" s="9"/>
    </row>
    <row r="8" spans="1:133">
      <c r="A8" s="12"/>
      <c r="B8" s="25">
        <v>312.60000000000002</v>
      </c>
      <c r="C8" s="20" t="s">
        <v>12</v>
      </c>
      <c r="D8" s="46">
        <v>0</v>
      </c>
      <c r="E8" s="46">
        <v>846567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846567</v>
      </c>
      <c r="O8" s="47">
        <f t="shared" si="1"/>
        <v>76.267297297297304</v>
      </c>
      <c r="P8" s="9"/>
    </row>
    <row r="9" spans="1:133">
      <c r="A9" s="12"/>
      <c r="B9" s="25">
        <v>314.10000000000002</v>
      </c>
      <c r="C9" s="20" t="s">
        <v>13</v>
      </c>
      <c r="D9" s="46">
        <v>0</v>
      </c>
      <c r="E9" s="46">
        <v>1164723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1164723</v>
      </c>
      <c r="O9" s="47">
        <f t="shared" si="1"/>
        <v>104.93</v>
      </c>
      <c r="P9" s="9"/>
    </row>
    <row r="10" spans="1:133">
      <c r="A10" s="12"/>
      <c r="B10" s="25">
        <v>314.39999999999998</v>
      </c>
      <c r="C10" s="20" t="s">
        <v>14</v>
      </c>
      <c r="D10" s="46">
        <v>0</v>
      </c>
      <c r="E10" s="46">
        <v>39216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39216</v>
      </c>
      <c r="O10" s="47">
        <f t="shared" si="1"/>
        <v>3.5329729729729729</v>
      </c>
      <c r="P10" s="9"/>
    </row>
    <row r="11" spans="1:133">
      <c r="A11" s="12"/>
      <c r="B11" s="25">
        <v>314.8</v>
      </c>
      <c r="C11" s="20" t="s">
        <v>15</v>
      </c>
      <c r="D11" s="46">
        <v>0</v>
      </c>
      <c r="E11" s="46">
        <v>30783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30783</v>
      </c>
      <c r="O11" s="47">
        <f t="shared" si="1"/>
        <v>2.7732432432432432</v>
      </c>
      <c r="P11" s="9"/>
    </row>
    <row r="12" spans="1:133">
      <c r="A12" s="12"/>
      <c r="B12" s="25">
        <v>315</v>
      </c>
      <c r="C12" s="20" t="s">
        <v>16</v>
      </c>
      <c r="D12" s="46">
        <v>0</v>
      </c>
      <c r="E12" s="46">
        <v>486877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486877</v>
      </c>
      <c r="O12" s="47">
        <f t="shared" si="1"/>
        <v>43.862792792792796</v>
      </c>
      <c r="P12" s="9"/>
    </row>
    <row r="13" spans="1:133">
      <c r="A13" s="12"/>
      <c r="B13" s="25">
        <v>316</v>
      </c>
      <c r="C13" s="20" t="s">
        <v>17</v>
      </c>
      <c r="D13" s="46">
        <v>28310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28310</v>
      </c>
      <c r="O13" s="47">
        <f t="shared" si="1"/>
        <v>2.5504504504504504</v>
      </c>
      <c r="P13" s="9"/>
    </row>
    <row r="14" spans="1:133" ht="15.75">
      <c r="A14" s="29" t="s">
        <v>18</v>
      </c>
      <c r="B14" s="30"/>
      <c r="C14" s="31"/>
      <c r="D14" s="32">
        <f t="shared" ref="D14:M14" si="3">SUM(D15:D25)</f>
        <v>708655</v>
      </c>
      <c r="E14" s="32">
        <f t="shared" si="3"/>
        <v>967741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723312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>SUM(D14:M14)</f>
        <v>2399708</v>
      </c>
      <c r="O14" s="45">
        <f t="shared" si="1"/>
        <v>216.18990990990991</v>
      </c>
      <c r="P14" s="10"/>
    </row>
    <row r="15" spans="1:133">
      <c r="A15" s="12"/>
      <c r="B15" s="25">
        <v>322</v>
      </c>
      <c r="C15" s="20" t="s">
        <v>0</v>
      </c>
      <c r="D15" s="46">
        <v>35885</v>
      </c>
      <c r="E15" s="46">
        <v>502768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538653</v>
      </c>
      <c r="O15" s="47">
        <f t="shared" si="1"/>
        <v>48.527297297297295</v>
      </c>
      <c r="P15" s="9"/>
    </row>
    <row r="16" spans="1:133">
      <c r="A16" s="12"/>
      <c r="B16" s="25">
        <v>323.10000000000002</v>
      </c>
      <c r="C16" s="20" t="s">
        <v>19</v>
      </c>
      <c r="D16" s="46">
        <v>412893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ref="N16:N25" si="4">SUM(D16:M16)</f>
        <v>412893</v>
      </c>
      <c r="O16" s="47">
        <f t="shared" si="1"/>
        <v>37.197567567567567</v>
      </c>
      <c r="P16" s="9"/>
    </row>
    <row r="17" spans="1:16">
      <c r="A17" s="12"/>
      <c r="B17" s="25">
        <v>323.39999999999998</v>
      </c>
      <c r="C17" s="20" t="s">
        <v>20</v>
      </c>
      <c r="D17" s="46">
        <v>54694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54694</v>
      </c>
      <c r="O17" s="47">
        <f t="shared" si="1"/>
        <v>4.9273873873873875</v>
      </c>
      <c r="P17" s="9"/>
    </row>
    <row r="18" spans="1:16">
      <c r="A18" s="12"/>
      <c r="B18" s="25">
        <v>323.7</v>
      </c>
      <c r="C18" s="20" t="s">
        <v>21</v>
      </c>
      <c r="D18" s="46">
        <v>170943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170943</v>
      </c>
      <c r="O18" s="47">
        <f t="shared" si="1"/>
        <v>15.400270270270271</v>
      </c>
      <c r="P18" s="9"/>
    </row>
    <row r="19" spans="1:16">
      <c r="A19" s="12"/>
      <c r="B19" s="25">
        <v>323.89999999999998</v>
      </c>
      <c r="C19" s="20" t="s">
        <v>22</v>
      </c>
      <c r="D19" s="46">
        <v>3558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3558</v>
      </c>
      <c r="O19" s="47">
        <f t="shared" si="1"/>
        <v>0.32054054054054054</v>
      </c>
      <c r="P19" s="9"/>
    </row>
    <row r="20" spans="1:16">
      <c r="A20" s="12"/>
      <c r="B20" s="25">
        <v>324.02</v>
      </c>
      <c r="C20" s="20" t="s">
        <v>23</v>
      </c>
      <c r="D20" s="46">
        <v>0</v>
      </c>
      <c r="E20" s="46">
        <v>72766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>SUM(D20:M20)</f>
        <v>72766</v>
      </c>
      <c r="O20" s="47">
        <f t="shared" si="1"/>
        <v>6.5554954954954958</v>
      </c>
      <c r="P20" s="9"/>
    </row>
    <row r="21" spans="1:16">
      <c r="A21" s="12"/>
      <c r="B21" s="25">
        <v>324.02100000000002</v>
      </c>
      <c r="C21" s="20" t="s">
        <v>24</v>
      </c>
      <c r="D21" s="46">
        <v>0</v>
      </c>
      <c r="E21" s="46">
        <v>24072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>SUM(D21:M21)</f>
        <v>24072</v>
      </c>
      <c r="O21" s="47">
        <f t="shared" si="1"/>
        <v>2.1686486486486487</v>
      </c>
      <c r="P21" s="9"/>
    </row>
    <row r="22" spans="1:16">
      <c r="A22" s="12"/>
      <c r="B22" s="25">
        <v>324.02999999999997</v>
      </c>
      <c r="C22" s="20" t="s">
        <v>25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560634</v>
      </c>
      <c r="J22" s="46">
        <v>0</v>
      </c>
      <c r="K22" s="46">
        <v>0</v>
      </c>
      <c r="L22" s="46">
        <v>0</v>
      </c>
      <c r="M22" s="46">
        <v>0</v>
      </c>
      <c r="N22" s="46">
        <f>SUM(D22:M22)</f>
        <v>560634</v>
      </c>
      <c r="O22" s="47">
        <f t="shared" si="1"/>
        <v>50.50756756756757</v>
      </c>
      <c r="P22" s="9"/>
    </row>
    <row r="23" spans="1:16">
      <c r="A23" s="12"/>
      <c r="B23" s="25">
        <v>324.03100000000001</v>
      </c>
      <c r="C23" s="20" t="s">
        <v>26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162678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162678</v>
      </c>
      <c r="O23" s="47">
        <f t="shared" si="1"/>
        <v>14.655675675675676</v>
      </c>
      <c r="P23" s="9"/>
    </row>
    <row r="24" spans="1:16">
      <c r="A24" s="12"/>
      <c r="B24" s="25">
        <v>324.07</v>
      </c>
      <c r="C24" s="20" t="s">
        <v>27</v>
      </c>
      <c r="D24" s="46">
        <v>0</v>
      </c>
      <c r="E24" s="46">
        <v>368135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368135</v>
      </c>
      <c r="O24" s="47">
        <f t="shared" si="1"/>
        <v>33.165315315315318</v>
      </c>
      <c r="P24" s="9"/>
    </row>
    <row r="25" spans="1:16">
      <c r="A25" s="12"/>
      <c r="B25" s="25">
        <v>329</v>
      </c>
      <c r="C25" s="20" t="s">
        <v>28</v>
      </c>
      <c r="D25" s="46">
        <v>30682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30682</v>
      </c>
      <c r="O25" s="47">
        <f t="shared" si="1"/>
        <v>2.7641441441441441</v>
      </c>
      <c r="P25" s="9"/>
    </row>
    <row r="26" spans="1:16" ht="15.75">
      <c r="A26" s="29" t="s">
        <v>30</v>
      </c>
      <c r="B26" s="30"/>
      <c r="C26" s="31"/>
      <c r="D26" s="32">
        <f t="shared" ref="D26:M26" si="5">SUM(D27:D47)</f>
        <v>1254983</v>
      </c>
      <c r="E26" s="32">
        <f t="shared" si="5"/>
        <v>0</v>
      </c>
      <c r="F26" s="32">
        <f t="shared" si="5"/>
        <v>0</v>
      </c>
      <c r="G26" s="32">
        <f t="shared" si="5"/>
        <v>0</v>
      </c>
      <c r="H26" s="32">
        <f t="shared" si="5"/>
        <v>0</v>
      </c>
      <c r="I26" s="32">
        <f t="shared" si="5"/>
        <v>604563</v>
      </c>
      <c r="J26" s="32">
        <f t="shared" si="5"/>
        <v>0</v>
      </c>
      <c r="K26" s="32">
        <f t="shared" si="5"/>
        <v>0</v>
      </c>
      <c r="L26" s="32">
        <f t="shared" si="5"/>
        <v>0</v>
      </c>
      <c r="M26" s="32">
        <f t="shared" si="5"/>
        <v>811704</v>
      </c>
      <c r="N26" s="44">
        <f>SUM(D26:M26)</f>
        <v>2671250</v>
      </c>
      <c r="O26" s="45">
        <f t="shared" si="1"/>
        <v>240.65315315315314</v>
      </c>
      <c r="P26" s="10"/>
    </row>
    <row r="27" spans="1:16">
      <c r="A27" s="12"/>
      <c r="B27" s="25">
        <v>331.2</v>
      </c>
      <c r="C27" s="20" t="s">
        <v>29</v>
      </c>
      <c r="D27" s="46">
        <v>36756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ref="N27:N45" si="6">SUM(D27:M27)</f>
        <v>36756</v>
      </c>
      <c r="O27" s="47">
        <f t="shared" si="1"/>
        <v>3.3113513513513513</v>
      </c>
      <c r="P27" s="9"/>
    </row>
    <row r="28" spans="1:16">
      <c r="A28" s="12"/>
      <c r="B28" s="25">
        <v>331.32</v>
      </c>
      <c r="C28" s="20" t="s">
        <v>33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4453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4453</v>
      </c>
      <c r="O28" s="47">
        <f t="shared" si="1"/>
        <v>0.40117117117117118</v>
      </c>
      <c r="P28" s="9"/>
    </row>
    <row r="29" spans="1:16">
      <c r="A29" s="12"/>
      <c r="B29" s="25">
        <v>331.35</v>
      </c>
      <c r="C29" s="20" t="s">
        <v>34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3849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3849</v>
      </c>
      <c r="O29" s="47">
        <f t="shared" si="1"/>
        <v>0.34675675675675677</v>
      </c>
      <c r="P29" s="9"/>
    </row>
    <row r="30" spans="1:16">
      <c r="A30" s="12"/>
      <c r="B30" s="25">
        <v>331.39</v>
      </c>
      <c r="C30" s="20" t="s">
        <v>35</v>
      </c>
      <c r="D30" s="46">
        <v>25190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25190</v>
      </c>
      <c r="O30" s="47">
        <f t="shared" si="1"/>
        <v>2.2693693693693695</v>
      </c>
      <c r="P30" s="9"/>
    </row>
    <row r="31" spans="1:16">
      <c r="A31" s="12"/>
      <c r="B31" s="25">
        <v>331.61</v>
      </c>
      <c r="C31" s="20" t="s">
        <v>36</v>
      </c>
      <c r="D31" s="46">
        <v>16624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16624</v>
      </c>
      <c r="O31" s="47">
        <f t="shared" si="1"/>
        <v>1.4976576576576577</v>
      </c>
      <c r="P31" s="9"/>
    </row>
    <row r="32" spans="1:16">
      <c r="A32" s="12"/>
      <c r="B32" s="25">
        <v>331.9</v>
      </c>
      <c r="C32" s="20" t="s">
        <v>31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3630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3630</v>
      </c>
      <c r="O32" s="47">
        <f t="shared" si="1"/>
        <v>0.32702702702702702</v>
      </c>
      <c r="P32" s="9"/>
    </row>
    <row r="33" spans="1:16">
      <c r="A33" s="12"/>
      <c r="B33" s="25">
        <v>334.2</v>
      </c>
      <c r="C33" s="20" t="s">
        <v>32</v>
      </c>
      <c r="D33" s="46">
        <v>13027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13027</v>
      </c>
      <c r="O33" s="47">
        <f t="shared" si="1"/>
        <v>1.1736036036036035</v>
      </c>
      <c r="P33" s="9"/>
    </row>
    <row r="34" spans="1:16">
      <c r="A34" s="12"/>
      <c r="B34" s="25">
        <v>334.31</v>
      </c>
      <c r="C34" s="20" t="s">
        <v>37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1500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1500</v>
      </c>
      <c r="O34" s="47">
        <f t="shared" si="1"/>
        <v>0.13513513513513514</v>
      </c>
      <c r="P34" s="9"/>
    </row>
    <row r="35" spans="1:16">
      <c r="A35" s="12"/>
      <c r="B35" s="25">
        <v>334.32</v>
      </c>
      <c r="C35" s="20" t="s">
        <v>38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731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731</v>
      </c>
      <c r="O35" s="47">
        <f t="shared" si="1"/>
        <v>6.5855855855855849E-2</v>
      </c>
      <c r="P35" s="9"/>
    </row>
    <row r="36" spans="1:16">
      <c r="A36" s="12"/>
      <c r="B36" s="25">
        <v>334.35</v>
      </c>
      <c r="C36" s="20" t="s">
        <v>39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812</v>
      </c>
      <c r="J36" s="46">
        <v>0</v>
      </c>
      <c r="K36" s="46">
        <v>0</v>
      </c>
      <c r="L36" s="46">
        <v>0</v>
      </c>
      <c r="M36" s="46">
        <v>0</v>
      </c>
      <c r="N36" s="46">
        <f t="shared" si="6"/>
        <v>812</v>
      </c>
      <c r="O36" s="47">
        <f t="shared" si="1"/>
        <v>7.3153153153153155E-2</v>
      </c>
      <c r="P36" s="9"/>
    </row>
    <row r="37" spans="1:16">
      <c r="A37" s="12"/>
      <c r="B37" s="25">
        <v>334.36</v>
      </c>
      <c r="C37" s="20" t="s">
        <v>40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355661</v>
      </c>
      <c r="J37" s="46">
        <v>0</v>
      </c>
      <c r="K37" s="46">
        <v>0</v>
      </c>
      <c r="L37" s="46">
        <v>0</v>
      </c>
      <c r="M37" s="46">
        <v>0</v>
      </c>
      <c r="N37" s="46">
        <f t="shared" si="6"/>
        <v>355661</v>
      </c>
      <c r="O37" s="47">
        <f t="shared" ref="O37:O68" si="7">(N37/O$86)</f>
        <v>32.041531531531533</v>
      </c>
      <c r="P37" s="9"/>
    </row>
    <row r="38" spans="1:16">
      <c r="A38" s="12"/>
      <c r="B38" s="25">
        <v>334.39</v>
      </c>
      <c r="C38" s="20" t="s">
        <v>41</v>
      </c>
      <c r="D38" s="46">
        <v>4223</v>
      </c>
      <c r="E38" s="46">
        <v>0</v>
      </c>
      <c r="F38" s="46">
        <v>0</v>
      </c>
      <c r="G38" s="46">
        <v>0</v>
      </c>
      <c r="H38" s="46">
        <v>0</v>
      </c>
      <c r="I38" s="46">
        <v>232</v>
      </c>
      <c r="J38" s="46">
        <v>0</v>
      </c>
      <c r="K38" s="46">
        <v>0</v>
      </c>
      <c r="L38" s="46">
        <v>0</v>
      </c>
      <c r="M38" s="46">
        <v>0</v>
      </c>
      <c r="N38" s="46">
        <f t="shared" si="6"/>
        <v>4455</v>
      </c>
      <c r="O38" s="47">
        <f t="shared" si="7"/>
        <v>0.40135135135135136</v>
      </c>
      <c r="P38" s="9"/>
    </row>
    <row r="39" spans="1:16">
      <c r="A39" s="12"/>
      <c r="B39" s="25">
        <v>334.9</v>
      </c>
      <c r="C39" s="20" t="s">
        <v>42</v>
      </c>
      <c r="D39" s="46">
        <v>1376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6"/>
        <v>1376</v>
      </c>
      <c r="O39" s="47">
        <f t="shared" si="7"/>
        <v>0.12396396396396396</v>
      </c>
      <c r="P39" s="9"/>
    </row>
    <row r="40" spans="1:16">
      <c r="A40" s="12"/>
      <c r="B40" s="25">
        <v>335.12</v>
      </c>
      <c r="C40" s="20" t="s">
        <v>43</v>
      </c>
      <c r="D40" s="46">
        <v>260757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6"/>
        <v>260757</v>
      </c>
      <c r="O40" s="47">
        <f t="shared" si="7"/>
        <v>23.491621621621622</v>
      </c>
      <c r="P40" s="9"/>
    </row>
    <row r="41" spans="1:16">
      <c r="A41" s="12"/>
      <c r="B41" s="25">
        <v>335.14</v>
      </c>
      <c r="C41" s="20" t="s">
        <v>44</v>
      </c>
      <c r="D41" s="46">
        <v>3241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6"/>
        <v>3241</v>
      </c>
      <c r="O41" s="47">
        <f t="shared" si="7"/>
        <v>0.291981981981982</v>
      </c>
      <c r="P41" s="9"/>
    </row>
    <row r="42" spans="1:16">
      <c r="A42" s="12"/>
      <c r="B42" s="25">
        <v>335.15</v>
      </c>
      <c r="C42" s="20" t="s">
        <v>45</v>
      </c>
      <c r="D42" s="46">
        <v>4671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6"/>
        <v>4671</v>
      </c>
      <c r="O42" s="47">
        <f t="shared" si="7"/>
        <v>0.42081081081081079</v>
      </c>
      <c r="P42" s="9"/>
    </row>
    <row r="43" spans="1:16">
      <c r="A43" s="12"/>
      <c r="B43" s="25">
        <v>335.18</v>
      </c>
      <c r="C43" s="20" t="s">
        <v>46</v>
      </c>
      <c r="D43" s="46">
        <v>536517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6"/>
        <v>536517</v>
      </c>
      <c r="O43" s="47">
        <f t="shared" si="7"/>
        <v>48.334864864864862</v>
      </c>
      <c r="P43" s="9"/>
    </row>
    <row r="44" spans="1:16">
      <c r="A44" s="12"/>
      <c r="B44" s="25">
        <v>335.29</v>
      </c>
      <c r="C44" s="20" t="s">
        <v>47</v>
      </c>
      <c r="D44" s="46">
        <v>4048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6"/>
        <v>4048</v>
      </c>
      <c r="O44" s="47">
        <f t="shared" si="7"/>
        <v>0.36468468468468468</v>
      </c>
      <c r="P44" s="9"/>
    </row>
    <row r="45" spans="1:16">
      <c r="A45" s="12"/>
      <c r="B45" s="25">
        <v>335.49</v>
      </c>
      <c r="C45" s="20" t="s">
        <v>48</v>
      </c>
      <c r="D45" s="46">
        <v>4433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6"/>
        <v>4433</v>
      </c>
      <c r="O45" s="47">
        <f t="shared" si="7"/>
        <v>0.39936936936936934</v>
      </c>
      <c r="P45" s="9"/>
    </row>
    <row r="46" spans="1:16">
      <c r="A46" s="12"/>
      <c r="B46" s="25">
        <v>337.3</v>
      </c>
      <c r="C46" s="20" t="s">
        <v>49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233695</v>
      </c>
      <c r="J46" s="46">
        <v>0</v>
      </c>
      <c r="K46" s="46">
        <v>0</v>
      </c>
      <c r="L46" s="46">
        <v>0</v>
      </c>
      <c r="M46" s="46">
        <v>0</v>
      </c>
      <c r="N46" s="46">
        <f>SUM(D46:M46)</f>
        <v>233695</v>
      </c>
      <c r="O46" s="47">
        <f t="shared" si="7"/>
        <v>21.053603603603605</v>
      </c>
      <c r="P46" s="9"/>
    </row>
    <row r="47" spans="1:16">
      <c r="A47" s="12"/>
      <c r="B47" s="25">
        <v>338</v>
      </c>
      <c r="C47" s="20" t="s">
        <v>50</v>
      </c>
      <c r="D47" s="46">
        <v>344120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811704</v>
      </c>
      <c r="N47" s="46">
        <f>SUM(D47:M47)</f>
        <v>1155824</v>
      </c>
      <c r="O47" s="47">
        <f t="shared" si="7"/>
        <v>104.12828828828829</v>
      </c>
      <c r="P47" s="9"/>
    </row>
    <row r="48" spans="1:16" ht="15.75">
      <c r="A48" s="29" t="s">
        <v>55</v>
      </c>
      <c r="B48" s="30"/>
      <c r="C48" s="31"/>
      <c r="D48" s="32">
        <f t="shared" ref="D48:M48" si="8">SUM(D49:D63)</f>
        <v>452691</v>
      </c>
      <c r="E48" s="32">
        <f t="shared" si="8"/>
        <v>47883</v>
      </c>
      <c r="F48" s="32">
        <f t="shared" si="8"/>
        <v>0</v>
      </c>
      <c r="G48" s="32">
        <f t="shared" si="8"/>
        <v>0</v>
      </c>
      <c r="H48" s="32">
        <f t="shared" si="8"/>
        <v>0</v>
      </c>
      <c r="I48" s="32">
        <f t="shared" si="8"/>
        <v>20444797</v>
      </c>
      <c r="J48" s="32">
        <f t="shared" si="8"/>
        <v>695400</v>
      </c>
      <c r="K48" s="32">
        <f t="shared" si="8"/>
        <v>0</v>
      </c>
      <c r="L48" s="32">
        <f t="shared" si="8"/>
        <v>0</v>
      </c>
      <c r="M48" s="32">
        <f t="shared" si="8"/>
        <v>0</v>
      </c>
      <c r="N48" s="32">
        <f>SUM(D48:M48)</f>
        <v>21640771</v>
      </c>
      <c r="O48" s="45">
        <f t="shared" si="7"/>
        <v>1949.619009009009</v>
      </c>
      <c r="P48" s="10"/>
    </row>
    <row r="49" spans="1:16">
      <c r="A49" s="12"/>
      <c r="B49" s="25">
        <v>341.2</v>
      </c>
      <c r="C49" s="20" t="s">
        <v>58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695400</v>
      </c>
      <c r="K49" s="46">
        <v>0</v>
      </c>
      <c r="L49" s="46">
        <v>0</v>
      </c>
      <c r="M49" s="46">
        <v>0</v>
      </c>
      <c r="N49" s="46">
        <f>SUM(D49:M49)</f>
        <v>695400</v>
      </c>
      <c r="O49" s="47">
        <f t="shared" si="7"/>
        <v>62.648648648648646</v>
      </c>
      <c r="P49" s="9"/>
    </row>
    <row r="50" spans="1:16">
      <c r="A50" s="12"/>
      <c r="B50" s="25">
        <v>341.3</v>
      </c>
      <c r="C50" s="20" t="s">
        <v>59</v>
      </c>
      <c r="D50" s="46">
        <v>0</v>
      </c>
      <c r="E50" s="46">
        <v>45495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ref="N50:N62" si="9">SUM(D50:M50)</f>
        <v>45495</v>
      </c>
      <c r="O50" s="47">
        <f t="shared" si="7"/>
        <v>4.0986486486486484</v>
      </c>
      <c r="P50" s="9"/>
    </row>
    <row r="51" spans="1:16">
      <c r="A51" s="12"/>
      <c r="B51" s="25">
        <v>341.9</v>
      </c>
      <c r="C51" s="20" t="s">
        <v>60</v>
      </c>
      <c r="D51" s="46">
        <v>50164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9"/>
        <v>50164</v>
      </c>
      <c r="O51" s="47">
        <f t="shared" si="7"/>
        <v>4.5192792792792789</v>
      </c>
      <c r="P51" s="9"/>
    </row>
    <row r="52" spans="1:16">
      <c r="A52" s="12"/>
      <c r="B52" s="25">
        <v>342.1</v>
      </c>
      <c r="C52" s="20" t="s">
        <v>61</v>
      </c>
      <c r="D52" s="46">
        <v>53764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9"/>
        <v>53764</v>
      </c>
      <c r="O52" s="47">
        <f t="shared" si="7"/>
        <v>4.8436036036036034</v>
      </c>
      <c r="P52" s="9"/>
    </row>
    <row r="53" spans="1:16">
      <c r="A53" s="12"/>
      <c r="B53" s="25">
        <v>342.2</v>
      </c>
      <c r="C53" s="20" t="s">
        <v>62</v>
      </c>
      <c r="D53" s="46">
        <v>14696</v>
      </c>
      <c r="E53" s="46">
        <v>2388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9"/>
        <v>17084</v>
      </c>
      <c r="O53" s="47">
        <f t="shared" si="7"/>
        <v>1.5390990990990991</v>
      </c>
      <c r="P53" s="9"/>
    </row>
    <row r="54" spans="1:16">
      <c r="A54" s="12"/>
      <c r="B54" s="25">
        <v>342.4</v>
      </c>
      <c r="C54" s="20" t="s">
        <v>63</v>
      </c>
      <c r="D54" s="46">
        <v>113398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9"/>
        <v>113398</v>
      </c>
      <c r="O54" s="47">
        <f t="shared" si="7"/>
        <v>10.216036036036035</v>
      </c>
      <c r="P54" s="9"/>
    </row>
    <row r="55" spans="1:16">
      <c r="A55" s="12"/>
      <c r="B55" s="25">
        <v>342.5</v>
      </c>
      <c r="C55" s="20" t="s">
        <v>64</v>
      </c>
      <c r="D55" s="46">
        <v>52029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9"/>
        <v>52029</v>
      </c>
      <c r="O55" s="47">
        <f t="shared" si="7"/>
        <v>4.687297297297297</v>
      </c>
      <c r="P55" s="9"/>
    </row>
    <row r="56" spans="1:16">
      <c r="A56" s="12"/>
      <c r="B56" s="25">
        <v>342.9</v>
      </c>
      <c r="C56" s="20" t="s">
        <v>65</v>
      </c>
      <c r="D56" s="46">
        <v>1906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9"/>
        <v>1906</v>
      </c>
      <c r="O56" s="47">
        <f t="shared" si="7"/>
        <v>0.17171171171171171</v>
      </c>
      <c r="P56" s="9"/>
    </row>
    <row r="57" spans="1:16">
      <c r="A57" s="12"/>
      <c r="B57" s="25">
        <v>343.1</v>
      </c>
      <c r="C57" s="20" t="s">
        <v>66</v>
      </c>
      <c r="D57" s="46">
        <v>0</v>
      </c>
      <c r="E57" s="46">
        <v>0</v>
      </c>
      <c r="F57" s="46">
        <v>0</v>
      </c>
      <c r="G57" s="46">
        <v>0</v>
      </c>
      <c r="H57" s="46">
        <v>0</v>
      </c>
      <c r="I57" s="46">
        <v>11942165</v>
      </c>
      <c r="J57" s="46">
        <v>0</v>
      </c>
      <c r="K57" s="46">
        <v>0</v>
      </c>
      <c r="L57" s="46">
        <v>0</v>
      </c>
      <c r="M57" s="46">
        <v>0</v>
      </c>
      <c r="N57" s="46">
        <f t="shared" si="9"/>
        <v>11942165</v>
      </c>
      <c r="O57" s="47">
        <f t="shared" si="7"/>
        <v>1075.8707207207208</v>
      </c>
      <c r="P57" s="9"/>
    </row>
    <row r="58" spans="1:16">
      <c r="A58" s="12"/>
      <c r="B58" s="25">
        <v>343.4</v>
      </c>
      <c r="C58" s="20" t="s">
        <v>67</v>
      </c>
      <c r="D58" s="46">
        <v>0</v>
      </c>
      <c r="E58" s="46">
        <v>0</v>
      </c>
      <c r="F58" s="46">
        <v>0</v>
      </c>
      <c r="G58" s="46">
        <v>0</v>
      </c>
      <c r="H58" s="46">
        <v>0</v>
      </c>
      <c r="I58" s="46">
        <v>1893368</v>
      </c>
      <c r="J58" s="46">
        <v>0</v>
      </c>
      <c r="K58" s="46">
        <v>0</v>
      </c>
      <c r="L58" s="46">
        <v>0</v>
      </c>
      <c r="M58" s="46">
        <v>0</v>
      </c>
      <c r="N58" s="46">
        <f t="shared" si="9"/>
        <v>1893368</v>
      </c>
      <c r="O58" s="47">
        <f t="shared" si="7"/>
        <v>170.57369369369368</v>
      </c>
      <c r="P58" s="9"/>
    </row>
    <row r="59" spans="1:16">
      <c r="A59" s="12"/>
      <c r="B59" s="25">
        <v>343.6</v>
      </c>
      <c r="C59" s="20" t="s">
        <v>68</v>
      </c>
      <c r="D59" s="46">
        <v>0</v>
      </c>
      <c r="E59" s="46">
        <v>0</v>
      </c>
      <c r="F59" s="46">
        <v>0</v>
      </c>
      <c r="G59" s="46">
        <v>0</v>
      </c>
      <c r="H59" s="46">
        <v>0</v>
      </c>
      <c r="I59" s="46">
        <v>5852575</v>
      </c>
      <c r="J59" s="46">
        <v>0</v>
      </c>
      <c r="K59" s="46">
        <v>0</v>
      </c>
      <c r="L59" s="46">
        <v>0</v>
      </c>
      <c r="M59" s="46">
        <v>0</v>
      </c>
      <c r="N59" s="46">
        <f t="shared" si="9"/>
        <v>5852575</v>
      </c>
      <c r="O59" s="47">
        <f t="shared" si="7"/>
        <v>527.25900900900899</v>
      </c>
      <c r="P59" s="9"/>
    </row>
    <row r="60" spans="1:16">
      <c r="A60" s="12"/>
      <c r="B60" s="25">
        <v>343.7</v>
      </c>
      <c r="C60" s="20" t="s">
        <v>69</v>
      </c>
      <c r="D60" s="46">
        <v>0</v>
      </c>
      <c r="E60" s="46">
        <v>0</v>
      </c>
      <c r="F60" s="46">
        <v>0</v>
      </c>
      <c r="G60" s="46">
        <v>0</v>
      </c>
      <c r="H60" s="46">
        <v>0</v>
      </c>
      <c r="I60" s="46">
        <v>701161</v>
      </c>
      <c r="J60" s="46">
        <v>0</v>
      </c>
      <c r="K60" s="46">
        <v>0</v>
      </c>
      <c r="L60" s="46">
        <v>0</v>
      </c>
      <c r="M60" s="46">
        <v>0</v>
      </c>
      <c r="N60" s="46">
        <f t="shared" si="9"/>
        <v>701161</v>
      </c>
      <c r="O60" s="47">
        <f t="shared" si="7"/>
        <v>63.167657657657657</v>
      </c>
      <c r="P60" s="9"/>
    </row>
    <row r="61" spans="1:16">
      <c r="A61" s="12"/>
      <c r="B61" s="25">
        <v>343.8</v>
      </c>
      <c r="C61" s="20" t="s">
        <v>70</v>
      </c>
      <c r="D61" s="46">
        <v>0</v>
      </c>
      <c r="E61" s="46">
        <v>0</v>
      </c>
      <c r="F61" s="46">
        <v>0</v>
      </c>
      <c r="G61" s="46">
        <v>0</v>
      </c>
      <c r="H61" s="46">
        <v>0</v>
      </c>
      <c r="I61" s="46">
        <v>55528</v>
      </c>
      <c r="J61" s="46">
        <v>0</v>
      </c>
      <c r="K61" s="46">
        <v>0</v>
      </c>
      <c r="L61" s="46">
        <v>0</v>
      </c>
      <c r="M61" s="46">
        <v>0</v>
      </c>
      <c r="N61" s="46">
        <f t="shared" si="9"/>
        <v>55528</v>
      </c>
      <c r="O61" s="47">
        <f t="shared" si="7"/>
        <v>5.0025225225225229</v>
      </c>
      <c r="P61" s="9"/>
    </row>
    <row r="62" spans="1:16">
      <c r="A62" s="12"/>
      <c r="B62" s="25">
        <v>347.2</v>
      </c>
      <c r="C62" s="20" t="s">
        <v>71</v>
      </c>
      <c r="D62" s="46">
        <v>80971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9"/>
        <v>80971</v>
      </c>
      <c r="O62" s="47">
        <f t="shared" si="7"/>
        <v>7.2946846846846851</v>
      </c>
      <c r="P62" s="9"/>
    </row>
    <row r="63" spans="1:16">
      <c r="A63" s="12"/>
      <c r="B63" s="25">
        <v>349</v>
      </c>
      <c r="C63" s="20" t="s">
        <v>1</v>
      </c>
      <c r="D63" s="46">
        <v>85763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ref="N63:N69" si="10">SUM(D63:M63)</f>
        <v>85763</v>
      </c>
      <c r="O63" s="47">
        <f t="shared" si="7"/>
        <v>7.726396396396396</v>
      </c>
      <c r="P63" s="9"/>
    </row>
    <row r="64" spans="1:16" ht="15.75">
      <c r="A64" s="29" t="s">
        <v>56</v>
      </c>
      <c r="B64" s="30"/>
      <c r="C64" s="31"/>
      <c r="D64" s="32">
        <f t="shared" ref="D64:M64" si="11">SUM(D65:D67)</f>
        <v>73295</v>
      </c>
      <c r="E64" s="32">
        <f t="shared" si="11"/>
        <v>4340</v>
      </c>
      <c r="F64" s="32">
        <f t="shared" si="11"/>
        <v>0</v>
      </c>
      <c r="G64" s="32">
        <f t="shared" si="11"/>
        <v>0</v>
      </c>
      <c r="H64" s="32">
        <f t="shared" si="11"/>
        <v>0</v>
      </c>
      <c r="I64" s="32">
        <f t="shared" si="11"/>
        <v>0</v>
      </c>
      <c r="J64" s="32">
        <f t="shared" si="11"/>
        <v>0</v>
      </c>
      <c r="K64" s="32">
        <f t="shared" si="11"/>
        <v>0</v>
      </c>
      <c r="L64" s="32">
        <f t="shared" si="11"/>
        <v>0</v>
      </c>
      <c r="M64" s="32">
        <f t="shared" si="11"/>
        <v>0</v>
      </c>
      <c r="N64" s="32">
        <f t="shared" si="10"/>
        <v>77635</v>
      </c>
      <c r="O64" s="45">
        <f t="shared" si="7"/>
        <v>6.9941441441441441</v>
      </c>
      <c r="P64" s="10"/>
    </row>
    <row r="65" spans="1:16">
      <c r="A65" s="13"/>
      <c r="B65" s="39">
        <v>351.2</v>
      </c>
      <c r="C65" s="21" t="s">
        <v>74</v>
      </c>
      <c r="D65" s="46">
        <v>0</v>
      </c>
      <c r="E65" s="46">
        <v>4340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0"/>
        <v>4340</v>
      </c>
      <c r="O65" s="47">
        <f t="shared" si="7"/>
        <v>0.39099099099099099</v>
      </c>
      <c r="P65" s="9"/>
    </row>
    <row r="66" spans="1:16">
      <c r="A66" s="13"/>
      <c r="B66" s="39">
        <v>351.5</v>
      </c>
      <c r="C66" s="21" t="s">
        <v>75</v>
      </c>
      <c r="D66" s="46">
        <v>48637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0"/>
        <v>48637</v>
      </c>
      <c r="O66" s="47">
        <f t="shared" si="7"/>
        <v>4.3817117117117119</v>
      </c>
      <c r="P66" s="9"/>
    </row>
    <row r="67" spans="1:16">
      <c r="A67" s="13"/>
      <c r="B67" s="39">
        <v>354</v>
      </c>
      <c r="C67" s="21" t="s">
        <v>76</v>
      </c>
      <c r="D67" s="46">
        <v>24658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0"/>
        <v>24658</v>
      </c>
      <c r="O67" s="47">
        <f t="shared" si="7"/>
        <v>2.2214414414414416</v>
      </c>
      <c r="P67" s="9"/>
    </row>
    <row r="68" spans="1:16" ht="15.75">
      <c r="A68" s="29" t="s">
        <v>4</v>
      </c>
      <c r="B68" s="30"/>
      <c r="C68" s="31"/>
      <c r="D68" s="32">
        <f t="shared" ref="D68:M68" si="12">SUM(D69:D77)</f>
        <v>345608</v>
      </c>
      <c r="E68" s="32">
        <f t="shared" si="12"/>
        <v>162259</v>
      </c>
      <c r="F68" s="32">
        <f t="shared" si="12"/>
        <v>2947</v>
      </c>
      <c r="G68" s="32">
        <f t="shared" si="12"/>
        <v>26140</v>
      </c>
      <c r="H68" s="32">
        <f t="shared" si="12"/>
        <v>0</v>
      </c>
      <c r="I68" s="32">
        <f t="shared" si="12"/>
        <v>416142</v>
      </c>
      <c r="J68" s="32">
        <f t="shared" si="12"/>
        <v>47326</v>
      </c>
      <c r="K68" s="32">
        <f t="shared" si="12"/>
        <v>1632608</v>
      </c>
      <c r="L68" s="32">
        <f t="shared" si="12"/>
        <v>0</v>
      </c>
      <c r="M68" s="32">
        <f t="shared" si="12"/>
        <v>81575</v>
      </c>
      <c r="N68" s="32">
        <f t="shared" si="10"/>
        <v>2714605</v>
      </c>
      <c r="O68" s="45">
        <f t="shared" si="7"/>
        <v>244.559009009009</v>
      </c>
      <c r="P68" s="10"/>
    </row>
    <row r="69" spans="1:16">
      <c r="A69" s="12"/>
      <c r="B69" s="25">
        <v>361.1</v>
      </c>
      <c r="C69" s="20" t="s">
        <v>77</v>
      </c>
      <c r="D69" s="46">
        <v>152030</v>
      </c>
      <c r="E69" s="46">
        <v>131557</v>
      </c>
      <c r="F69" s="46">
        <v>2142</v>
      </c>
      <c r="G69" s="46">
        <v>15516</v>
      </c>
      <c r="H69" s="46">
        <v>0</v>
      </c>
      <c r="I69" s="46">
        <v>281346</v>
      </c>
      <c r="J69" s="46">
        <v>12352</v>
      </c>
      <c r="K69" s="46">
        <v>0</v>
      </c>
      <c r="L69" s="46">
        <v>0</v>
      </c>
      <c r="M69" s="46">
        <v>71651</v>
      </c>
      <c r="N69" s="46">
        <f t="shared" si="10"/>
        <v>666594</v>
      </c>
      <c r="O69" s="47">
        <f t="shared" ref="O69:O84" si="13">(N69/O$86)</f>
        <v>60.053513513513515</v>
      </c>
      <c r="P69" s="9"/>
    </row>
    <row r="70" spans="1:16">
      <c r="A70" s="12"/>
      <c r="B70" s="25">
        <v>361.3</v>
      </c>
      <c r="C70" s="20" t="s">
        <v>78</v>
      </c>
      <c r="D70" s="46">
        <v>0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-211053</v>
      </c>
      <c r="L70" s="46">
        <v>0</v>
      </c>
      <c r="M70" s="46">
        <v>0</v>
      </c>
      <c r="N70" s="46">
        <f t="shared" ref="N70:N77" si="14">SUM(D70:M70)</f>
        <v>-211053</v>
      </c>
      <c r="O70" s="47">
        <f t="shared" si="13"/>
        <v>-19.013783783783783</v>
      </c>
      <c r="P70" s="9"/>
    </row>
    <row r="71" spans="1:16">
      <c r="A71" s="12"/>
      <c r="B71" s="25">
        <v>361.4</v>
      </c>
      <c r="C71" s="20" t="s">
        <v>79</v>
      </c>
      <c r="D71" s="46">
        <v>20240</v>
      </c>
      <c r="E71" s="46">
        <v>26459</v>
      </c>
      <c r="F71" s="46">
        <v>805</v>
      </c>
      <c r="G71" s="46">
        <v>5615</v>
      </c>
      <c r="H71" s="46">
        <v>0</v>
      </c>
      <c r="I71" s="46">
        <v>64176</v>
      </c>
      <c r="J71" s="46">
        <v>2215</v>
      </c>
      <c r="K71" s="46">
        <v>0</v>
      </c>
      <c r="L71" s="46">
        <v>0</v>
      </c>
      <c r="M71" s="46">
        <v>9924</v>
      </c>
      <c r="N71" s="46">
        <f t="shared" si="14"/>
        <v>129434</v>
      </c>
      <c r="O71" s="47">
        <f t="shared" si="13"/>
        <v>11.66072072072072</v>
      </c>
      <c r="P71" s="9"/>
    </row>
    <row r="72" spans="1:16">
      <c r="A72" s="12"/>
      <c r="B72" s="25">
        <v>362</v>
      </c>
      <c r="C72" s="20" t="s">
        <v>80</v>
      </c>
      <c r="D72" s="46">
        <v>130927</v>
      </c>
      <c r="E72" s="46">
        <v>0</v>
      </c>
      <c r="F72" s="46">
        <v>0</v>
      </c>
      <c r="G72" s="46">
        <v>0</v>
      </c>
      <c r="H72" s="46">
        <v>0</v>
      </c>
      <c r="I72" s="46">
        <v>18750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4"/>
        <v>149677</v>
      </c>
      <c r="O72" s="47">
        <f t="shared" si="13"/>
        <v>13.484414414414415</v>
      </c>
      <c r="P72" s="9"/>
    </row>
    <row r="73" spans="1:16">
      <c r="A73" s="12"/>
      <c r="B73" s="25">
        <v>364</v>
      </c>
      <c r="C73" s="20" t="s">
        <v>81</v>
      </c>
      <c r="D73" s="46">
        <v>8510</v>
      </c>
      <c r="E73" s="46">
        <v>0</v>
      </c>
      <c r="F73" s="46">
        <v>0</v>
      </c>
      <c r="G73" s="46">
        <v>0</v>
      </c>
      <c r="H73" s="46">
        <v>0</v>
      </c>
      <c r="I73" s="46">
        <v>12412</v>
      </c>
      <c r="J73" s="46">
        <v>32759</v>
      </c>
      <c r="K73" s="46">
        <v>0</v>
      </c>
      <c r="L73" s="46">
        <v>0</v>
      </c>
      <c r="M73" s="46">
        <v>0</v>
      </c>
      <c r="N73" s="46">
        <f t="shared" si="14"/>
        <v>53681</v>
      </c>
      <c r="O73" s="47">
        <f t="shared" si="13"/>
        <v>4.8361261261261257</v>
      </c>
      <c r="P73" s="9"/>
    </row>
    <row r="74" spans="1:16">
      <c r="A74" s="12"/>
      <c r="B74" s="25">
        <v>366</v>
      </c>
      <c r="C74" s="20" t="s">
        <v>82</v>
      </c>
      <c r="D74" s="46">
        <v>12201</v>
      </c>
      <c r="E74" s="46">
        <v>0</v>
      </c>
      <c r="F74" s="46">
        <v>0</v>
      </c>
      <c r="G74" s="46">
        <v>5009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f t="shared" si="14"/>
        <v>17210</v>
      </c>
      <c r="O74" s="47">
        <f t="shared" si="13"/>
        <v>1.5504504504504504</v>
      </c>
      <c r="P74" s="9"/>
    </row>
    <row r="75" spans="1:16">
      <c r="A75" s="12"/>
      <c r="B75" s="25">
        <v>368</v>
      </c>
      <c r="C75" s="20" t="s">
        <v>83</v>
      </c>
      <c r="D75" s="46">
        <v>0</v>
      </c>
      <c r="E75" s="46">
        <v>0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1843661</v>
      </c>
      <c r="L75" s="46">
        <v>0</v>
      </c>
      <c r="M75" s="46">
        <v>0</v>
      </c>
      <c r="N75" s="46">
        <f t="shared" si="14"/>
        <v>1843661</v>
      </c>
      <c r="O75" s="47">
        <f t="shared" si="13"/>
        <v>166.09558558558558</v>
      </c>
      <c r="P75" s="9"/>
    </row>
    <row r="76" spans="1:16">
      <c r="A76" s="12"/>
      <c r="B76" s="25">
        <v>369.3</v>
      </c>
      <c r="C76" s="20" t="s">
        <v>84</v>
      </c>
      <c r="D76" s="46">
        <v>0</v>
      </c>
      <c r="E76" s="46">
        <v>4243</v>
      </c>
      <c r="F76" s="46">
        <v>0</v>
      </c>
      <c r="G76" s="46">
        <v>0</v>
      </c>
      <c r="H76" s="46">
        <v>0</v>
      </c>
      <c r="I76" s="46">
        <v>0</v>
      </c>
      <c r="J76" s="46">
        <v>0</v>
      </c>
      <c r="K76" s="46">
        <v>0</v>
      </c>
      <c r="L76" s="46">
        <v>0</v>
      </c>
      <c r="M76" s="46">
        <v>0</v>
      </c>
      <c r="N76" s="46">
        <f t="shared" si="14"/>
        <v>4243</v>
      </c>
      <c r="O76" s="47">
        <f t="shared" si="13"/>
        <v>0.38225225225225223</v>
      </c>
      <c r="P76" s="9"/>
    </row>
    <row r="77" spans="1:16">
      <c r="A77" s="12"/>
      <c r="B77" s="25">
        <v>369.9</v>
      </c>
      <c r="C77" s="20" t="s">
        <v>85</v>
      </c>
      <c r="D77" s="46">
        <v>21700</v>
      </c>
      <c r="E77" s="46">
        <v>0</v>
      </c>
      <c r="F77" s="46">
        <v>0</v>
      </c>
      <c r="G77" s="46">
        <v>0</v>
      </c>
      <c r="H77" s="46">
        <v>0</v>
      </c>
      <c r="I77" s="46">
        <v>39458</v>
      </c>
      <c r="J77" s="46">
        <v>0</v>
      </c>
      <c r="K77" s="46">
        <v>0</v>
      </c>
      <c r="L77" s="46">
        <v>0</v>
      </c>
      <c r="M77" s="46">
        <v>0</v>
      </c>
      <c r="N77" s="46">
        <f t="shared" si="14"/>
        <v>61158</v>
      </c>
      <c r="O77" s="47">
        <f t="shared" si="13"/>
        <v>5.5097297297297301</v>
      </c>
      <c r="P77" s="9"/>
    </row>
    <row r="78" spans="1:16" ht="15.75">
      <c r="A78" s="29" t="s">
        <v>57</v>
      </c>
      <c r="B78" s="30"/>
      <c r="C78" s="31"/>
      <c r="D78" s="32">
        <f t="shared" ref="D78:M78" si="15">SUM(D79:D83)</f>
        <v>3103600</v>
      </c>
      <c r="E78" s="32">
        <f t="shared" si="15"/>
        <v>0</v>
      </c>
      <c r="F78" s="32">
        <f t="shared" si="15"/>
        <v>4385800</v>
      </c>
      <c r="G78" s="32">
        <f t="shared" si="15"/>
        <v>0</v>
      </c>
      <c r="H78" s="32">
        <f t="shared" si="15"/>
        <v>0</v>
      </c>
      <c r="I78" s="32">
        <f t="shared" si="15"/>
        <v>155525</v>
      </c>
      <c r="J78" s="32">
        <f t="shared" si="15"/>
        <v>0</v>
      </c>
      <c r="K78" s="32">
        <f t="shared" si="15"/>
        <v>0</v>
      </c>
      <c r="L78" s="32">
        <f t="shared" si="15"/>
        <v>0</v>
      </c>
      <c r="M78" s="32">
        <f t="shared" si="15"/>
        <v>7650</v>
      </c>
      <c r="N78" s="32">
        <f t="shared" ref="N78:N84" si="16">SUM(D78:M78)</f>
        <v>7652575</v>
      </c>
      <c r="O78" s="45">
        <f t="shared" si="13"/>
        <v>689.42117117117118</v>
      </c>
      <c r="P78" s="9"/>
    </row>
    <row r="79" spans="1:16">
      <c r="A79" s="12"/>
      <c r="B79" s="25">
        <v>381</v>
      </c>
      <c r="C79" s="20" t="s">
        <v>86</v>
      </c>
      <c r="D79" s="46">
        <v>1020000</v>
      </c>
      <c r="E79" s="46">
        <v>0</v>
      </c>
      <c r="F79" s="46">
        <v>1885800</v>
      </c>
      <c r="G79" s="46">
        <v>0</v>
      </c>
      <c r="H79" s="46">
        <v>0</v>
      </c>
      <c r="I79" s="46">
        <v>75000</v>
      </c>
      <c r="J79" s="46">
        <v>0</v>
      </c>
      <c r="K79" s="46">
        <v>0</v>
      </c>
      <c r="L79" s="46">
        <v>0</v>
      </c>
      <c r="M79" s="46">
        <v>0</v>
      </c>
      <c r="N79" s="46">
        <f t="shared" si="16"/>
        <v>2980800</v>
      </c>
      <c r="O79" s="47">
        <f t="shared" si="13"/>
        <v>268.54054054054052</v>
      </c>
      <c r="P79" s="9"/>
    </row>
    <row r="80" spans="1:16">
      <c r="A80" s="12"/>
      <c r="B80" s="25">
        <v>382</v>
      </c>
      <c r="C80" s="20" t="s">
        <v>97</v>
      </c>
      <c r="D80" s="46">
        <v>2083600</v>
      </c>
      <c r="E80" s="46">
        <v>0</v>
      </c>
      <c r="F80" s="46">
        <v>0</v>
      </c>
      <c r="G80" s="46">
        <v>0</v>
      </c>
      <c r="H80" s="46">
        <v>0</v>
      </c>
      <c r="I80" s="46">
        <v>0</v>
      </c>
      <c r="J80" s="46">
        <v>0</v>
      </c>
      <c r="K80" s="46">
        <v>0</v>
      </c>
      <c r="L80" s="46">
        <v>0</v>
      </c>
      <c r="M80" s="46">
        <v>0</v>
      </c>
      <c r="N80" s="46">
        <f t="shared" si="16"/>
        <v>2083600</v>
      </c>
      <c r="O80" s="47">
        <f t="shared" si="13"/>
        <v>187.7117117117117</v>
      </c>
      <c r="P80" s="9"/>
    </row>
    <row r="81" spans="1:119">
      <c r="A81" s="12"/>
      <c r="B81" s="25">
        <v>384</v>
      </c>
      <c r="C81" s="20" t="s">
        <v>87</v>
      </c>
      <c r="D81" s="46">
        <v>0</v>
      </c>
      <c r="E81" s="46">
        <v>0</v>
      </c>
      <c r="F81" s="46">
        <v>2500000</v>
      </c>
      <c r="G81" s="46">
        <v>0</v>
      </c>
      <c r="H81" s="46">
        <v>0</v>
      </c>
      <c r="I81" s="46">
        <v>0</v>
      </c>
      <c r="J81" s="46">
        <v>0</v>
      </c>
      <c r="K81" s="46">
        <v>0</v>
      </c>
      <c r="L81" s="46">
        <v>0</v>
      </c>
      <c r="M81" s="46">
        <v>0</v>
      </c>
      <c r="N81" s="46">
        <f t="shared" si="16"/>
        <v>2500000</v>
      </c>
      <c r="O81" s="47">
        <f t="shared" si="13"/>
        <v>225.22522522522522</v>
      </c>
      <c r="P81" s="9"/>
    </row>
    <row r="82" spans="1:119">
      <c r="A82" s="12"/>
      <c r="B82" s="25">
        <v>389.4</v>
      </c>
      <c r="C82" s="20" t="s">
        <v>88</v>
      </c>
      <c r="D82" s="46">
        <v>0</v>
      </c>
      <c r="E82" s="46">
        <v>0</v>
      </c>
      <c r="F82" s="46">
        <v>0</v>
      </c>
      <c r="G82" s="46">
        <v>0</v>
      </c>
      <c r="H82" s="46">
        <v>0</v>
      </c>
      <c r="I82" s="46">
        <v>0</v>
      </c>
      <c r="J82" s="46">
        <v>0</v>
      </c>
      <c r="K82" s="46">
        <v>0</v>
      </c>
      <c r="L82" s="46">
        <v>0</v>
      </c>
      <c r="M82" s="46">
        <v>7650</v>
      </c>
      <c r="N82" s="46">
        <f t="shared" si="16"/>
        <v>7650</v>
      </c>
      <c r="O82" s="47">
        <f t="shared" si="13"/>
        <v>0.68918918918918914</v>
      </c>
      <c r="P82" s="9"/>
    </row>
    <row r="83" spans="1:119" ht="15.75" thickBot="1">
      <c r="A83" s="12"/>
      <c r="B83" s="25">
        <v>389.8</v>
      </c>
      <c r="C83" s="20" t="s">
        <v>89</v>
      </c>
      <c r="D83" s="46">
        <v>0</v>
      </c>
      <c r="E83" s="46">
        <v>0</v>
      </c>
      <c r="F83" s="46">
        <v>0</v>
      </c>
      <c r="G83" s="46">
        <v>0</v>
      </c>
      <c r="H83" s="46">
        <v>0</v>
      </c>
      <c r="I83" s="46">
        <v>80525</v>
      </c>
      <c r="J83" s="46">
        <v>0</v>
      </c>
      <c r="K83" s="46">
        <v>0</v>
      </c>
      <c r="L83" s="46">
        <v>0</v>
      </c>
      <c r="M83" s="46">
        <v>0</v>
      </c>
      <c r="N83" s="46">
        <f t="shared" si="16"/>
        <v>80525</v>
      </c>
      <c r="O83" s="47">
        <f t="shared" si="13"/>
        <v>7.2545045045045047</v>
      </c>
      <c r="P83" s="9"/>
    </row>
    <row r="84" spans="1:119" ht="16.5" thickBot="1">
      <c r="A84" s="14" t="s">
        <v>72</v>
      </c>
      <c r="B84" s="23"/>
      <c r="C84" s="22"/>
      <c r="D84" s="15">
        <f t="shared" ref="D84:M84" si="17">SUM(D5,D14,D26,D48,D64,D68,D78)</f>
        <v>10677728</v>
      </c>
      <c r="E84" s="15">
        <f t="shared" si="17"/>
        <v>3750389</v>
      </c>
      <c r="F84" s="15">
        <f t="shared" si="17"/>
        <v>4388747</v>
      </c>
      <c r="G84" s="15">
        <f t="shared" si="17"/>
        <v>26140</v>
      </c>
      <c r="H84" s="15">
        <f t="shared" si="17"/>
        <v>0</v>
      </c>
      <c r="I84" s="15">
        <f t="shared" si="17"/>
        <v>22344339</v>
      </c>
      <c r="J84" s="15">
        <f t="shared" si="17"/>
        <v>742726</v>
      </c>
      <c r="K84" s="15">
        <f t="shared" si="17"/>
        <v>1632608</v>
      </c>
      <c r="L84" s="15">
        <f t="shared" si="17"/>
        <v>0</v>
      </c>
      <c r="M84" s="15">
        <f t="shared" si="17"/>
        <v>1665838</v>
      </c>
      <c r="N84" s="15">
        <f t="shared" si="16"/>
        <v>45228515</v>
      </c>
      <c r="O84" s="38">
        <f t="shared" si="13"/>
        <v>4074.6409909909912</v>
      </c>
      <c r="P84" s="6"/>
      <c r="Q84" s="2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  <c r="BR84" s="5"/>
      <c r="BS84" s="5"/>
      <c r="BT84" s="5"/>
      <c r="BU84" s="5"/>
      <c r="BV84" s="5"/>
      <c r="BW84" s="5"/>
      <c r="BX84" s="5"/>
      <c r="BY84" s="5"/>
      <c r="BZ84" s="5"/>
      <c r="CA84" s="5"/>
      <c r="CB84" s="5"/>
      <c r="CC84" s="5"/>
      <c r="CD84" s="5"/>
      <c r="CE84" s="5"/>
      <c r="CF84" s="5"/>
      <c r="CG84" s="5"/>
      <c r="CH84" s="5"/>
      <c r="CI84" s="5"/>
      <c r="CJ84" s="5"/>
      <c r="CK84" s="5"/>
      <c r="CL84" s="5"/>
      <c r="CM84" s="5"/>
      <c r="CN84" s="5"/>
      <c r="CO84" s="5"/>
      <c r="CP84" s="5"/>
      <c r="CQ84" s="5"/>
      <c r="CR84" s="5"/>
      <c r="CS84" s="5"/>
      <c r="CT84" s="5"/>
      <c r="CU84" s="5"/>
      <c r="CV84" s="5"/>
      <c r="CW84" s="5"/>
      <c r="CX84" s="5"/>
      <c r="CY84" s="5"/>
      <c r="CZ84" s="5"/>
      <c r="DA84" s="5"/>
      <c r="DB84" s="5"/>
      <c r="DC84" s="5"/>
      <c r="DD84" s="5"/>
      <c r="DE84" s="5"/>
      <c r="DF84" s="5"/>
      <c r="DG84" s="5"/>
      <c r="DH84" s="5"/>
      <c r="DI84" s="5"/>
      <c r="DJ84" s="5"/>
      <c r="DK84" s="5"/>
      <c r="DL84" s="5"/>
      <c r="DM84" s="5"/>
      <c r="DN84" s="5"/>
      <c r="DO84" s="5"/>
    </row>
    <row r="85" spans="1:119">
      <c r="A85" s="16"/>
      <c r="B85" s="18"/>
      <c r="C85" s="18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9"/>
    </row>
    <row r="86" spans="1:119">
      <c r="A86" s="40"/>
      <c r="B86" s="41"/>
      <c r="C86" s="41"/>
      <c r="D86" s="42"/>
      <c r="E86" s="42"/>
      <c r="F86" s="42"/>
      <c r="G86" s="42"/>
      <c r="H86" s="42"/>
      <c r="I86" s="42"/>
      <c r="J86" s="42"/>
      <c r="K86" s="42"/>
      <c r="L86" s="48" t="s">
        <v>96</v>
      </c>
      <c r="M86" s="48"/>
      <c r="N86" s="48"/>
      <c r="O86" s="43">
        <v>11100</v>
      </c>
    </row>
    <row r="87" spans="1:119">
      <c r="A87" s="49"/>
      <c r="B87" s="50"/>
      <c r="C87" s="50"/>
      <c r="D87" s="50"/>
      <c r="E87" s="50"/>
      <c r="F87" s="50"/>
      <c r="G87" s="50"/>
      <c r="H87" s="50"/>
      <c r="I87" s="50"/>
      <c r="J87" s="50"/>
      <c r="K87" s="50"/>
      <c r="L87" s="50"/>
      <c r="M87" s="50"/>
      <c r="N87" s="50"/>
      <c r="O87" s="51"/>
    </row>
    <row r="88" spans="1:119" ht="15.75" thickBot="1">
      <c r="A88" s="52" t="s">
        <v>103</v>
      </c>
      <c r="B88" s="53"/>
      <c r="C88" s="53"/>
      <c r="D88" s="53"/>
      <c r="E88" s="53"/>
      <c r="F88" s="53"/>
      <c r="G88" s="53"/>
      <c r="H88" s="53"/>
      <c r="I88" s="53"/>
      <c r="J88" s="53"/>
      <c r="K88" s="53"/>
      <c r="L88" s="53"/>
      <c r="M88" s="53"/>
      <c r="N88" s="53"/>
      <c r="O88" s="54"/>
    </row>
  </sheetData>
  <mergeCells count="10">
    <mergeCell ref="A88:O88"/>
    <mergeCell ref="A87:O87"/>
    <mergeCell ref="L86:N86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130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90</v>
      </c>
      <c r="B3" s="62"/>
      <c r="C3" s="63"/>
      <c r="D3" s="67" t="s">
        <v>51</v>
      </c>
      <c r="E3" s="68"/>
      <c r="F3" s="68"/>
      <c r="G3" s="68"/>
      <c r="H3" s="69"/>
      <c r="I3" s="67" t="s">
        <v>52</v>
      </c>
      <c r="J3" s="69"/>
      <c r="K3" s="67" t="s">
        <v>54</v>
      </c>
      <c r="L3" s="69"/>
      <c r="M3" s="36"/>
      <c r="N3" s="37"/>
      <c r="O3" s="70" t="s">
        <v>95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91</v>
      </c>
      <c r="F4" s="34" t="s">
        <v>92</v>
      </c>
      <c r="G4" s="34" t="s">
        <v>93</v>
      </c>
      <c r="H4" s="34" t="s">
        <v>6</v>
      </c>
      <c r="I4" s="34" t="s">
        <v>7</v>
      </c>
      <c r="J4" s="35" t="s">
        <v>94</v>
      </c>
      <c r="K4" s="35" t="s">
        <v>8</v>
      </c>
      <c r="L4" s="35" t="s">
        <v>9</v>
      </c>
      <c r="M4" s="35" t="s">
        <v>10</v>
      </c>
      <c r="N4" s="35" t="s">
        <v>53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SUM(D6:D13)</f>
        <v>4766998</v>
      </c>
      <c r="E5" s="27">
        <f t="shared" si="0"/>
        <v>2036661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767633</v>
      </c>
      <c r="N5" s="28">
        <f>SUM(D5:M5)</f>
        <v>7571292</v>
      </c>
      <c r="O5" s="33">
        <f t="shared" ref="O5:O36" si="1">(N5/O$76)</f>
        <v>670.61930912311777</v>
      </c>
      <c r="P5" s="6"/>
    </row>
    <row r="6" spans="1:133">
      <c r="A6" s="12"/>
      <c r="B6" s="25">
        <v>311</v>
      </c>
      <c r="C6" s="20" t="s">
        <v>3</v>
      </c>
      <c r="D6" s="46">
        <v>4412737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767633</v>
      </c>
      <c r="N6" s="46">
        <f>SUM(D6:M6)</f>
        <v>5180370</v>
      </c>
      <c r="O6" s="47">
        <f t="shared" si="1"/>
        <v>458.84588131089458</v>
      </c>
      <c r="P6" s="9"/>
    </row>
    <row r="7" spans="1:133">
      <c r="A7" s="12"/>
      <c r="B7" s="25">
        <v>312.10000000000002</v>
      </c>
      <c r="C7" s="20" t="s">
        <v>105</v>
      </c>
      <c r="D7" s="46">
        <v>0</v>
      </c>
      <c r="E7" s="46">
        <v>967360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967360</v>
      </c>
      <c r="O7" s="47">
        <f t="shared" si="1"/>
        <v>85.682905225863593</v>
      </c>
      <c r="P7" s="9"/>
    </row>
    <row r="8" spans="1:133">
      <c r="A8" s="12"/>
      <c r="B8" s="25">
        <v>312.41000000000003</v>
      </c>
      <c r="C8" s="20" t="s">
        <v>11</v>
      </c>
      <c r="D8" s="46">
        <v>313006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313006</v>
      </c>
      <c r="O8" s="47">
        <f t="shared" si="1"/>
        <v>27.724180690876882</v>
      </c>
      <c r="P8" s="9"/>
    </row>
    <row r="9" spans="1:133">
      <c r="A9" s="12"/>
      <c r="B9" s="25">
        <v>314.10000000000002</v>
      </c>
      <c r="C9" s="20" t="s">
        <v>13</v>
      </c>
      <c r="D9" s="46">
        <v>0</v>
      </c>
      <c r="E9" s="46">
        <v>1002885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1002885</v>
      </c>
      <c r="O9" s="47">
        <f t="shared" si="1"/>
        <v>88.829495128432242</v>
      </c>
      <c r="P9" s="9"/>
    </row>
    <row r="10" spans="1:133">
      <c r="A10" s="12"/>
      <c r="B10" s="25">
        <v>314.39999999999998</v>
      </c>
      <c r="C10" s="20" t="s">
        <v>14</v>
      </c>
      <c r="D10" s="46">
        <v>0</v>
      </c>
      <c r="E10" s="46">
        <v>35389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35389</v>
      </c>
      <c r="O10" s="47">
        <f t="shared" si="1"/>
        <v>3.1345438441098317</v>
      </c>
      <c r="P10" s="9"/>
    </row>
    <row r="11" spans="1:133">
      <c r="A11" s="12"/>
      <c r="B11" s="25">
        <v>314.8</v>
      </c>
      <c r="C11" s="20" t="s">
        <v>15</v>
      </c>
      <c r="D11" s="46">
        <v>0</v>
      </c>
      <c r="E11" s="46">
        <v>31027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31027</v>
      </c>
      <c r="O11" s="47">
        <f t="shared" si="1"/>
        <v>2.7481842338352522</v>
      </c>
      <c r="P11" s="9"/>
    </row>
    <row r="12" spans="1:133">
      <c r="A12" s="12"/>
      <c r="B12" s="25">
        <v>314.89999999999998</v>
      </c>
      <c r="C12" s="20" t="s">
        <v>131</v>
      </c>
      <c r="D12" s="46">
        <v>3723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3723</v>
      </c>
      <c r="O12" s="47">
        <f t="shared" si="1"/>
        <v>0.32976085031000885</v>
      </c>
      <c r="P12" s="9"/>
    </row>
    <row r="13" spans="1:133">
      <c r="A13" s="12"/>
      <c r="B13" s="25">
        <v>316</v>
      </c>
      <c r="C13" s="20" t="s">
        <v>17</v>
      </c>
      <c r="D13" s="46">
        <v>37532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37532</v>
      </c>
      <c r="O13" s="47">
        <f t="shared" si="1"/>
        <v>3.324357838795394</v>
      </c>
      <c r="P13" s="9"/>
    </row>
    <row r="14" spans="1:133" ht="15.75">
      <c r="A14" s="29" t="s">
        <v>132</v>
      </c>
      <c r="B14" s="30"/>
      <c r="C14" s="31"/>
      <c r="D14" s="32">
        <f t="shared" ref="D14:M14" si="3">SUM(D15:D20)</f>
        <v>639005</v>
      </c>
      <c r="E14" s="32">
        <f t="shared" si="3"/>
        <v>1329351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21" si="4">SUM(D14:M14)</f>
        <v>1968356</v>
      </c>
      <c r="O14" s="45">
        <f t="shared" si="1"/>
        <v>174.3450841452613</v>
      </c>
      <c r="P14" s="10"/>
    </row>
    <row r="15" spans="1:133">
      <c r="A15" s="12"/>
      <c r="B15" s="25">
        <v>322</v>
      </c>
      <c r="C15" s="20" t="s">
        <v>0</v>
      </c>
      <c r="D15" s="46">
        <v>35737</v>
      </c>
      <c r="E15" s="46">
        <v>745298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781035</v>
      </c>
      <c r="O15" s="47">
        <f t="shared" si="1"/>
        <v>69.17936226749336</v>
      </c>
      <c r="P15" s="9"/>
    </row>
    <row r="16" spans="1:133">
      <c r="A16" s="12"/>
      <c r="B16" s="25">
        <v>323.10000000000002</v>
      </c>
      <c r="C16" s="20" t="s">
        <v>19</v>
      </c>
      <c r="D16" s="46">
        <v>359160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359160</v>
      </c>
      <c r="O16" s="47">
        <f t="shared" si="1"/>
        <v>31.812223206377325</v>
      </c>
      <c r="P16" s="9"/>
    </row>
    <row r="17" spans="1:16">
      <c r="A17" s="12"/>
      <c r="B17" s="25">
        <v>323.2</v>
      </c>
      <c r="C17" s="20" t="s">
        <v>133</v>
      </c>
      <c r="D17" s="46">
        <v>0</v>
      </c>
      <c r="E17" s="46">
        <v>584053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584053</v>
      </c>
      <c r="O17" s="47">
        <f t="shared" si="1"/>
        <v>51.731886625332152</v>
      </c>
      <c r="P17" s="9"/>
    </row>
    <row r="18" spans="1:16">
      <c r="A18" s="12"/>
      <c r="B18" s="25">
        <v>323.39999999999998</v>
      </c>
      <c r="C18" s="20" t="s">
        <v>20</v>
      </c>
      <c r="D18" s="46">
        <v>51394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51394</v>
      </c>
      <c r="O18" s="47">
        <f t="shared" si="1"/>
        <v>4.5521700620017711</v>
      </c>
      <c r="P18" s="9"/>
    </row>
    <row r="19" spans="1:16">
      <c r="A19" s="12"/>
      <c r="B19" s="25">
        <v>323.7</v>
      </c>
      <c r="C19" s="20" t="s">
        <v>21</v>
      </c>
      <c r="D19" s="46">
        <v>180429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180429</v>
      </c>
      <c r="O19" s="47">
        <f t="shared" si="1"/>
        <v>15.981310894596989</v>
      </c>
      <c r="P19" s="9"/>
    </row>
    <row r="20" spans="1:16">
      <c r="A20" s="12"/>
      <c r="B20" s="25">
        <v>329</v>
      </c>
      <c r="C20" s="20" t="s">
        <v>134</v>
      </c>
      <c r="D20" s="46">
        <v>12285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12285</v>
      </c>
      <c r="O20" s="47">
        <f t="shared" si="1"/>
        <v>1.0881310894596989</v>
      </c>
      <c r="P20" s="9"/>
    </row>
    <row r="21" spans="1:16" ht="15.75">
      <c r="A21" s="29" t="s">
        <v>30</v>
      </c>
      <c r="B21" s="30"/>
      <c r="C21" s="31"/>
      <c r="D21" s="32">
        <f t="shared" ref="D21:M21" si="5">SUM(D22:D35)</f>
        <v>1345710</v>
      </c>
      <c r="E21" s="32">
        <f t="shared" si="5"/>
        <v>0</v>
      </c>
      <c r="F21" s="32">
        <f t="shared" si="5"/>
        <v>0</v>
      </c>
      <c r="G21" s="32">
        <f t="shared" si="5"/>
        <v>0</v>
      </c>
      <c r="H21" s="32">
        <f t="shared" si="5"/>
        <v>0</v>
      </c>
      <c r="I21" s="32">
        <f t="shared" si="5"/>
        <v>241560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1546261</v>
      </c>
      <c r="N21" s="44">
        <f t="shared" si="4"/>
        <v>3133531</v>
      </c>
      <c r="O21" s="45">
        <f t="shared" si="1"/>
        <v>277.5492471213463</v>
      </c>
      <c r="P21" s="10"/>
    </row>
    <row r="22" spans="1:16">
      <c r="A22" s="12"/>
      <c r="B22" s="25">
        <v>331.2</v>
      </c>
      <c r="C22" s="20" t="s">
        <v>29</v>
      </c>
      <c r="D22" s="46">
        <v>1588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ref="N22:N32" si="6">SUM(D22:M22)</f>
        <v>1588</v>
      </c>
      <c r="O22" s="47">
        <f t="shared" si="1"/>
        <v>0.14065544729849425</v>
      </c>
      <c r="P22" s="9"/>
    </row>
    <row r="23" spans="1:16">
      <c r="A23" s="12"/>
      <c r="B23" s="25">
        <v>331.69</v>
      </c>
      <c r="C23" s="20" t="s">
        <v>135</v>
      </c>
      <c r="D23" s="46">
        <v>18450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18450</v>
      </c>
      <c r="O23" s="47">
        <f t="shared" si="1"/>
        <v>1.6341895482728077</v>
      </c>
      <c r="P23" s="9"/>
    </row>
    <row r="24" spans="1:16">
      <c r="A24" s="12"/>
      <c r="B24" s="25">
        <v>334.2</v>
      </c>
      <c r="C24" s="20" t="s">
        <v>32</v>
      </c>
      <c r="D24" s="46">
        <v>16383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31893</v>
      </c>
      <c r="N24" s="46">
        <f t="shared" si="6"/>
        <v>48276</v>
      </c>
      <c r="O24" s="47">
        <f t="shared" si="1"/>
        <v>4.2759964570416296</v>
      </c>
      <c r="P24" s="9"/>
    </row>
    <row r="25" spans="1:16">
      <c r="A25" s="12"/>
      <c r="B25" s="25">
        <v>334.39</v>
      </c>
      <c r="C25" s="20" t="s">
        <v>41</v>
      </c>
      <c r="D25" s="46">
        <v>47875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47875</v>
      </c>
      <c r="O25" s="47">
        <f t="shared" si="1"/>
        <v>4.2404782993799826</v>
      </c>
      <c r="P25" s="9"/>
    </row>
    <row r="26" spans="1:16">
      <c r="A26" s="12"/>
      <c r="B26" s="25">
        <v>334.7</v>
      </c>
      <c r="C26" s="20" t="s">
        <v>110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439632</v>
      </c>
      <c r="N26" s="46">
        <f t="shared" si="6"/>
        <v>439632</v>
      </c>
      <c r="O26" s="47">
        <f t="shared" si="1"/>
        <v>38.939946855624449</v>
      </c>
      <c r="P26" s="9"/>
    </row>
    <row r="27" spans="1:16">
      <c r="A27" s="12"/>
      <c r="B27" s="25">
        <v>335.12</v>
      </c>
      <c r="C27" s="20" t="s">
        <v>43</v>
      </c>
      <c r="D27" s="46">
        <v>288752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288752</v>
      </c>
      <c r="O27" s="47">
        <f t="shared" si="1"/>
        <v>25.575907883082373</v>
      </c>
      <c r="P27" s="9"/>
    </row>
    <row r="28" spans="1:16">
      <c r="A28" s="12"/>
      <c r="B28" s="25">
        <v>335.14</v>
      </c>
      <c r="C28" s="20" t="s">
        <v>44</v>
      </c>
      <c r="D28" s="46">
        <v>3075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3075</v>
      </c>
      <c r="O28" s="47">
        <f t="shared" si="1"/>
        <v>0.27236492471213464</v>
      </c>
      <c r="P28" s="9"/>
    </row>
    <row r="29" spans="1:16">
      <c r="A29" s="12"/>
      <c r="B29" s="25">
        <v>335.15</v>
      </c>
      <c r="C29" s="20" t="s">
        <v>45</v>
      </c>
      <c r="D29" s="46">
        <v>16658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16658</v>
      </c>
      <c r="O29" s="47">
        <f t="shared" si="1"/>
        <v>1.4754650132860938</v>
      </c>
      <c r="P29" s="9"/>
    </row>
    <row r="30" spans="1:16">
      <c r="A30" s="12"/>
      <c r="B30" s="25">
        <v>335.18</v>
      </c>
      <c r="C30" s="20" t="s">
        <v>46</v>
      </c>
      <c r="D30" s="46">
        <v>574866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574866</v>
      </c>
      <c r="O30" s="47">
        <f t="shared" si="1"/>
        <v>50.918157661647477</v>
      </c>
      <c r="P30" s="9"/>
    </row>
    <row r="31" spans="1:16">
      <c r="A31" s="12"/>
      <c r="B31" s="25">
        <v>335.29</v>
      </c>
      <c r="C31" s="20" t="s">
        <v>47</v>
      </c>
      <c r="D31" s="46">
        <v>1800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1800</v>
      </c>
      <c r="O31" s="47">
        <f t="shared" si="1"/>
        <v>0.15943312666076173</v>
      </c>
      <c r="P31" s="9"/>
    </row>
    <row r="32" spans="1:16">
      <c r="A32" s="12"/>
      <c r="B32" s="25">
        <v>335.49</v>
      </c>
      <c r="C32" s="20" t="s">
        <v>48</v>
      </c>
      <c r="D32" s="46">
        <v>1415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1415</v>
      </c>
      <c r="O32" s="47">
        <f t="shared" si="1"/>
        <v>0.12533215234720993</v>
      </c>
      <c r="P32" s="9"/>
    </row>
    <row r="33" spans="1:16">
      <c r="A33" s="12"/>
      <c r="B33" s="25">
        <v>337.3</v>
      </c>
      <c r="C33" s="20" t="s">
        <v>49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241560</v>
      </c>
      <c r="J33" s="46">
        <v>0</v>
      </c>
      <c r="K33" s="46">
        <v>0</v>
      </c>
      <c r="L33" s="46">
        <v>0</v>
      </c>
      <c r="M33" s="46">
        <v>0</v>
      </c>
      <c r="N33" s="46">
        <f>SUM(D33:M33)</f>
        <v>241560</v>
      </c>
      <c r="O33" s="47">
        <f t="shared" si="1"/>
        <v>21.395925597874225</v>
      </c>
      <c r="P33" s="9"/>
    </row>
    <row r="34" spans="1:16">
      <c r="A34" s="12"/>
      <c r="B34" s="25">
        <v>337.7</v>
      </c>
      <c r="C34" s="20" t="s">
        <v>123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247480</v>
      </c>
      <c r="N34" s="46">
        <f>SUM(D34:M34)</f>
        <v>247480</v>
      </c>
      <c r="O34" s="47">
        <f t="shared" si="1"/>
        <v>21.920283436669621</v>
      </c>
      <c r="P34" s="9"/>
    </row>
    <row r="35" spans="1:16">
      <c r="A35" s="12"/>
      <c r="B35" s="25">
        <v>338</v>
      </c>
      <c r="C35" s="20" t="s">
        <v>50</v>
      </c>
      <c r="D35" s="46">
        <v>374848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827256</v>
      </c>
      <c r="N35" s="46">
        <f>SUM(D35:M35)</f>
        <v>1202104</v>
      </c>
      <c r="O35" s="47">
        <f t="shared" si="1"/>
        <v>106.47511071744907</v>
      </c>
      <c r="P35" s="9"/>
    </row>
    <row r="36" spans="1:16" ht="15.75">
      <c r="A36" s="29" t="s">
        <v>55</v>
      </c>
      <c r="B36" s="30"/>
      <c r="C36" s="31"/>
      <c r="D36" s="32">
        <f t="shared" ref="D36:M36" si="7">SUM(D37:D52)</f>
        <v>534125</v>
      </c>
      <c r="E36" s="32">
        <f t="shared" si="7"/>
        <v>95391</v>
      </c>
      <c r="F36" s="32">
        <f t="shared" si="7"/>
        <v>0</v>
      </c>
      <c r="G36" s="32">
        <f t="shared" si="7"/>
        <v>0</v>
      </c>
      <c r="H36" s="32">
        <f t="shared" si="7"/>
        <v>0</v>
      </c>
      <c r="I36" s="32">
        <f t="shared" si="7"/>
        <v>18536252</v>
      </c>
      <c r="J36" s="32">
        <f t="shared" si="7"/>
        <v>874050</v>
      </c>
      <c r="K36" s="32">
        <f t="shared" si="7"/>
        <v>0</v>
      </c>
      <c r="L36" s="32">
        <f t="shared" si="7"/>
        <v>0</v>
      </c>
      <c r="M36" s="32">
        <f t="shared" si="7"/>
        <v>0</v>
      </c>
      <c r="N36" s="32">
        <f>SUM(D36:M36)</f>
        <v>20039818</v>
      </c>
      <c r="O36" s="45">
        <f t="shared" si="1"/>
        <v>1775.0060230292295</v>
      </c>
      <c r="P36" s="10"/>
    </row>
    <row r="37" spans="1:16">
      <c r="A37" s="12"/>
      <c r="B37" s="25">
        <v>341.2</v>
      </c>
      <c r="C37" s="20" t="s">
        <v>58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874050</v>
      </c>
      <c r="K37" s="46">
        <v>0</v>
      </c>
      <c r="L37" s="46">
        <v>0</v>
      </c>
      <c r="M37" s="46">
        <v>0</v>
      </c>
      <c r="N37" s="46">
        <f>SUM(D37:M37)</f>
        <v>874050</v>
      </c>
      <c r="O37" s="47">
        <f t="shared" ref="O37:O68" si="8">(N37/O$76)</f>
        <v>77.418069087688224</v>
      </c>
      <c r="P37" s="9"/>
    </row>
    <row r="38" spans="1:16">
      <c r="A38" s="12"/>
      <c r="B38" s="25">
        <v>341.3</v>
      </c>
      <c r="C38" s="20" t="s">
        <v>59</v>
      </c>
      <c r="D38" s="46">
        <v>0</v>
      </c>
      <c r="E38" s="46">
        <v>95391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ref="N38:N56" si="9">SUM(D38:M38)</f>
        <v>95391</v>
      </c>
      <c r="O38" s="47">
        <f t="shared" si="8"/>
        <v>8.4491585473870678</v>
      </c>
      <c r="P38" s="9"/>
    </row>
    <row r="39" spans="1:16">
      <c r="A39" s="12"/>
      <c r="B39" s="25">
        <v>341.9</v>
      </c>
      <c r="C39" s="20" t="s">
        <v>60</v>
      </c>
      <c r="D39" s="46">
        <v>112062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9"/>
        <v>112062</v>
      </c>
      <c r="O39" s="47">
        <f t="shared" si="8"/>
        <v>9.9257750221434904</v>
      </c>
      <c r="P39" s="9"/>
    </row>
    <row r="40" spans="1:16">
      <c r="A40" s="12"/>
      <c r="B40" s="25">
        <v>342.1</v>
      </c>
      <c r="C40" s="20" t="s">
        <v>61</v>
      </c>
      <c r="D40" s="46">
        <v>44423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9"/>
        <v>44423</v>
      </c>
      <c r="O40" s="47">
        <f t="shared" si="8"/>
        <v>3.9347209920283435</v>
      </c>
      <c r="P40" s="9"/>
    </row>
    <row r="41" spans="1:16">
      <c r="A41" s="12"/>
      <c r="B41" s="25">
        <v>342.2</v>
      </c>
      <c r="C41" s="20" t="s">
        <v>62</v>
      </c>
      <c r="D41" s="46">
        <v>5487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5487</v>
      </c>
      <c r="O41" s="47">
        <f t="shared" si="8"/>
        <v>0.48600531443755535</v>
      </c>
      <c r="P41" s="9"/>
    </row>
    <row r="42" spans="1:16">
      <c r="A42" s="12"/>
      <c r="B42" s="25">
        <v>342.4</v>
      </c>
      <c r="C42" s="20" t="s">
        <v>63</v>
      </c>
      <c r="D42" s="46">
        <v>109855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109855</v>
      </c>
      <c r="O42" s="47">
        <f t="shared" si="8"/>
        <v>9.7302922940655439</v>
      </c>
      <c r="P42" s="9"/>
    </row>
    <row r="43" spans="1:16">
      <c r="A43" s="12"/>
      <c r="B43" s="25">
        <v>342.5</v>
      </c>
      <c r="C43" s="20" t="s">
        <v>64</v>
      </c>
      <c r="D43" s="46">
        <v>52016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52016</v>
      </c>
      <c r="O43" s="47">
        <f t="shared" si="8"/>
        <v>4.6072630646589898</v>
      </c>
      <c r="P43" s="9"/>
    </row>
    <row r="44" spans="1:16">
      <c r="A44" s="12"/>
      <c r="B44" s="25">
        <v>342.9</v>
      </c>
      <c r="C44" s="20" t="s">
        <v>65</v>
      </c>
      <c r="D44" s="46">
        <v>6771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6771</v>
      </c>
      <c r="O44" s="47">
        <f t="shared" si="8"/>
        <v>0.59973427812223201</v>
      </c>
      <c r="P44" s="9"/>
    </row>
    <row r="45" spans="1:16">
      <c r="A45" s="12"/>
      <c r="B45" s="25">
        <v>343.1</v>
      </c>
      <c r="C45" s="20" t="s">
        <v>66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10530781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10530781</v>
      </c>
      <c r="O45" s="47">
        <f t="shared" si="8"/>
        <v>932.75296722763505</v>
      </c>
      <c r="P45" s="9"/>
    </row>
    <row r="46" spans="1:16">
      <c r="A46" s="12"/>
      <c r="B46" s="25">
        <v>343.4</v>
      </c>
      <c r="C46" s="20" t="s">
        <v>67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1704742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1704742</v>
      </c>
      <c r="O46" s="47">
        <f t="shared" si="8"/>
        <v>150.99574844995573</v>
      </c>
      <c r="P46" s="9"/>
    </row>
    <row r="47" spans="1:16">
      <c r="A47" s="12"/>
      <c r="B47" s="25">
        <v>343.6</v>
      </c>
      <c r="C47" s="20" t="s">
        <v>68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5666973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5666973</v>
      </c>
      <c r="O47" s="47">
        <f t="shared" si="8"/>
        <v>501.94623560673165</v>
      </c>
      <c r="P47" s="9"/>
    </row>
    <row r="48" spans="1:16">
      <c r="A48" s="12"/>
      <c r="B48" s="25">
        <v>343.7</v>
      </c>
      <c r="C48" s="20" t="s">
        <v>69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595486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595486</v>
      </c>
      <c r="O48" s="47">
        <f t="shared" si="8"/>
        <v>52.744552701505761</v>
      </c>
      <c r="P48" s="9"/>
    </row>
    <row r="49" spans="1:16">
      <c r="A49" s="12"/>
      <c r="B49" s="25">
        <v>343.8</v>
      </c>
      <c r="C49" s="20" t="s">
        <v>70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38270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9"/>
        <v>38270</v>
      </c>
      <c r="O49" s="47">
        <f t="shared" si="8"/>
        <v>3.3897254207263066</v>
      </c>
      <c r="P49" s="9"/>
    </row>
    <row r="50" spans="1:16">
      <c r="A50" s="12"/>
      <c r="B50" s="25">
        <v>347.2</v>
      </c>
      <c r="C50" s="20" t="s">
        <v>71</v>
      </c>
      <c r="D50" s="46">
        <v>115912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9"/>
        <v>115912</v>
      </c>
      <c r="O50" s="47">
        <f t="shared" si="8"/>
        <v>10.266784765279008</v>
      </c>
      <c r="P50" s="9"/>
    </row>
    <row r="51" spans="1:16">
      <c r="A51" s="12"/>
      <c r="B51" s="25">
        <v>347.4</v>
      </c>
      <c r="C51" s="20" t="s">
        <v>136</v>
      </c>
      <c r="D51" s="46">
        <v>1890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9"/>
        <v>1890</v>
      </c>
      <c r="O51" s="47">
        <f t="shared" si="8"/>
        <v>0.16740478299379982</v>
      </c>
      <c r="P51" s="9"/>
    </row>
    <row r="52" spans="1:16">
      <c r="A52" s="12"/>
      <c r="B52" s="25">
        <v>349</v>
      </c>
      <c r="C52" s="20" t="s">
        <v>1</v>
      </c>
      <c r="D52" s="46">
        <v>85709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9"/>
        <v>85709</v>
      </c>
      <c r="O52" s="47">
        <f t="shared" si="8"/>
        <v>7.5915854738706816</v>
      </c>
      <c r="P52" s="9"/>
    </row>
    <row r="53" spans="1:16" ht="15.75">
      <c r="A53" s="29" t="s">
        <v>56</v>
      </c>
      <c r="B53" s="30"/>
      <c r="C53" s="31"/>
      <c r="D53" s="32">
        <f t="shared" ref="D53:M53" si="10">SUM(D54:D57)</f>
        <v>193166</v>
      </c>
      <c r="E53" s="32">
        <f t="shared" si="10"/>
        <v>6013</v>
      </c>
      <c r="F53" s="32">
        <f t="shared" si="10"/>
        <v>0</v>
      </c>
      <c r="G53" s="32">
        <f t="shared" si="10"/>
        <v>0</v>
      </c>
      <c r="H53" s="32">
        <f t="shared" si="10"/>
        <v>0</v>
      </c>
      <c r="I53" s="32">
        <f t="shared" si="10"/>
        <v>0</v>
      </c>
      <c r="J53" s="32">
        <f t="shared" si="10"/>
        <v>0</v>
      </c>
      <c r="K53" s="32">
        <f t="shared" si="10"/>
        <v>0</v>
      </c>
      <c r="L53" s="32">
        <f t="shared" si="10"/>
        <v>0</v>
      </c>
      <c r="M53" s="32">
        <f t="shared" si="10"/>
        <v>0</v>
      </c>
      <c r="N53" s="32">
        <f t="shared" si="9"/>
        <v>199179</v>
      </c>
      <c r="O53" s="45">
        <f t="shared" si="8"/>
        <v>17.642072630646592</v>
      </c>
      <c r="P53" s="10"/>
    </row>
    <row r="54" spans="1:16">
      <c r="A54" s="13"/>
      <c r="B54" s="39">
        <v>351.2</v>
      </c>
      <c r="C54" s="21" t="s">
        <v>74</v>
      </c>
      <c r="D54" s="46">
        <v>0</v>
      </c>
      <c r="E54" s="46">
        <v>6013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9"/>
        <v>6013</v>
      </c>
      <c r="O54" s="47">
        <f t="shared" si="8"/>
        <v>0.53259521700620016</v>
      </c>
      <c r="P54" s="9"/>
    </row>
    <row r="55" spans="1:16">
      <c r="A55" s="13"/>
      <c r="B55" s="39">
        <v>351.5</v>
      </c>
      <c r="C55" s="21" t="s">
        <v>75</v>
      </c>
      <c r="D55" s="46">
        <v>162507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9"/>
        <v>162507</v>
      </c>
      <c r="O55" s="47">
        <f t="shared" si="8"/>
        <v>14.393888396811338</v>
      </c>
      <c r="P55" s="9"/>
    </row>
    <row r="56" spans="1:16">
      <c r="A56" s="13"/>
      <c r="B56" s="39">
        <v>352</v>
      </c>
      <c r="C56" s="21" t="s">
        <v>107</v>
      </c>
      <c r="D56" s="46">
        <v>23627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9"/>
        <v>23627</v>
      </c>
      <c r="O56" s="47">
        <f t="shared" si="8"/>
        <v>2.0927369353410099</v>
      </c>
      <c r="P56" s="9"/>
    </row>
    <row r="57" spans="1:16">
      <c r="A57" s="13"/>
      <c r="B57" s="39">
        <v>354</v>
      </c>
      <c r="C57" s="21" t="s">
        <v>76</v>
      </c>
      <c r="D57" s="46">
        <v>7032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>SUM(D57:M57)</f>
        <v>7032</v>
      </c>
      <c r="O57" s="47">
        <f t="shared" si="8"/>
        <v>0.6228520814880425</v>
      </c>
      <c r="P57" s="9"/>
    </row>
    <row r="58" spans="1:16" ht="15.75">
      <c r="A58" s="29" t="s">
        <v>4</v>
      </c>
      <c r="B58" s="30"/>
      <c r="C58" s="31"/>
      <c r="D58" s="32">
        <f t="shared" ref="D58:M58" si="11">SUM(D59:D69)</f>
        <v>409090</v>
      </c>
      <c r="E58" s="32">
        <f t="shared" si="11"/>
        <v>1406258</v>
      </c>
      <c r="F58" s="32">
        <f t="shared" si="11"/>
        <v>4234</v>
      </c>
      <c r="G58" s="32">
        <f t="shared" si="11"/>
        <v>97367</v>
      </c>
      <c r="H58" s="32">
        <f t="shared" si="11"/>
        <v>0</v>
      </c>
      <c r="I58" s="32">
        <f t="shared" si="11"/>
        <v>3490288</v>
      </c>
      <c r="J58" s="32">
        <f t="shared" si="11"/>
        <v>61983</v>
      </c>
      <c r="K58" s="32">
        <f t="shared" si="11"/>
        <v>-614516</v>
      </c>
      <c r="L58" s="32">
        <f t="shared" si="11"/>
        <v>0</v>
      </c>
      <c r="M58" s="32">
        <f t="shared" si="11"/>
        <v>108905</v>
      </c>
      <c r="N58" s="32">
        <f>SUM(D58:M58)</f>
        <v>4963609</v>
      </c>
      <c r="O58" s="45">
        <f t="shared" si="8"/>
        <v>439.64650132860936</v>
      </c>
      <c r="P58" s="10"/>
    </row>
    <row r="59" spans="1:16">
      <c r="A59" s="12"/>
      <c r="B59" s="25">
        <v>361.1</v>
      </c>
      <c r="C59" s="20" t="s">
        <v>77</v>
      </c>
      <c r="D59" s="46">
        <v>215791</v>
      </c>
      <c r="E59" s="46">
        <v>172450</v>
      </c>
      <c r="F59" s="46">
        <v>3978</v>
      </c>
      <c r="G59" s="46">
        <v>49989</v>
      </c>
      <c r="H59" s="46">
        <v>0</v>
      </c>
      <c r="I59" s="46">
        <v>506301</v>
      </c>
      <c r="J59" s="46">
        <v>13014</v>
      </c>
      <c r="K59" s="46">
        <v>0</v>
      </c>
      <c r="L59" s="46">
        <v>0</v>
      </c>
      <c r="M59" s="46">
        <v>102179</v>
      </c>
      <c r="N59" s="46">
        <f>SUM(D59:M59)</f>
        <v>1063702</v>
      </c>
      <c r="O59" s="47">
        <f t="shared" si="8"/>
        <v>94.216297608503098</v>
      </c>
      <c r="P59" s="9"/>
    </row>
    <row r="60" spans="1:16">
      <c r="A60" s="12"/>
      <c r="B60" s="25">
        <v>361.3</v>
      </c>
      <c r="C60" s="20" t="s">
        <v>78</v>
      </c>
      <c r="D60" s="46">
        <v>0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-2350835</v>
      </c>
      <c r="L60" s="46">
        <v>0</v>
      </c>
      <c r="M60" s="46">
        <v>0</v>
      </c>
      <c r="N60" s="46">
        <f t="shared" ref="N60:N69" si="12">SUM(D60:M60)</f>
        <v>-2350835</v>
      </c>
      <c r="O60" s="47">
        <f t="shared" si="8"/>
        <v>-208.22276350752878</v>
      </c>
      <c r="P60" s="9"/>
    </row>
    <row r="61" spans="1:16">
      <c r="A61" s="12"/>
      <c r="B61" s="25">
        <v>361.4</v>
      </c>
      <c r="C61" s="20" t="s">
        <v>79</v>
      </c>
      <c r="D61" s="46">
        <v>3755</v>
      </c>
      <c r="E61" s="46">
        <v>3220</v>
      </c>
      <c r="F61" s="46">
        <v>256</v>
      </c>
      <c r="G61" s="46">
        <v>8008</v>
      </c>
      <c r="H61" s="46">
        <v>0</v>
      </c>
      <c r="I61" s="46">
        <v>20451</v>
      </c>
      <c r="J61" s="46">
        <v>1207</v>
      </c>
      <c r="K61" s="46">
        <v>0</v>
      </c>
      <c r="L61" s="46">
        <v>0</v>
      </c>
      <c r="M61" s="46">
        <v>4571</v>
      </c>
      <c r="N61" s="46">
        <f t="shared" si="12"/>
        <v>41468</v>
      </c>
      <c r="O61" s="47">
        <f t="shared" si="8"/>
        <v>3.6729849424269263</v>
      </c>
      <c r="P61" s="9"/>
    </row>
    <row r="62" spans="1:16">
      <c r="A62" s="12"/>
      <c r="B62" s="25">
        <v>362</v>
      </c>
      <c r="C62" s="20" t="s">
        <v>80</v>
      </c>
      <c r="D62" s="46">
        <v>140047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2"/>
        <v>140047</v>
      </c>
      <c r="O62" s="47">
        <f t="shared" si="8"/>
        <v>12.404517271922055</v>
      </c>
      <c r="P62" s="9"/>
    </row>
    <row r="63" spans="1:16">
      <c r="A63" s="12"/>
      <c r="B63" s="25">
        <v>363.22</v>
      </c>
      <c r="C63" s="20" t="s">
        <v>137</v>
      </c>
      <c r="D63" s="46">
        <v>0</v>
      </c>
      <c r="E63" s="46">
        <v>317429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>SUM(D63:M63)</f>
        <v>317429</v>
      </c>
      <c r="O63" s="47">
        <f t="shared" si="8"/>
        <v>28.115943312666076</v>
      </c>
      <c r="P63" s="9"/>
    </row>
    <row r="64" spans="1:16">
      <c r="A64" s="12"/>
      <c r="B64" s="25">
        <v>363.23</v>
      </c>
      <c r="C64" s="20" t="s">
        <v>138</v>
      </c>
      <c r="D64" s="46">
        <v>0</v>
      </c>
      <c r="E64" s="46">
        <v>0</v>
      </c>
      <c r="F64" s="46">
        <v>0</v>
      </c>
      <c r="G64" s="46">
        <v>0</v>
      </c>
      <c r="H64" s="46">
        <v>0</v>
      </c>
      <c r="I64" s="46">
        <v>1986578</v>
      </c>
      <c r="J64" s="46">
        <v>0</v>
      </c>
      <c r="K64" s="46">
        <v>0</v>
      </c>
      <c r="L64" s="46">
        <v>0</v>
      </c>
      <c r="M64" s="46">
        <v>0</v>
      </c>
      <c r="N64" s="46">
        <f>SUM(D64:M64)</f>
        <v>1986578</v>
      </c>
      <c r="O64" s="47">
        <f t="shared" si="8"/>
        <v>175.95907883082373</v>
      </c>
      <c r="P64" s="9"/>
    </row>
    <row r="65" spans="1:119">
      <c r="A65" s="12"/>
      <c r="B65" s="25">
        <v>363.27</v>
      </c>
      <c r="C65" s="20" t="s">
        <v>139</v>
      </c>
      <c r="D65" s="46">
        <v>0</v>
      </c>
      <c r="E65" s="46">
        <v>912308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>SUM(D65:M65)</f>
        <v>912308</v>
      </c>
      <c r="O65" s="47">
        <f t="shared" si="8"/>
        <v>80.806731620903449</v>
      </c>
      <c r="P65" s="9"/>
    </row>
    <row r="66" spans="1:119">
      <c r="A66" s="12"/>
      <c r="B66" s="25">
        <v>364</v>
      </c>
      <c r="C66" s="20" t="s">
        <v>81</v>
      </c>
      <c r="D66" s="46">
        <v>4123</v>
      </c>
      <c r="E66" s="46">
        <v>0</v>
      </c>
      <c r="F66" s="46">
        <v>0</v>
      </c>
      <c r="G66" s="46">
        <v>0</v>
      </c>
      <c r="H66" s="46">
        <v>0</v>
      </c>
      <c r="I66" s="46">
        <v>44430</v>
      </c>
      <c r="J66" s="46">
        <v>32117</v>
      </c>
      <c r="K66" s="46">
        <v>0</v>
      </c>
      <c r="L66" s="46">
        <v>0</v>
      </c>
      <c r="M66" s="46">
        <v>0</v>
      </c>
      <c r="N66" s="46">
        <f t="shared" si="12"/>
        <v>80670</v>
      </c>
      <c r="O66" s="47">
        <f t="shared" si="8"/>
        <v>7.1452612931798054</v>
      </c>
      <c r="P66" s="9"/>
    </row>
    <row r="67" spans="1:119">
      <c r="A67" s="12"/>
      <c r="B67" s="25">
        <v>366</v>
      </c>
      <c r="C67" s="20" t="s">
        <v>82</v>
      </c>
      <c r="D67" s="46">
        <v>26666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2"/>
        <v>26666</v>
      </c>
      <c r="O67" s="47">
        <f t="shared" si="8"/>
        <v>2.3619131975199292</v>
      </c>
      <c r="P67" s="9"/>
    </row>
    <row r="68" spans="1:119">
      <c r="A68" s="12"/>
      <c r="B68" s="25">
        <v>368</v>
      </c>
      <c r="C68" s="20" t="s">
        <v>83</v>
      </c>
      <c r="D68" s="46">
        <v>0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1736319</v>
      </c>
      <c r="L68" s="46">
        <v>0</v>
      </c>
      <c r="M68" s="46">
        <v>0</v>
      </c>
      <c r="N68" s="46">
        <f t="shared" si="12"/>
        <v>1736319</v>
      </c>
      <c r="O68" s="47">
        <f t="shared" si="8"/>
        <v>153.79264836138177</v>
      </c>
      <c r="P68" s="9"/>
    </row>
    <row r="69" spans="1:119">
      <c r="A69" s="12"/>
      <c r="B69" s="25">
        <v>369.9</v>
      </c>
      <c r="C69" s="20" t="s">
        <v>85</v>
      </c>
      <c r="D69" s="46">
        <v>18708</v>
      </c>
      <c r="E69" s="46">
        <v>851</v>
      </c>
      <c r="F69" s="46">
        <v>0</v>
      </c>
      <c r="G69" s="46">
        <v>39370</v>
      </c>
      <c r="H69" s="46">
        <v>0</v>
      </c>
      <c r="I69" s="46">
        <v>932528</v>
      </c>
      <c r="J69" s="46">
        <v>15645</v>
      </c>
      <c r="K69" s="46">
        <v>0</v>
      </c>
      <c r="L69" s="46">
        <v>0</v>
      </c>
      <c r="M69" s="46">
        <v>2155</v>
      </c>
      <c r="N69" s="46">
        <f t="shared" si="12"/>
        <v>1009257</v>
      </c>
      <c r="O69" s="47">
        <f t="shared" ref="O69:O74" si="13">(N69/O$76)</f>
        <v>89.393888396811334</v>
      </c>
      <c r="P69" s="9"/>
    </row>
    <row r="70" spans="1:119" ht="15.75">
      <c r="A70" s="29" t="s">
        <v>57</v>
      </c>
      <c r="B70" s="30"/>
      <c r="C70" s="31"/>
      <c r="D70" s="32">
        <f t="shared" ref="D70:M70" si="14">SUM(D71:D73)</f>
        <v>3381636</v>
      </c>
      <c r="E70" s="32">
        <f t="shared" si="14"/>
        <v>0</v>
      </c>
      <c r="F70" s="32">
        <f t="shared" si="14"/>
        <v>703950</v>
      </c>
      <c r="G70" s="32">
        <f t="shared" si="14"/>
        <v>50000</v>
      </c>
      <c r="H70" s="32">
        <f t="shared" si="14"/>
        <v>0</v>
      </c>
      <c r="I70" s="32">
        <f t="shared" si="14"/>
        <v>318857</v>
      </c>
      <c r="J70" s="32">
        <f t="shared" si="14"/>
        <v>0</v>
      </c>
      <c r="K70" s="32">
        <f t="shared" si="14"/>
        <v>0</v>
      </c>
      <c r="L70" s="32">
        <f t="shared" si="14"/>
        <v>0</v>
      </c>
      <c r="M70" s="32">
        <f t="shared" si="14"/>
        <v>19110</v>
      </c>
      <c r="N70" s="32">
        <f>SUM(D70:M70)</f>
        <v>4473553</v>
      </c>
      <c r="O70" s="45">
        <f t="shared" si="13"/>
        <v>396.24030115146149</v>
      </c>
      <c r="P70" s="9"/>
    </row>
    <row r="71" spans="1:119">
      <c r="A71" s="12"/>
      <c r="B71" s="25">
        <v>381</v>
      </c>
      <c r="C71" s="20" t="s">
        <v>86</v>
      </c>
      <c r="D71" s="46">
        <v>1207386</v>
      </c>
      <c r="E71" s="46">
        <v>0</v>
      </c>
      <c r="F71" s="46">
        <v>703950</v>
      </c>
      <c r="G71" s="46">
        <v>50000</v>
      </c>
      <c r="H71" s="46">
        <v>0</v>
      </c>
      <c r="I71" s="46">
        <v>110000</v>
      </c>
      <c r="J71" s="46">
        <v>0</v>
      </c>
      <c r="K71" s="46">
        <v>0</v>
      </c>
      <c r="L71" s="46">
        <v>0</v>
      </c>
      <c r="M71" s="46">
        <v>0</v>
      </c>
      <c r="N71" s="46">
        <f>SUM(D71:M71)</f>
        <v>2071336</v>
      </c>
      <c r="O71" s="47">
        <f t="shared" si="13"/>
        <v>183.46643046944197</v>
      </c>
      <c r="P71" s="9"/>
    </row>
    <row r="72" spans="1:119">
      <c r="A72" s="12"/>
      <c r="B72" s="25">
        <v>382</v>
      </c>
      <c r="C72" s="20" t="s">
        <v>97</v>
      </c>
      <c r="D72" s="46">
        <v>2174250</v>
      </c>
      <c r="E72" s="46">
        <v>0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>SUM(D72:M72)</f>
        <v>2174250</v>
      </c>
      <c r="O72" s="47">
        <f t="shared" si="13"/>
        <v>192.58193091231178</v>
      </c>
      <c r="P72" s="9"/>
    </row>
    <row r="73" spans="1:119" ht="15.75" thickBot="1">
      <c r="A73" s="12"/>
      <c r="B73" s="25">
        <v>389.4</v>
      </c>
      <c r="C73" s="20" t="s">
        <v>88</v>
      </c>
      <c r="D73" s="46">
        <v>0</v>
      </c>
      <c r="E73" s="46">
        <v>0</v>
      </c>
      <c r="F73" s="46">
        <v>0</v>
      </c>
      <c r="G73" s="46">
        <v>0</v>
      </c>
      <c r="H73" s="46">
        <v>0</v>
      </c>
      <c r="I73" s="46">
        <v>208857</v>
      </c>
      <c r="J73" s="46">
        <v>0</v>
      </c>
      <c r="K73" s="46">
        <v>0</v>
      </c>
      <c r="L73" s="46">
        <v>0</v>
      </c>
      <c r="M73" s="46">
        <v>19110</v>
      </c>
      <c r="N73" s="46">
        <f>SUM(D73:M73)</f>
        <v>227967</v>
      </c>
      <c r="O73" s="47">
        <f t="shared" si="13"/>
        <v>20.191939769707705</v>
      </c>
      <c r="P73" s="9"/>
    </row>
    <row r="74" spans="1:119" ht="16.5" thickBot="1">
      <c r="A74" s="14" t="s">
        <v>72</v>
      </c>
      <c r="B74" s="23"/>
      <c r="C74" s="22"/>
      <c r="D74" s="15">
        <f t="shared" ref="D74:M74" si="15">SUM(D5,D14,D21,D36,D53,D58,D70)</f>
        <v>11269730</v>
      </c>
      <c r="E74" s="15">
        <f t="shared" si="15"/>
        <v>4873674</v>
      </c>
      <c r="F74" s="15">
        <f t="shared" si="15"/>
        <v>708184</v>
      </c>
      <c r="G74" s="15">
        <f t="shared" si="15"/>
        <v>147367</v>
      </c>
      <c r="H74" s="15">
        <f t="shared" si="15"/>
        <v>0</v>
      </c>
      <c r="I74" s="15">
        <f t="shared" si="15"/>
        <v>22586957</v>
      </c>
      <c r="J74" s="15">
        <f t="shared" si="15"/>
        <v>936033</v>
      </c>
      <c r="K74" s="15">
        <f t="shared" si="15"/>
        <v>-614516</v>
      </c>
      <c r="L74" s="15">
        <f t="shared" si="15"/>
        <v>0</v>
      </c>
      <c r="M74" s="15">
        <f t="shared" si="15"/>
        <v>2441909</v>
      </c>
      <c r="N74" s="15">
        <f>SUM(D74:M74)</f>
        <v>42349338</v>
      </c>
      <c r="O74" s="38">
        <f t="shared" si="13"/>
        <v>3751.0485385296724</v>
      </c>
      <c r="P74" s="6"/>
      <c r="Q74" s="2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</row>
    <row r="75" spans="1:119">
      <c r="A75" s="16"/>
      <c r="B75" s="18"/>
      <c r="C75" s="18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9"/>
    </row>
    <row r="76" spans="1:119">
      <c r="A76" s="40"/>
      <c r="B76" s="41"/>
      <c r="C76" s="41"/>
      <c r="D76" s="42"/>
      <c r="E76" s="42"/>
      <c r="F76" s="42"/>
      <c r="G76" s="42"/>
      <c r="H76" s="42"/>
      <c r="I76" s="42"/>
      <c r="J76" s="42"/>
      <c r="K76" s="42"/>
      <c r="L76" s="48" t="s">
        <v>140</v>
      </c>
      <c r="M76" s="48"/>
      <c r="N76" s="48"/>
      <c r="O76" s="43">
        <v>11290</v>
      </c>
    </row>
    <row r="77" spans="1:119">
      <c r="A77" s="49"/>
      <c r="B77" s="50"/>
      <c r="C77" s="50"/>
      <c r="D77" s="50"/>
      <c r="E77" s="50"/>
      <c r="F77" s="50"/>
      <c r="G77" s="50"/>
      <c r="H77" s="50"/>
      <c r="I77" s="50"/>
      <c r="J77" s="50"/>
      <c r="K77" s="50"/>
      <c r="L77" s="50"/>
      <c r="M77" s="50"/>
      <c r="N77" s="50"/>
      <c r="O77" s="51"/>
    </row>
    <row r="78" spans="1:119" ht="15.75" customHeight="1" thickBot="1">
      <c r="A78" s="52" t="s">
        <v>103</v>
      </c>
      <c r="B78" s="53"/>
      <c r="C78" s="53"/>
      <c r="D78" s="53"/>
      <c r="E78" s="53"/>
      <c r="F78" s="53"/>
      <c r="G78" s="53"/>
      <c r="H78" s="53"/>
      <c r="I78" s="53"/>
      <c r="J78" s="53"/>
      <c r="K78" s="53"/>
      <c r="L78" s="53"/>
      <c r="M78" s="53"/>
      <c r="N78" s="53"/>
      <c r="O78" s="54"/>
    </row>
  </sheetData>
  <mergeCells count="10">
    <mergeCell ref="L76:N76"/>
    <mergeCell ref="A77:O77"/>
    <mergeCell ref="A78:O7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67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98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180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90</v>
      </c>
      <c r="B3" s="62"/>
      <c r="C3" s="63"/>
      <c r="D3" s="67" t="s">
        <v>51</v>
      </c>
      <c r="E3" s="68"/>
      <c r="F3" s="68"/>
      <c r="G3" s="68"/>
      <c r="H3" s="69"/>
      <c r="I3" s="67" t="s">
        <v>52</v>
      </c>
      <c r="J3" s="69"/>
      <c r="K3" s="67" t="s">
        <v>54</v>
      </c>
      <c r="L3" s="68"/>
      <c r="M3" s="69"/>
      <c r="N3" s="36"/>
      <c r="O3" s="37"/>
      <c r="P3" s="70" t="s">
        <v>181</v>
      </c>
      <c r="Q3" s="11"/>
      <c r="R3"/>
    </row>
    <row r="4" spans="1:134" ht="32.25" customHeight="1" thickBot="1">
      <c r="A4" s="64"/>
      <c r="B4" s="65"/>
      <c r="C4" s="66"/>
      <c r="D4" s="34" t="s">
        <v>5</v>
      </c>
      <c r="E4" s="34" t="s">
        <v>91</v>
      </c>
      <c r="F4" s="34" t="s">
        <v>92</v>
      </c>
      <c r="G4" s="34" t="s">
        <v>93</v>
      </c>
      <c r="H4" s="34" t="s">
        <v>6</v>
      </c>
      <c r="I4" s="34" t="s">
        <v>7</v>
      </c>
      <c r="J4" s="35" t="s">
        <v>94</v>
      </c>
      <c r="K4" s="35" t="s">
        <v>8</v>
      </c>
      <c r="L4" s="35" t="s">
        <v>9</v>
      </c>
      <c r="M4" s="35" t="s">
        <v>182</v>
      </c>
      <c r="N4" s="35" t="s">
        <v>10</v>
      </c>
      <c r="O4" s="35" t="s">
        <v>183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184</v>
      </c>
      <c r="B5" s="26"/>
      <c r="C5" s="26"/>
      <c r="D5" s="27">
        <f t="shared" ref="D5:N5" si="0">SUM(D6:D11)</f>
        <v>9951135</v>
      </c>
      <c r="E5" s="27">
        <f t="shared" si="0"/>
        <v>1573560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7">
        <f t="shared" si="0"/>
        <v>0</v>
      </c>
      <c r="O5" s="28">
        <f t="shared" ref="O5:O13" si="1">SUM(D5:N5)</f>
        <v>11524695</v>
      </c>
      <c r="P5" s="33">
        <f t="shared" ref="P5:P36" si="2">(O5/P$65)</f>
        <v>690.59773489932888</v>
      </c>
      <c r="Q5" s="6"/>
    </row>
    <row r="6" spans="1:134">
      <c r="A6" s="12"/>
      <c r="B6" s="25">
        <v>311</v>
      </c>
      <c r="C6" s="20" t="s">
        <v>3</v>
      </c>
      <c r="D6" s="46">
        <v>7500167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 t="shared" si="1"/>
        <v>7500167</v>
      </c>
      <c r="P6" s="47">
        <f t="shared" si="2"/>
        <v>449.43474352828378</v>
      </c>
      <c r="Q6" s="9"/>
    </row>
    <row r="7" spans="1:134">
      <c r="A7" s="12"/>
      <c r="B7" s="25">
        <v>312.41000000000003</v>
      </c>
      <c r="C7" s="20" t="s">
        <v>185</v>
      </c>
      <c r="D7" s="46">
        <v>246882</v>
      </c>
      <c r="E7" s="46">
        <v>1573560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si="1"/>
        <v>1820442</v>
      </c>
      <c r="P7" s="47">
        <f t="shared" si="2"/>
        <v>109.08688878235859</v>
      </c>
      <c r="Q7" s="9"/>
    </row>
    <row r="8" spans="1:134">
      <c r="A8" s="12"/>
      <c r="B8" s="25">
        <v>314.10000000000002</v>
      </c>
      <c r="C8" s="20" t="s">
        <v>13</v>
      </c>
      <c r="D8" s="46">
        <v>1603383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1"/>
        <v>1603383</v>
      </c>
      <c r="P8" s="47">
        <f t="shared" si="2"/>
        <v>96.07999760306808</v>
      </c>
      <c r="Q8" s="9"/>
    </row>
    <row r="9" spans="1:134">
      <c r="A9" s="12"/>
      <c r="B9" s="25">
        <v>314.39999999999998</v>
      </c>
      <c r="C9" s="20" t="s">
        <v>14</v>
      </c>
      <c r="D9" s="46">
        <v>77603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1"/>
        <v>77603</v>
      </c>
      <c r="P9" s="47">
        <f t="shared" si="2"/>
        <v>4.6502277085330777</v>
      </c>
      <c r="Q9" s="9"/>
    </row>
    <row r="10" spans="1:134">
      <c r="A10" s="12"/>
      <c r="B10" s="25">
        <v>315.2</v>
      </c>
      <c r="C10" s="20" t="s">
        <v>186</v>
      </c>
      <c r="D10" s="46">
        <v>498062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1"/>
        <v>498062</v>
      </c>
      <c r="P10" s="47">
        <f t="shared" si="2"/>
        <v>29.845517737296262</v>
      </c>
      <c r="Q10" s="9"/>
    </row>
    <row r="11" spans="1:134">
      <c r="A11" s="12"/>
      <c r="B11" s="25">
        <v>316</v>
      </c>
      <c r="C11" s="20" t="s">
        <v>116</v>
      </c>
      <c r="D11" s="46">
        <v>25038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1"/>
        <v>25038</v>
      </c>
      <c r="P11" s="47">
        <f t="shared" si="2"/>
        <v>1.5003595397890699</v>
      </c>
      <c r="Q11" s="9"/>
    </row>
    <row r="12" spans="1:134" ht="15.75">
      <c r="A12" s="29" t="s">
        <v>18</v>
      </c>
      <c r="B12" s="30"/>
      <c r="C12" s="31"/>
      <c r="D12" s="32">
        <f t="shared" ref="D12:N12" si="3">SUM(D13:D25)</f>
        <v>1334558</v>
      </c>
      <c r="E12" s="32">
        <f t="shared" si="3"/>
        <v>5282649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2650960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32">
        <f t="shared" si="3"/>
        <v>0</v>
      </c>
      <c r="O12" s="44">
        <f t="shared" si="1"/>
        <v>9268167</v>
      </c>
      <c r="P12" s="45">
        <f t="shared" si="2"/>
        <v>555.37913470757428</v>
      </c>
      <c r="Q12" s="10"/>
    </row>
    <row r="13" spans="1:134">
      <c r="A13" s="12"/>
      <c r="B13" s="25">
        <v>322</v>
      </c>
      <c r="C13" s="20" t="s">
        <v>187</v>
      </c>
      <c r="D13" s="46">
        <v>0</v>
      </c>
      <c r="E13" s="46">
        <v>1928642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1"/>
        <v>1928642</v>
      </c>
      <c r="P13" s="47">
        <f t="shared" si="2"/>
        <v>115.57058964525407</v>
      </c>
      <c r="Q13" s="9"/>
    </row>
    <row r="14" spans="1:134">
      <c r="A14" s="12"/>
      <c r="B14" s="25">
        <v>322.89999999999998</v>
      </c>
      <c r="C14" s="20" t="s">
        <v>188</v>
      </c>
      <c r="D14" s="46">
        <v>362611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ref="O14:O25" si="4">SUM(D14:N14)</f>
        <v>362611</v>
      </c>
      <c r="P14" s="47">
        <f t="shared" si="2"/>
        <v>21.728847075743047</v>
      </c>
      <c r="Q14" s="9"/>
    </row>
    <row r="15" spans="1:134">
      <c r="A15" s="12"/>
      <c r="B15" s="25">
        <v>323.10000000000002</v>
      </c>
      <c r="C15" s="20" t="s">
        <v>19</v>
      </c>
      <c r="D15" s="46">
        <v>513408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si="4"/>
        <v>513408</v>
      </c>
      <c r="P15" s="47">
        <f t="shared" si="2"/>
        <v>30.765100671140939</v>
      </c>
      <c r="Q15" s="9"/>
    </row>
    <row r="16" spans="1:134">
      <c r="A16" s="12"/>
      <c r="B16" s="25">
        <v>323.39999999999998</v>
      </c>
      <c r="C16" s="20" t="s">
        <v>20</v>
      </c>
      <c r="D16" s="46">
        <v>62496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4"/>
        <v>62496</v>
      </c>
      <c r="P16" s="47">
        <f t="shared" si="2"/>
        <v>3.7449664429530203</v>
      </c>
      <c r="Q16" s="9"/>
    </row>
    <row r="17" spans="1:17">
      <c r="A17" s="12"/>
      <c r="B17" s="25">
        <v>323.7</v>
      </c>
      <c r="C17" s="20" t="s">
        <v>21</v>
      </c>
      <c r="D17" s="46">
        <v>370891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4"/>
        <v>370891</v>
      </c>
      <c r="P17" s="47">
        <f t="shared" si="2"/>
        <v>22.225011984659634</v>
      </c>
      <c r="Q17" s="9"/>
    </row>
    <row r="18" spans="1:17">
      <c r="A18" s="12"/>
      <c r="B18" s="25">
        <v>323.89999999999998</v>
      </c>
      <c r="C18" s="20" t="s">
        <v>22</v>
      </c>
      <c r="D18" s="46">
        <v>6240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4"/>
        <v>6240</v>
      </c>
      <c r="P18" s="47">
        <f t="shared" si="2"/>
        <v>0.37392138063279001</v>
      </c>
      <c r="Q18" s="9"/>
    </row>
    <row r="19" spans="1:17">
      <c r="A19" s="12"/>
      <c r="B19" s="25">
        <v>324.11</v>
      </c>
      <c r="C19" s="20" t="s">
        <v>23</v>
      </c>
      <c r="D19" s="46">
        <v>0</v>
      </c>
      <c r="E19" s="46">
        <v>115061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4"/>
        <v>115061</v>
      </c>
      <c r="P19" s="47">
        <f t="shared" si="2"/>
        <v>6.8948346116970276</v>
      </c>
      <c r="Q19" s="9"/>
    </row>
    <row r="20" spans="1:17">
      <c r="A20" s="12"/>
      <c r="B20" s="25">
        <v>324.12</v>
      </c>
      <c r="C20" s="20" t="s">
        <v>24</v>
      </c>
      <c r="D20" s="46">
        <v>0</v>
      </c>
      <c r="E20" s="46">
        <v>216411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4"/>
        <v>216411</v>
      </c>
      <c r="P20" s="47">
        <f t="shared" si="2"/>
        <v>12.968060882070949</v>
      </c>
      <c r="Q20" s="9"/>
    </row>
    <row r="21" spans="1:17">
      <c r="A21" s="12"/>
      <c r="B21" s="25">
        <v>324.20999999999998</v>
      </c>
      <c r="C21" s="20" t="s">
        <v>25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1636890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4"/>
        <v>1636890</v>
      </c>
      <c r="P21" s="47">
        <f t="shared" si="2"/>
        <v>98.087847555129429</v>
      </c>
      <c r="Q21" s="9"/>
    </row>
    <row r="22" spans="1:17">
      <c r="A22" s="12"/>
      <c r="B22" s="25">
        <v>324.22000000000003</v>
      </c>
      <c r="C22" s="20" t="s">
        <v>26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1014070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4"/>
        <v>1014070</v>
      </c>
      <c r="P22" s="47">
        <f t="shared" si="2"/>
        <v>60.766418983700866</v>
      </c>
      <c r="Q22" s="9"/>
    </row>
    <row r="23" spans="1:17">
      <c r="A23" s="12"/>
      <c r="B23" s="25">
        <v>324.61</v>
      </c>
      <c r="C23" s="20" t="s">
        <v>27</v>
      </c>
      <c r="D23" s="46">
        <v>0</v>
      </c>
      <c r="E23" s="46">
        <v>1014822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4"/>
        <v>1014822</v>
      </c>
      <c r="P23" s="47">
        <f t="shared" si="2"/>
        <v>60.811481303930968</v>
      </c>
      <c r="Q23" s="9"/>
    </row>
    <row r="24" spans="1:17">
      <c r="A24" s="12"/>
      <c r="B24" s="25">
        <v>325.2</v>
      </c>
      <c r="C24" s="20" t="s">
        <v>118</v>
      </c>
      <c r="D24" s="46">
        <v>18337</v>
      </c>
      <c r="E24" s="46">
        <v>2007713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4"/>
        <v>2026050</v>
      </c>
      <c r="P24" s="47">
        <f t="shared" si="2"/>
        <v>121.40759827420901</v>
      </c>
      <c r="Q24" s="9"/>
    </row>
    <row r="25" spans="1:17">
      <c r="A25" s="12"/>
      <c r="B25" s="25">
        <v>329.5</v>
      </c>
      <c r="C25" s="20" t="s">
        <v>189</v>
      </c>
      <c r="D25" s="46">
        <v>575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4"/>
        <v>575</v>
      </c>
      <c r="P25" s="47">
        <f t="shared" si="2"/>
        <v>3.4455896452540748E-2</v>
      </c>
      <c r="Q25" s="9"/>
    </row>
    <row r="26" spans="1:17" ht="15.75">
      <c r="A26" s="29" t="s">
        <v>190</v>
      </c>
      <c r="B26" s="30"/>
      <c r="C26" s="31"/>
      <c r="D26" s="32">
        <f t="shared" ref="D26:N26" si="5">SUM(D27:D37)</f>
        <v>2811137</v>
      </c>
      <c r="E26" s="32">
        <f t="shared" si="5"/>
        <v>1359309</v>
      </c>
      <c r="F26" s="32">
        <f t="shared" si="5"/>
        <v>0</v>
      </c>
      <c r="G26" s="32">
        <f t="shared" si="5"/>
        <v>0</v>
      </c>
      <c r="H26" s="32">
        <f t="shared" si="5"/>
        <v>0</v>
      </c>
      <c r="I26" s="32">
        <f t="shared" si="5"/>
        <v>791624</v>
      </c>
      <c r="J26" s="32">
        <f t="shared" si="5"/>
        <v>0</v>
      </c>
      <c r="K26" s="32">
        <f t="shared" si="5"/>
        <v>0</v>
      </c>
      <c r="L26" s="32">
        <f t="shared" si="5"/>
        <v>0</v>
      </c>
      <c r="M26" s="32">
        <f t="shared" si="5"/>
        <v>0</v>
      </c>
      <c r="N26" s="32">
        <f t="shared" si="5"/>
        <v>0</v>
      </c>
      <c r="O26" s="44">
        <f>SUM(D26:N26)</f>
        <v>4962070</v>
      </c>
      <c r="P26" s="45">
        <f t="shared" si="2"/>
        <v>297.34360019175455</v>
      </c>
      <c r="Q26" s="10"/>
    </row>
    <row r="27" spans="1:17">
      <c r="A27" s="12"/>
      <c r="B27" s="25">
        <v>331.2</v>
      </c>
      <c r="C27" s="20" t="s">
        <v>29</v>
      </c>
      <c r="D27" s="46">
        <v>12522</v>
      </c>
      <c r="E27" s="46">
        <v>412476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>SUM(D27:N27)</f>
        <v>424998</v>
      </c>
      <c r="P27" s="47">
        <f t="shared" si="2"/>
        <v>25.46728187919463</v>
      </c>
      <c r="Q27" s="9"/>
    </row>
    <row r="28" spans="1:17">
      <c r="A28" s="12"/>
      <c r="B28" s="25">
        <v>331.51</v>
      </c>
      <c r="C28" s="20" t="s">
        <v>191</v>
      </c>
      <c r="D28" s="46">
        <v>410161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ref="O28:O36" si="6">SUM(D28:N28)</f>
        <v>410161</v>
      </c>
      <c r="P28" s="47">
        <f t="shared" si="2"/>
        <v>24.578199904122723</v>
      </c>
      <c r="Q28" s="9"/>
    </row>
    <row r="29" spans="1:17">
      <c r="A29" s="12"/>
      <c r="B29" s="25">
        <v>334.31</v>
      </c>
      <c r="C29" s="20" t="s">
        <v>37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779084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6"/>
        <v>779084</v>
      </c>
      <c r="P29" s="47">
        <f t="shared" si="2"/>
        <v>46.685282837967399</v>
      </c>
      <c r="Q29" s="9"/>
    </row>
    <row r="30" spans="1:17">
      <c r="A30" s="12"/>
      <c r="B30" s="25">
        <v>334.36</v>
      </c>
      <c r="C30" s="20" t="s">
        <v>40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12540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6"/>
        <v>12540</v>
      </c>
      <c r="P30" s="47">
        <f t="shared" si="2"/>
        <v>0.75143815915627998</v>
      </c>
      <c r="Q30" s="9"/>
    </row>
    <row r="31" spans="1:17">
      <c r="A31" s="12"/>
      <c r="B31" s="25">
        <v>335.125</v>
      </c>
      <c r="C31" s="20" t="s">
        <v>192</v>
      </c>
      <c r="D31" s="46">
        <v>493628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6"/>
        <v>493628</v>
      </c>
      <c r="P31" s="47">
        <f t="shared" si="2"/>
        <v>29.579817833173539</v>
      </c>
      <c r="Q31" s="9"/>
    </row>
    <row r="32" spans="1:17">
      <c r="A32" s="12"/>
      <c r="B32" s="25">
        <v>335.14</v>
      </c>
      <c r="C32" s="20" t="s">
        <v>120</v>
      </c>
      <c r="D32" s="46">
        <v>5064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6"/>
        <v>5064</v>
      </c>
      <c r="P32" s="47">
        <f t="shared" si="2"/>
        <v>0.30345158197507188</v>
      </c>
      <c r="Q32" s="9"/>
    </row>
    <row r="33" spans="1:17">
      <c r="A33" s="12"/>
      <c r="B33" s="25">
        <v>335.15</v>
      </c>
      <c r="C33" s="20" t="s">
        <v>121</v>
      </c>
      <c r="D33" s="46">
        <v>30997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6"/>
        <v>30997</v>
      </c>
      <c r="P33" s="47">
        <f t="shared" si="2"/>
        <v>1.8574424736337487</v>
      </c>
      <c r="Q33" s="9"/>
    </row>
    <row r="34" spans="1:17">
      <c r="A34" s="12"/>
      <c r="B34" s="25">
        <v>335.18</v>
      </c>
      <c r="C34" s="20" t="s">
        <v>193</v>
      </c>
      <c r="D34" s="46">
        <v>1022427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6"/>
        <v>1022427</v>
      </c>
      <c r="P34" s="47">
        <f t="shared" si="2"/>
        <v>61.26719798657718</v>
      </c>
      <c r="Q34" s="9"/>
    </row>
    <row r="35" spans="1:17">
      <c r="A35" s="12"/>
      <c r="B35" s="25">
        <v>335.21</v>
      </c>
      <c r="C35" s="20" t="s">
        <v>111</v>
      </c>
      <c r="D35" s="46">
        <v>11574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6"/>
        <v>11574</v>
      </c>
      <c r="P35" s="47">
        <f t="shared" si="2"/>
        <v>0.69355225311601154</v>
      </c>
      <c r="Q35" s="9"/>
    </row>
    <row r="36" spans="1:17">
      <c r="A36" s="12"/>
      <c r="B36" s="25">
        <v>335.29</v>
      </c>
      <c r="C36" s="20" t="s">
        <v>47</v>
      </c>
      <c r="D36" s="46">
        <v>249902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si="6"/>
        <v>249902</v>
      </c>
      <c r="P36" s="47">
        <f t="shared" si="2"/>
        <v>14.974952061361458</v>
      </c>
      <c r="Q36" s="9"/>
    </row>
    <row r="37" spans="1:17">
      <c r="A37" s="12"/>
      <c r="B37" s="25">
        <v>338</v>
      </c>
      <c r="C37" s="20" t="s">
        <v>50</v>
      </c>
      <c r="D37" s="46">
        <v>574862</v>
      </c>
      <c r="E37" s="46">
        <v>946833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>SUM(D37:N37)</f>
        <v>1521695</v>
      </c>
      <c r="P37" s="47">
        <f t="shared" ref="P37:P63" si="7">(O37/P$65)</f>
        <v>91.184983221476514</v>
      </c>
      <c r="Q37" s="9"/>
    </row>
    <row r="38" spans="1:17" ht="15.75">
      <c r="A38" s="29" t="s">
        <v>55</v>
      </c>
      <c r="B38" s="30"/>
      <c r="C38" s="31"/>
      <c r="D38" s="32">
        <f t="shared" ref="D38:N38" si="8">SUM(D39:D50)</f>
        <v>5900783</v>
      </c>
      <c r="E38" s="32">
        <f t="shared" si="8"/>
        <v>236070</v>
      </c>
      <c r="F38" s="32">
        <f t="shared" si="8"/>
        <v>0</v>
      </c>
      <c r="G38" s="32">
        <f t="shared" si="8"/>
        <v>0</v>
      </c>
      <c r="H38" s="32">
        <f t="shared" si="8"/>
        <v>0</v>
      </c>
      <c r="I38" s="32">
        <f t="shared" si="8"/>
        <v>25796061</v>
      </c>
      <c r="J38" s="32">
        <f t="shared" si="8"/>
        <v>4736406</v>
      </c>
      <c r="K38" s="32">
        <f t="shared" si="8"/>
        <v>0</v>
      </c>
      <c r="L38" s="32">
        <f t="shared" si="8"/>
        <v>0</v>
      </c>
      <c r="M38" s="32">
        <f t="shared" si="8"/>
        <v>0</v>
      </c>
      <c r="N38" s="32">
        <f t="shared" si="8"/>
        <v>0</v>
      </c>
      <c r="O38" s="32">
        <f>SUM(D38:N38)</f>
        <v>36669320</v>
      </c>
      <c r="P38" s="45">
        <f t="shared" si="7"/>
        <v>2197.3465963566637</v>
      </c>
      <c r="Q38" s="10"/>
    </row>
    <row r="39" spans="1:17">
      <c r="A39" s="12"/>
      <c r="B39" s="25">
        <v>341.1</v>
      </c>
      <c r="C39" s="20" t="s">
        <v>148</v>
      </c>
      <c r="D39" s="46">
        <v>80275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>SUM(D39:N39)</f>
        <v>80275</v>
      </c>
      <c r="P39" s="47">
        <f t="shared" si="7"/>
        <v>4.8103427612655798</v>
      </c>
      <c r="Q39" s="9"/>
    </row>
    <row r="40" spans="1:17">
      <c r="A40" s="12"/>
      <c r="B40" s="25">
        <v>341.2</v>
      </c>
      <c r="C40" s="20" t="s">
        <v>124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4736406</v>
      </c>
      <c r="K40" s="46">
        <v>0</v>
      </c>
      <c r="L40" s="46">
        <v>0</v>
      </c>
      <c r="M40" s="46">
        <v>0</v>
      </c>
      <c r="N40" s="46">
        <v>0</v>
      </c>
      <c r="O40" s="46">
        <f t="shared" ref="O40:O50" si="9">SUM(D40:N40)</f>
        <v>4736406</v>
      </c>
      <c r="P40" s="47">
        <f t="shared" si="7"/>
        <v>283.82106903163952</v>
      </c>
      <c r="Q40" s="9"/>
    </row>
    <row r="41" spans="1:17">
      <c r="A41" s="12"/>
      <c r="B41" s="25">
        <v>341.3</v>
      </c>
      <c r="C41" s="20" t="s">
        <v>125</v>
      </c>
      <c r="D41" s="46">
        <v>5013406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f t="shared" si="9"/>
        <v>5013406</v>
      </c>
      <c r="P41" s="47">
        <f t="shared" si="7"/>
        <v>300.41982262703738</v>
      </c>
      <c r="Q41" s="9"/>
    </row>
    <row r="42" spans="1:17">
      <c r="A42" s="12"/>
      <c r="B42" s="25">
        <v>342.1</v>
      </c>
      <c r="C42" s="20" t="s">
        <v>61</v>
      </c>
      <c r="D42" s="46">
        <v>3475</v>
      </c>
      <c r="E42" s="46">
        <v>2738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f t="shared" si="9"/>
        <v>6213</v>
      </c>
      <c r="P42" s="47">
        <f t="shared" si="7"/>
        <v>0.37230345158197509</v>
      </c>
      <c r="Q42" s="9"/>
    </row>
    <row r="43" spans="1:17">
      <c r="A43" s="12"/>
      <c r="B43" s="25">
        <v>342.2</v>
      </c>
      <c r="C43" s="20" t="s">
        <v>62</v>
      </c>
      <c r="D43" s="46">
        <v>129967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f t="shared" si="9"/>
        <v>129967</v>
      </c>
      <c r="P43" s="47">
        <f t="shared" si="7"/>
        <v>7.7880512943432407</v>
      </c>
      <c r="Q43" s="9"/>
    </row>
    <row r="44" spans="1:17">
      <c r="A44" s="12"/>
      <c r="B44" s="25">
        <v>342.5</v>
      </c>
      <c r="C44" s="20" t="s">
        <v>64</v>
      </c>
      <c r="D44" s="46">
        <v>56813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f t="shared" si="9"/>
        <v>56813</v>
      </c>
      <c r="P44" s="47">
        <f t="shared" si="7"/>
        <v>3.4044223394055608</v>
      </c>
      <c r="Q44" s="9"/>
    </row>
    <row r="45" spans="1:17">
      <c r="A45" s="12"/>
      <c r="B45" s="25">
        <v>343.1</v>
      </c>
      <c r="C45" s="20" t="s">
        <v>66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9355489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>
        <f t="shared" si="9"/>
        <v>9355489</v>
      </c>
      <c r="P45" s="47">
        <f t="shared" si="7"/>
        <v>560.61175695110262</v>
      </c>
      <c r="Q45" s="9"/>
    </row>
    <row r="46" spans="1:17">
      <c r="A46" s="12"/>
      <c r="B46" s="25">
        <v>343.3</v>
      </c>
      <c r="C46" s="20" t="s">
        <v>150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12760625</v>
      </c>
      <c r="J46" s="46">
        <v>0</v>
      </c>
      <c r="K46" s="46">
        <v>0</v>
      </c>
      <c r="L46" s="46">
        <v>0</v>
      </c>
      <c r="M46" s="46">
        <v>0</v>
      </c>
      <c r="N46" s="46">
        <v>0</v>
      </c>
      <c r="O46" s="46">
        <f t="shared" si="9"/>
        <v>12760625</v>
      </c>
      <c r="P46" s="47">
        <f t="shared" si="7"/>
        <v>764.65873681687435</v>
      </c>
      <c r="Q46" s="9"/>
    </row>
    <row r="47" spans="1:17">
      <c r="A47" s="12"/>
      <c r="B47" s="25">
        <v>343.4</v>
      </c>
      <c r="C47" s="20" t="s">
        <v>67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2385059</v>
      </c>
      <c r="J47" s="46">
        <v>0</v>
      </c>
      <c r="K47" s="46">
        <v>0</v>
      </c>
      <c r="L47" s="46">
        <v>0</v>
      </c>
      <c r="M47" s="46">
        <v>0</v>
      </c>
      <c r="N47" s="46">
        <v>0</v>
      </c>
      <c r="O47" s="46">
        <f t="shared" si="9"/>
        <v>2385059</v>
      </c>
      <c r="P47" s="47">
        <f t="shared" si="7"/>
        <v>142.9206016299137</v>
      </c>
      <c r="Q47" s="9"/>
    </row>
    <row r="48" spans="1:17">
      <c r="A48" s="12"/>
      <c r="B48" s="25">
        <v>343.7</v>
      </c>
      <c r="C48" s="20" t="s">
        <v>69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1294888</v>
      </c>
      <c r="J48" s="46">
        <v>0</v>
      </c>
      <c r="K48" s="46">
        <v>0</v>
      </c>
      <c r="L48" s="46">
        <v>0</v>
      </c>
      <c r="M48" s="46">
        <v>0</v>
      </c>
      <c r="N48" s="46">
        <v>0</v>
      </c>
      <c r="O48" s="46">
        <f t="shared" si="9"/>
        <v>1294888</v>
      </c>
      <c r="P48" s="47">
        <f t="shared" si="7"/>
        <v>77.59395973154362</v>
      </c>
      <c r="Q48" s="9"/>
    </row>
    <row r="49" spans="1:120">
      <c r="A49" s="12"/>
      <c r="B49" s="25">
        <v>347.2</v>
      </c>
      <c r="C49" s="20" t="s">
        <v>71</v>
      </c>
      <c r="D49" s="46">
        <v>616847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v>0</v>
      </c>
      <c r="O49" s="46">
        <f t="shared" si="9"/>
        <v>616847</v>
      </c>
      <c r="P49" s="47">
        <f t="shared" si="7"/>
        <v>36.963506711409394</v>
      </c>
      <c r="Q49" s="9"/>
    </row>
    <row r="50" spans="1:120">
      <c r="A50" s="12"/>
      <c r="B50" s="25">
        <v>349</v>
      </c>
      <c r="C50" s="20" t="s">
        <v>194</v>
      </c>
      <c r="D50" s="46">
        <v>0</v>
      </c>
      <c r="E50" s="46">
        <v>233332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v>0</v>
      </c>
      <c r="O50" s="46">
        <f t="shared" si="9"/>
        <v>233332</v>
      </c>
      <c r="P50" s="47">
        <f t="shared" si="7"/>
        <v>13.9820230105465</v>
      </c>
      <c r="Q50" s="9"/>
    </row>
    <row r="51" spans="1:120" ht="15.75">
      <c r="A51" s="29" t="s">
        <v>56</v>
      </c>
      <c r="B51" s="30"/>
      <c r="C51" s="31"/>
      <c r="D51" s="32">
        <f t="shared" ref="D51:N51" si="10">SUM(D52:D54)</f>
        <v>100622</v>
      </c>
      <c r="E51" s="32">
        <f t="shared" si="10"/>
        <v>0</v>
      </c>
      <c r="F51" s="32">
        <f t="shared" si="10"/>
        <v>0</v>
      </c>
      <c r="G51" s="32">
        <f t="shared" si="10"/>
        <v>0</v>
      </c>
      <c r="H51" s="32">
        <f t="shared" si="10"/>
        <v>0</v>
      </c>
      <c r="I51" s="32">
        <f t="shared" si="10"/>
        <v>0</v>
      </c>
      <c r="J51" s="32">
        <f t="shared" si="10"/>
        <v>0</v>
      </c>
      <c r="K51" s="32">
        <f t="shared" si="10"/>
        <v>0</v>
      </c>
      <c r="L51" s="32">
        <f t="shared" si="10"/>
        <v>0</v>
      </c>
      <c r="M51" s="32">
        <f t="shared" si="10"/>
        <v>0</v>
      </c>
      <c r="N51" s="32">
        <f t="shared" si="10"/>
        <v>0</v>
      </c>
      <c r="O51" s="32">
        <f t="shared" ref="O51:O63" si="11">SUM(D51:N51)</f>
        <v>100622</v>
      </c>
      <c r="P51" s="45">
        <f t="shared" si="7"/>
        <v>6.0296021093000958</v>
      </c>
      <c r="Q51" s="10"/>
    </row>
    <row r="52" spans="1:120">
      <c r="A52" s="13"/>
      <c r="B52" s="39">
        <v>351.5</v>
      </c>
      <c r="C52" s="21" t="s">
        <v>75</v>
      </c>
      <c r="D52" s="46">
        <v>30146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v>0</v>
      </c>
      <c r="O52" s="46">
        <f t="shared" si="11"/>
        <v>30146</v>
      </c>
      <c r="P52" s="47">
        <f t="shared" si="7"/>
        <v>1.8064477468839886</v>
      </c>
      <c r="Q52" s="9"/>
    </row>
    <row r="53" spans="1:120">
      <c r="A53" s="13"/>
      <c r="B53" s="39">
        <v>352</v>
      </c>
      <c r="C53" s="21" t="s">
        <v>107</v>
      </c>
      <c r="D53" s="46">
        <v>9165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v>0</v>
      </c>
      <c r="O53" s="46">
        <f t="shared" si="11"/>
        <v>9165</v>
      </c>
      <c r="P53" s="47">
        <f t="shared" si="7"/>
        <v>0.54919702780441038</v>
      </c>
      <c r="Q53" s="9"/>
    </row>
    <row r="54" spans="1:120">
      <c r="A54" s="13"/>
      <c r="B54" s="39">
        <v>354</v>
      </c>
      <c r="C54" s="21" t="s">
        <v>76</v>
      </c>
      <c r="D54" s="46">
        <v>61311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v>0</v>
      </c>
      <c r="O54" s="46">
        <f t="shared" si="11"/>
        <v>61311</v>
      </c>
      <c r="P54" s="47">
        <f t="shared" si="7"/>
        <v>3.6739573346116972</v>
      </c>
      <c r="Q54" s="9"/>
    </row>
    <row r="55" spans="1:120" ht="15.75">
      <c r="A55" s="29" t="s">
        <v>4</v>
      </c>
      <c r="B55" s="30"/>
      <c r="C55" s="31"/>
      <c r="D55" s="32">
        <f t="shared" ref="D55:N55" si="12">SUM(D56:D58)</f>
        <v>397773</v>
      </c>
      <c r="E55" s="32">
        <f t="shared" si="12"/>
        <v>71525</v>
      </c>
      <c r="F55" s="32">
        <f t="shared" si="12"/>
        <v>29</v>
      </c>
      <c r="G55" s="32">
        <f t="shared" si="12"/>
        <v>0</v>
      </c>
      <c r="H55" s="32">
        <f t="shared" si="12"/>
        <v>0</v>
      </c>
      <c r="I55" s="32">
        <f t="shared" si="12"/>
        <v>375536</v>
      </c>
      <c r="J55" s="32">
        <f t="shared" si="12"/>
        <v>57981</v>
      </c>
      <c r="K55" s="32">
        <f t="shared" si="12"/>
        <v>9341214</v>
      </c>
      <c r="L55" s="32">
        <f t="shared" si="12"/>
        <v>0</v>
      </c>
      <c r="M55" s="32">
        <f t="shared" si="12"/>
        <v>0</v>
      </c>
      <c r="N55" s="32">
        <f t="shared" si="12"/>
        <v>0</v>
      </c>
      <c r="O55" s="32">
        <f t="shared" si="11"/>
        <v>10244058</v>
      </c>
      <c r="P55" s="45">
        <f t="shared" si="7"/>
        <v>613.85774209012459</v>
      </c>
      <c r="Q55" s="10"/>
    </row>
    <row r="56" spans="1:120">
      <c r="A56" s="12"/>
      <c r="B56" s="25">
        <v>361.1</v>
      </c>
      <c r="C56" s="20" t="s">
        <v>77</v>
      </c>
      <c r="D56" s="46">
        <v>11014</v>
      </c>
      <c r="E56" s="46">
        <v>0</v>
      </c>
      <c r="F56" s="46">
        <v>0</v>
      </c>
      <c r="G56" s="46">
        <v>0</v>
      </c>
      <c r="H56" s="46">
        <v>0</v>
      </c>
      <c r="I56" s="46">
        <v>88186</v>
      </c>
      <c r="J56" s="46">
        <v>50511</v>
      </c>
      <c r="K56" s="46">
        <v>7552985</v>
      </c>
      <c r="L56" s="46">
        <v>0</v>
      </c>
      <c r="M56" s="46">
        <v>0</v>
      </c>
      <c r="N56" s="46">
        <v>0</v>
      </c>
      <c r="O56" s="46">
        <f t="shared" si="11"/>
        <v>7702696</v>
      </c>
      <c r="P56" s="47">
        <f t="shared" si="7"/>
        <v>461.57094918504316</v>
      </c>
      <c r="Q56" s="9"/>
    </row>
    <row r="57" spans="1:120">
      <c r="A57" s="12"/>
      <c r="B57" s="25">
        <v>368</v>
      </c>
      <c r="C57" s="20" t="s">
        <v>83</v>
      </c>
      <c r="D57" s="46">
        <v>0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1788229</v>
      </c>
      <c r="L57" s="46">
        <v>0</v>
      </c>
      <c r="M57" s="46">
        <v>0</v>
      </c>
      <c r="N57" s="46">
        <v>0</v>
      </c>
      <c r="O57" s="46">
        <f t="shared" si="11"/>
        <v>1788229</v>
      </c>
      <c r="P57" s="47">
        <f t="shared" si="7"/>
        <v>107.15657957813998</v>
      </c>
      <c r="Q57" s="9"/>
    </row>
    <row r="58" spans="1:120">
      <c r="A58" s="12"/>
      <c r="B58" s="25">
        <v>369.9</v>
      </c>
      <c r="C58" s="20" t="s">
        <v>85</v>
      </c>
      <c r="D58" s="46">
        <v>386759</v>
      </c>
      <c r="E58" s="46">
        <v>71525</v>
      </c>
      <c r="F58" s="46">
        <v>29</v>
      </c>
      <c r="G58" s="46">
        <v>0</v>
      </c>
      <c r="H58" s="46">
        <v>0</v>
      </c>
      <c r="I58" s="46">
        <v>287350</v>
      </c>
      <c r="J58" s="46">
        <v>7470</v>
      </c>
      <c r="K58" s="46">
        <v>0</v>
      </c>
      <c r="L58" s="46">
        <v>0</v>
      </c>
      <c r="M58" s="46">
        <v>0</v>
      </c>
      <c r="N58" s="46">
        <v>0</v>
      </c>
      <c r="O58" s="46">
        <f t="shared" si="11"/>
        <v>753133</v>
      </c>
      <c r="P58" s="47">
        <f t="shared" si="7"/>
        <v>45.130213326941515</v>
      </c>
      <c r="Q58" s="9"/>
    </row>
    <row r="59" spans="1:120" ht="15.75">
      <c r="A59" s="29" t="s">
        <v>57</v>
      </c>
      <c r="B59" s="30"/>
      <c r="C59" s="31"/>
      <c r="D59" s="32">
        <f t="shared" ref="D59:N59" si="13">SUM(D60:D62)</f>
        <v>4469036</v>
      </c>
      <c r="E59" s="32">
        <f t="shared" si="13"/>
        <v>1544962</v>
      </c>
      <c r="F59" s="32">
        <f t="shared" si="13"/>
        <v>1563167</v>
      </c>
      <c r="G59" s="32">
        <f t="shared" si="13"/>
        <v>2486677</v>
      </c>
      <c r="H59" s="32">
        <f t="shared" si="13"/>
        <v>0</v>
      </c>
      <c r="I59" s="32">
        <f t="shared" si="13"/>
        <v>636404</v>
      </c>
      <c r="J59" s="32">
        <f t="shared" si="13"/>
        <v>807655</v>
      </c>
      <c r="K59" s="32">
        <f t="shared" si="13"/>
        <v>0</v>
      </c>
      <c r="L59" s="32">
        <f t="shared" si="13"/>
        <v>0</v>
      </c>
      <c r="M59" s="32">
        <f t="shared" si="13"/>
        <v>0</v>
      </c>
      <c r="N59" s="32">
        <f t="shared" si="13"/>
        <v>0</v>
      </c>
      <c r="O59" s="32">
        <f t="shared" si="11"/>
        <v>11507901</v>
      </c>
      <c r="P59" s="45">
        <f t="shared" si="7"/>
        <v>689.59138302972201</v>
      </c>
      <c r="Q59" s="9"/>
    </row>
    <row r="60" spans="1:120">
      <c r="A60" s="12"/>
      <c r="B60" s="25">
        <v>381</v>
      </c>
      <c r="C60" s="20" t="s">
        <v>86</v>
      </c>
      <c r="D60" s="46">
        <v>4469036</v>
      </c>
      <c r="E60" s="46">
        <v>1075162</v>
      </c>
      <c r="F60" s="46">
        <v>1563167</v>
      </c>
      <c r="G60" s="46">
        <v>2486677</v>
      </c>
      <c r="H60" s="46">
        <v>0</v>
      </c>
      <c r="I60" s="46">
        <v>0</v>
      </c>
      <c r="J60" s="46">
        <v>807655</v>
      </c>
      <c r="K60" s="46">
        <v>0</v>
      </c>
      <c r="L60" s="46">
        <v>0</v>
      </c>
      <c r="M60" s="46">
        <v>0</v>
      </c>
      <c r="N60" s="46">
        <v>0</v>
      </c>
      <c r="O60" s="46">
        <f t="shared" si="11"/>
        <v>10401697</v>
      </c>
      <c r="P60" s="47">
        <f t="shared" si="7"/>
        <v>623.30399089165871</v>
      </c>
      <c r="Q60" s="9"/>
    </row>
    <row r="61" spans="1:120">
      <c r="A61" s="12"/>
      <c r="B61" s="25">
        <v>384</v>
      </c>
      <c r="C61" s="20" t="s">
        <v>87</v>
      </c>
      <c r="D61" s="46">
        <v>0</v>
      </c>
      <c r="E61" s="46">
        <v>469800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v>0</v>
      </c>
      <c r="O61" s="46">
        <f t="shared" si="11"/>
        <v>469800</v>
      </c>
      <c r="P61" s="47">
        <f t="shared" si="7"/>
        <v>28.151965484180248</v>
      </c>
      <c r="Q61" s="9"/>
    </row>
    <row r="62" spans="1:120" ht="15.75" thickBot="1">
      <c r="A62" s="12"/>
      <c r="B62" s="25">
        <v>389.8</v>
      </c>
      <c r="C62" s="20" t="s">
        <v>89</v>
      </c>
      <c r="D62" s="46">
        <v>0</v>
      </c>
      <c r="E62" s="46">
        <v>0</v>
      </c>
      <c r="F62" s="46">
        <v>0</v>
      </c>
      <c r="G62" s="46">
        <v>0</v>
      </c>
      <c r="H62" s="46">
        <v>0</v>
      </c>
      <c r="I62" s="46">
        <v>636404</v>
      </c>
      <c r="J62" s="46">
        <v>0</v>
      </c>
      <c r="K62" s="46">
        <v>0</v>
      </c>
      <c r="L62" s="46">
        <v>0</v>
      </c>
      <c r="M62" s="46">
        <v>0</v>
      </c>
      <c r="N62" s="46">
        <v>0</v>
      </c>
      <c r="O62" s="46">
        <f t="shared" si="11"/>
        <v>636404</v>
      </c>
      <c r="P62" s="47">
        <f t="shared" si="7"/>
        <v>38.13542665388303</v>
      </c>
      <c r="Q62" s="9"/>
    </row>
    <row r="63" spans="1:120" ht="16.5" thickBot="1">
      <c r="A63" s="14" t="s">
        <v>72</v>
      </c>
      <c r="B63" s="23"/>
      <c r="C63" s="22"/>
      <c r="D63" s="15">
        <f t="shared" ref="D63:N63" si="14">SUM(D5,D12,D26,D38,D51,D55,D59)</f>
        <v>24965044</v>
      </c>
      <c r="E63" s="15">
        <f t="shared" si="14"/>
        <v>10068075</v>
      </c>
      <c r="F63" s="15">
        <f t="shared" si="14"/>
        <v>1563196</v>
      </c>
      <c r="G63" s="15">
        <f t="shared" si="14"/>
        <v>2486677</v>
      </c>
      <c r="H63" s="15">
        <f t="shared" si="14"/>
        <v>0</v>
      </c>
      <c r="I63" s="15">
        <f t="shared" si="14"/>
        <v>30250585</v>
      </c>
      <c r="J63" s="15">
        <f t="shared" si="14"/>
        <v>5602042</v>
      </c>
      <c r="K63" s="15">
        <f t="shared" si="14"/>
        <v>9341214</v>
      </c>
      <c r="L63" s="15">
        <f t="shared" si="14"/>
        <v>0</v>
      </c>
      <c r="M63" s="15">
        <f t="shared" si="14"/>
        <v>0</v>
      </c>
      <c r="N63" s="15">
        <f t="shared" si="14"/>
        <v>0</v>
      </c>
      <c r="O63" s="15">
        <f t="shared" si="11"/>
        <v>84276833</v>
      </c>
      <c r="P63" s="38">
        <f t="shared" si="7"/>
        <v>5050.1457933844677</v>
      </c>
      <c r="Q63" s="6"/>
      <c r="R63" s="2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5"/>
      <c r="DD63" s="5"/>
      <c r="DE63" s="5"/>
      <c r="DF63" s="5"/>
      <c r="DG63" s="5"/>
      <c r="DH63" s="5"/>
      <c r="DI63" s="5"/>
      <c r="DJ63" s="5"/>
      <c r="DK63" s="5"/>
      <c r="DL63" s="5"/>
      <c r="DM63" s="5"/>
      <c r="DN63" s="5"/>
      <c r="DO63" s="5"/>
      <c r="DP63" s="5"/>
    </row>
    <row r="64" spans="1:120">
      <c r="A64" s="16"/>
      <c r="B64" s="18"/>
      <c r="C64" s="18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9"/>
    </row>
    <row r="65" spans="1:16">
      <c r="A65" s="40"/>
      <c r="B65" s="41"/>
      <c r="C65" s="41"/>
      <c r="D65" s="42"/>
      <c r="E65" s="42"/>
      <c r="F65" s="42"/>
      <c r="G65" s="42"/>
      <c r="H65" s="42"/>
      <c r="I65" s="42"/>
      <c r="J65" s="42"/>
      <c r="K65" s="42"/>
      <c r="L65" s="42"/>
      <c r="M65" s="48" t="s">
        <v>195</v>
      </c>
      <c r="N65" s="48"/>
      <c r="O65" s="48"/>
      <c r="P65" s="43">
        <v>16688</v>
      </c>
    </row>
    <row r="66" spans="1:16">
      <c r="A66" s="49"/>
      <c r="B66" s="50"/>
      <c r="C66" s="50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0"/>
      <c r="P66" s="51"/>
    </row>
    <row r="67" spans="1:16" ht="15.75" customHeight="1" thickBot="1">
      <c r="A67" s="52" t="s">
        <v>103</v>
      </c>
      <c r="B67" s="53"/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3"/>
      <c r="P67" s="54"/>
    </row>
  </sheetData>
  <mergeCells count="10">
    <mergeCell ref="M65:O65"/>
    <mergeCell ref="A66:P66"/>
    <mergeCell ref="A67:P67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175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90</v>
      </c>
      <c r="B3" s="62"/>
      <c r="C3" s="63"/>
      <c r="D3" s="67" t="s">
        <v>51</v>
      </c>
      <c r="E3" s="68"/>
      <c r="F3" s="68"/>
      <c r="G3" s="68"/>
      <c r="H3" s="69"/>
      <c r="I3" s="67" t="s">
        <v>52</v>
      </c>
      <c r="J3" s="69"/>
      <c r="K3" s="67" t="s">
        <v>54</v>
      </c>
      <c r="L3" s="69"/>
      <c r="M3" s="36"/>
      <c r="N3" s="37"/>
      <c r="O3" s="70" t="s">
        <v>95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91</v>
      </c>
      <c r="F4" s="34" t="s">
        <v>92</v>
      </c>
      <c r="G4" s="34" t="s">
        <v>93</v>
      </c>
      <c r="H4" s="34" t="s">
        <v>6</v>
      </c>
      <c r="I4" s="34" t="s">
        <v>7</v>
      </c>
      <c r="J4" s="35" t="s">
        <v>94</v>
      </c>
      <c r="K4" s="35" t="s">
        <v>8</v>
      </c>
      <c r="L4" s="35" t="s">
        <v>9</v>
      </c>
      <c r="M4" s="35" t="s">
        <v>10</v>
      </c>
      <c r="N4" s="35" t="s">
        <v>53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SUM(D6:D13)</f>
        <v>9550598</v>
      </c>
      <c r="E5" s="27">
        <f t="shared" si="0"/>
        <v>1353343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10903941</v>
      </c>
      <c r="O5" s="33">
        <f t="shared" ref="O5:O36" si="1">(N5/O$81)</f>
        <v>717.3645394736842</v>
      </c>
      <c r="P5" s="6"/>
    </row>
    <row r="6" spans="1:133">
      <c r="A6" s="12"/>
      <c r="B6" s="25">
        <v>311</v>
      </c>
      <c r="C6" s="20" t="s">
        <v>3</v>
      </c>
      <c r="D6" s="46">
        <v>7183426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7183426</v>
      </c>
      <c r="O6" s="47">
        <f t="shared" si="1"/>
        <v>472.59381578947369</v>
      </c>
      <c r="P6" s="9"/>
    </row>
    <row r="7" spans="1:133">
      <c r="A7" s="12"/>
      <c r="B7" s="25">
        <v>312.41000000000003</v>
      </c>
      <c r="C7" s="20" t="s">
        <v>11</v>
      </c>
      <c r="D7" s="46">
        <v>243863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243863</v>
      </c>
      <c r="O7" s="47">
        <f t="shared" si="1"/>
        <v>16.043618421052631</v>
      </c>
      <c r="P7" s="9"/>
    </row>
    <row r="8" spans="1:133">
      <c r="A8" s="12"/>
      <c r="B8" s="25">
        <v>312.60000000000002</v>
      </c>
      <c r="C8" s="20" t="s">
        <v>12</v>
      </c>
      <c r="D8" s="46">
        <v>0</v>
      </c>
      <c r="E8" s="46">
        <v>1353343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1353343</v>
      </c>
      <c r="O8" s="47">
        <f t="shared" si="1"/>
        <v>89.035723684210524</v>
      </c>
      <c r="P8" s="9"/>
    </row>
    <row r="9" spans="1:133">
      <c r="A9" s="12"/>
      <c r="B9" s="25">
        <v>314.10000000000002</v>
      </c>
      <c r="C9" s="20" t="s">
        <v>13</v>
      </c>
      <c r="D9" s="46">
        <v>1526111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1526111</v>
      </c>
      <c r="O9" s="47">
        <f t="shared" si="1"/>
        <v>100.40203947368421</v>
      </c>
      <c r="P9" s="9"/>
    </row>
    <row r="10" spans="1:133">
      <c r="A10" s="12"/>
      <c r="B10" s="25">
        <v>314.39999999999998</v>
      </c>
      <c r="C10" s="20" t="s">
        <v>14</v>
      </c>
      <c r="D10" s="46">
        <v>40718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40718</v>
      </c>
      <c r="O10" s="47">
        <f t="shared" si="1"/>
        <v>2.6788157894736844</v>
      </c>
      <c r="P10" s="9"/>
    </row>
    <row r="11" spans="1:133">
      <c r="A11" s="12"/>
      <c r="B11" s="25">
        <v>314.8</v>
      </c>
      <c r="C11" s="20" t="s">
        <v>15</v>
      </c>
      <c r="D11" s="46">
        <v>25661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25661</v>
      </c>
      <c r="O11" s="47">
        <f t="shared" si="1"/>
        <v>1.6882236842105263</v>
      </c>
      <c r="P11" s="9"/>
    </row>
    <row r="12" spans="1:133">
      <c r="A12" s="12"/>
      <c r="B12" s="25">
        <v>315</v>
      </c>
      <c r="C12" s="20" t="s">
        <v>115</v>
      </c>
      <c r="D12" s="46">
        <v>497480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497480</v>
      </c>
      <c r="O12" s="47">
        <f t="shared" si="1"/>
        <v>32.728947368421053</v>
      </c>
      <c r="P12" s="9"/>
    </row>
    <row r="13" spans="1:133">
      <c r="A13" s="12"/>
      <c r="B13" s="25">
        <v>316</v>
      </c>
      <c r="C13" s="20" t="s">
        <v>116</v>
      </c>
      <c r="D13" s="46">
        <v>33339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33339</v>
      </c>
      <c r="O13" s="47">
        <f t="shared" si="1"/>
        <v>2.1933552631578945</v>
      </c>
      <c r="P13" s="9"/>
    </row>
    <row r="14" spans="1:133" ht="15.75">
      <c r="A14" s="29" t="s">
        <v>18</v>
      </c>
      <c r="B14" s="30"/>
      <c r="C14" s="31"/>
      <c r="D14" s="32">
        <f t="shared" ref="D14:M14" si="3">SUM(D15:D27)</f>
        <v>817211</v>
      </c>
      <c r="E14" s="32">
        <f t="shared" si="3"/>
        <v>3234428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1178260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>SUM(D14:M14)</f>
        <v>5229899</v>
      </c>
      <c r="O14" s="45">
        <f t="shared" si="1"/>
        <v>344.07230263157896</v>
      </c>
      <c r="P14" s="10"/>
    </row>
    <row r="15" spans="1:133">
      <c r="A15" s="12"/>
      <c r="B15" s="25">
        <v>322</v>
      </c>
      <c r="C15" s="20" t="s">
        <v>0</v>
      </c>
      <c r="D15" s="46">
        <v>0</v>
      </c>
      <c r="E15" s="46">
        <v>778146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778146</v>
      </c>
      <c r="O15" s="47">
        <f t="shared" si="1"/>
        <v>51.193815789473682</v>
      </c>
      <c r="P15" s="9"/>
    </row>
    <row r="16" spans="1:133">
      <c r="A16" s="12"/>
      <c r="B16" s="25">
        <v>323.10000000000002</v>
      </c>
      <c r="C16" s="20" t="s">
        <v>19</v>
      </c>
      <c r="D16" s="46">
        <v>510045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ref="N16:N26" si="4">SUM(D16:M16)</f>
        <v>510045</v>
      </c>
      <c r="O16" s="47">
        <f t="shared" si="1"/>
        <v>33.555592105263159</v>
      </c>
      <c r="P16" s="9"/>
    </row>
    <row r="17" spans="1:16">
      <c r="A17" s="12"/>
      <c r="B17" s="25">
        <v>323.39999999999998</v>
      </c>
      <c r="C17" s="20" t="s">
        <v>20</v>
      </c>
      <c r="D17" s="46">
        <v>45006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45006</v>
      </c>
      <c r="O17" s="47">
        <f t="shared" si="1"/>
        <v>2.960921052631579</v>
      </c>
      <c r="P17" s="9"/>
    </row>
    <row r="18" spans="1:16">
      <c r="A18" s="12"/>
      <c r="B18" s="25">
        <v>323.7</v>
      </c>
      <c r="C18" s="20" t="s">
        <v>21</v>
      </c>
      <c r="D18" s="46">
        <v>237254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237254</v>
      </c>
      <c r="O18" s="47">
        <f t="shared" si="1"/>
        <v>15.608815789473685</v>
      </c>
      <c r="P18" s="9"/>
    </row>
    <row r="19" spans="1:16">
      <c r="A19" s="12"/>
      <c r="B19" s="25">
        <v>323.89999999999998</v>
      </c>
      <c r="C19" s="20" t="s">
        <v>22</v>
      </c>
      <c r="D19" s="46">
        <v>6240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6240</v>
      </c>
      <c r="O19" s="47">
        <f t="shared" si="1"/>
        <v>0.41052631578947368</v>
      </c>
      <c r="P19" s="9"/>
    </row>
    <row r="20" spans="1:16">
      <c r="A20" s="12"/>
      <c r="B20" s="25">
        <v>324.11</v>
      </c>
      <c r="C20" s="20" t="s">
        <v>23</v>
      </c>
      <c r="D20" s="46">
        <v>0</v>
      </c>
      <c r="E20" s="46">
        <v>63840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63840</v>
      </c>
      <c r="O20" s="47">
        <f t="shared" si="1"/>
        <v>4.2</v>
      </c>
      <c r="P20" s="9"/>
    </row>
    <row r="21" spans="1:16">
      <c r="A21" s="12"/>
      <c r="B21" s="25">
        <v>324.12</v>
      </c>
      <c r="C21" s="20" t="s">
        <v>24</v>
      </c>
      <c r="D21" s="46">
        <v>0</v>
      </c>
      <c r="E21" s="46">
        <v>6368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6368</v>
      </c>
      <c r="O21" s="47">
        <f t="shared" si="1"/>
        <v>0.41894736842105262</v>
      </c>
      <c r="P21" s="9"/>
    </row>
    <row r="22" spans="1:16">
      <c r="A22" s="12"/>
      <c r="B22" s="25">
        <v>324.20999999999998</v>
      </c>
      <c r="C22" s="20" t="s">
        <v>25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867145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867145</v>
      </c>
      <c r="O22" s="47">
        <f t="shared" si="1"/>
        <v>57.049013157894734</v>
      </c>
      <c r="P22" s="9"/>
    </row>
    <row r="23" spans="1:16">
      <c r="A23" s="12"/>
      <c r="B23" s="25">
        <v>324.22000000000003</v>
      </c>
      <c r="C23" s="20" t="s">
        <v>26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311115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311115</v>
      </c>
      <c r="O23" s="47">
        <f t="shared" si="1"/>
        <v>20.468092105263157</v>
      </c>
      <c r="P23" s="9"/>
    </row>
    <row r="24" spans="1:16">
      <c r="A24" s="12"/>
      <c r="B24" s="25">
        <v>324.61</v>
      </c>
      <c r="C24" s="20" t="s">
        <v>27</v>
      </c>
      <c r="D24" s="46">
        <v>0</v>
      </c>
      <c r="E24" s="46">
        <v>370922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370922</v>
      </c>
      <c r="O24" s="47">
        <f t="shared" si="1"/>
        <v>24.402763157894736</v>
      </c>
      <c r="P24" s="9"/>
    </row>
    <row r="25" spans="1:16">
      <c r="A25" s="12"/>
      <c r="B25" s="25">
        <v>325.10000000000002</v>
      </c>
      <c r="C25" s="20" t="s">
        <v>117</v>
      </c>
      <c r="D25" s="46">
        <v>0</v>
      </c>
      <c r="E25" s="46">
        <v>2015152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2015152</v>
      </c>
      <c r="O25" s="47">
        <f t="shared" si="1"/>
        <v>132.57578947368421</v>
      </c>
      <c r="P25" s="9"/>
    </row>
    <row r="26" spans="1:16">
      <c r="A26" s="12"/>
      <c r="B26" s="25">
        <v>325.2</v>
      </c>
      <c r="C26" s="20" t="s">
        <v>118</v>
      </c>
      <c r="D26" s="46">
        <v>18191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18191</v>
      </c>
      <c r="O26" s="47">
        <f t="shared" si="1"/>
        <v>1.1967763157894737</v>
      </c>
      <c r="P26" s="9"/>
    </row>
    <row r="27" spans="1:16">
      <c r="A27" s="12"/>
      <c r="B27" s="25">
        <v>329</v>
      </c>
      <c r="C27" s="20" t="s">
        <v>28</v>
      </c>
      <c r="D27" s="46">
        <v>475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>SUM(D27:M27)</f>
        <v>475</v>
      </c>
      <c r="O27" s="47">
        <f t="shared" si="1"/>
        <v>3.125E-2</v>
      </c>
      <c r="P27" s="9"/>
    </row>
    <row r="28" spans="1:16" ht="15.75">
      <c r="A28" s="29" t="s">
        <v>30</v>
      </c>
      <c r="B28" s="30"/>
      <c r="C28" s="31"/>
      <c r="D28" s="32">
        <f t="shared" ref="D28:M28" si="5">SUM(D29:D41)</f>
        <v>3221807</v>
      </c>
      <c r="E28" s="32">
        <f t="shared" si="5"/>
        <v>1349519</v>
      </c>
      <c r="F28" s="32">
        <f t="shared" si="5"/>
        <v>0</v>
      </c>
      <c r="G28" s="32">
        <f t="shared" si="5"/>
        <v>0</v>
      </c>
      <c r="H28" s="32">
        <f t="shared" si="5"/>
        <v>0</v>
      </c>
      <c r="I28" s="32">
        <f t="shared" si="5"/>
        <v>337436</v>
      </c>
      <c r="J28" s="32">
        <f t="shared" si="5"/>
        <v>0</v>
      </c>
      <c r="K28" s="32">
        <f t="shared" si="5"/>
        <v>0</v>
      </c>
      <c r="L28" s="32">
        <f t="shared" si="5"/>
        <v>0</v>
      </c>
      <c r="M28" s="32">
        <f t="shared" si="5"/>
        <v>0</v>
      </c>
      <c r="N28" s="44">
        <f>SUM(D28:M28)</f>
        <v>4908762</v>
      </c>
      <c r="O28" s="45">
        <f t="shared" si="1"/>
        <v>322.9448684210526</v>
      </c>
      <c r="P28" s="10"/>
    </row>
    <row r="29" spans="1:16">
      <c r="A29" s="12"/>
      <c r="B29" s="25">
        <v>331.2</v>
      </c>
      <c r="C29" s="20" t="s">
        <v>29</v>
      </c>
      <c r="D29" s="46">
        <v>0</v>
      </c>
      <c r="E29" s="46">
        <v>486957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>SUM(D29:M29)</f>
        <v>486957</v>
      </c>
      <c r="O29" s="47">
        <f t="shared" si="1"/>
        <v>32.036644736842106</v>
      </c>
      <c r="P29" s="9"/>
    </row>
    <row r="30" spans="1:16">
      <c r="A30" s="12"/>
      <c r="B30" s="25">
        <v>331.5</v>
      </c>
      <c r="C30" s="20" t="s">
        <v>142</v>
      </c>
      <c r="D30" s="46">
        <v>1041847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>SUM(D30:M30)</f>
        <v>1041847</v>
      </c>
      <c r="O30" s="47">
        <f t="shared" si="1"/>
        <v>68.542565789473684</v>
      </c>
      <c r="P30" s="9"/>
    </row>
    <row r="31" spans="1:16">
      <c r="A31" s="12"/>
      <c r="B31" s="25">
        <v>331.61</v>
      </c>
      <c r="C31" s="20" t="s">
        <v>36</v>
      </c>
      <c r="D31" s="46">
        <v>7900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>SUM(D31:M31)</f>
        <v>7900</v>
      </c>
      <c r="O31" s="47">
        <f t="shared" si="1"/>
        <v>0.51973684210526316</v>
      </c>
      <c r="P31" s="9"/>
    </row>
    <row r="32" spans="1:16">
      <c r="A32" s="12"/>
      <c r="B32" s="25">
        <v>334.49</v>
      </c>
      <c r="C32" s="20" t="s">
        <v>176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287280</v>
      </c>
      <c r="J32" s="46">
        <v>0</v>
      </c>
      <c r="K32" s="46">
        <v>0</v>
      </c>
      <c r="L32" s="46">
        <v>0</v>
      </c>
      <c r="M32" s="46">
        <v>0</v>
      </c>
      <c r="N32" s="46">
        <f t="shared" ref="N32:N39" si="6">SUM(D32:M32)</f>
        <v>287280</v>
      </c>
      <c r="O32" s="47">
        <f t="shared" si="1"/>
        <v>18.899999999999999</v>
      </c>
      <c r="P32" s="9"/>
    </row>
    <row r="33" spans="1:16">
      <c r="A33" s="12"/>
      <c r="B33" s="25">
        <v>334.82</v>
      </c>
      <c r="C33" s="20" t="s">
        <v>177</v>
      </c>
      <c r="D33" s="46">
        <v>45856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>SUM(D33:M33)</f>
        <v>45856</v>
      </c>
      <c r="O33" s="47">
        <f t="shared" si="1"/>
        <v>3.0168421052631578</v>
      </c>
      <c r="P33" s="9"/>
    </row>
    <row r="34" spans="1:16">
      <c r="A34" s="12"/>
      <c r="B34" s="25">
        <v>335.12</v>
      </c>
      <c r="C34" s="20" t="s">
        <v>119</v>
      </c>
      <c r="D34" s="46">
        <v>412156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412156</v>
      </c>
      <c r="O34" s="47">
        <f t="shared" si="1"/>
        <v>27.115526315789474</v>
      </c>
      <c r="P34" s="9"/>
    </row>
    <row r="35" spans="1:16">
      <c r="A35" s="12"/>
      <c r="B35" s="25">
        <v>335.14</v>
      </c>
      <c r="C35" s="20" t="s">
        <v>120</v>
      </c>
      <c r="D35" s="46">
        <v>4904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4904</v>
      </c>
      <c r="O35" s="47">
        <f t="shared" si="1"/>
        <v>0.32263157894736844</v>
      </c>
      <c r="P35" s="9"/>
    </row>
    <row r="36" spans="1:16">
      <c r="A36" s="12"/>
      <c r="B36" s="25">
        <v>335.15</v>
      </c>
      <c r="C36" s="20" t="s">
        <v>121</v>
      </c>
      <c r="D36" s="46">
        <v>19772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6"/>
        <v>19772</v>
      </c>
      <c r="O36" s="47">
        <f t="shared" si="1"/>
        <v>1.3007894736842105</v>
      </c>
      <c r="P36" s="9"/>
    </row>
    <row r="37" spans="1:16">
      <c r="A37" s="12"/>
      <c r="B37" s="25">
        <v>335.18</v>
      </c>
      <c r="C37" s="20" t="s">
        <v>122</v>
      </c>
      <c r="D37" s="46">
        <v>874708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6"/>
        <v>874708</v>
      </c>
      <c r="O37" s="47">
        <f t="shared" ref="O37:O68" si="7">(N37/O$81)</f>
        <v>57.546578947368424</v>
      </c>
      <c r="P37" s="9"/>
    </row>
    <row r="38" spans="1:16">
      <c r="A38" s="12"/>
      <c r="B38" s="25">
        <v>335.21</v>
      </c>
      <c r="C38" s="20" t="s">
        <v>111</v>
      </c>
      <c r="D38" s="46">
        <v>12030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6"/>
        <v>12030</v>
      </c>
      <c r="O38" s="47">
        <f t="shared" si="7"/>
        <v>0.79144736842105268</v>
      </c>
      <c r="P38" s="9"/>
    </row>
    <row r="39" spans="1:16">
      <c r="A39" s="12"/>
      <c r="B39" s="25">
        <v>335.29</v>
      </c>
      <c r="C39" s="20" t="s">
        <v>47</v>
      </c>
      <c r="D39" s="46">
        <v>221534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6"/>
        <v>221534</v>
      </c>
      <c r="O39" s="47">
        <f t="shared" si="7"/>
        <v>14.574605263157896</v>
      </c>
      <c r="P39" s="9"/>
    </row>
    <row r="40" spans="1:16">
      <c r="A40" s="12"/>
      <c r="B40" s="25">
        <v>337.3</v>
      </c>
      <c r="C40" s="20" t="s">
        <v>49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50156</v>
      </c>
      <c r="J40" s="46">
        <v>0</v>
      </c>
      <c r="K40" s="46">
        <v>0</v>
      </c>
      <c r="L40" s="46">
        <v>0</v>
      </c>
      <c r="M40" s="46">
        <v>0</v>
      </c>
      <c r="N40" s="46">
        <f>SUM(D40:M40)</f>
        <v>50156</v>
      </c>
      <c r="O40" s="47">
        <f t="shared" si="7"/>
        <v>3.2997368421052631</v>
      </c>
      <c r="P40" s="9"/>
    </row>
    <row r="41" spans="1:16">
      <c r="A41" s="12"/>
      <c r="B41" s="25">
        <v>338</v>
      </c>
      <c r="C41" s="20" t="s">
        <v>50</v>
      </c>
      <c r="D41" s="46">
        <v>581100</v>
      </c>
      <c r="E41" s="46">
        <v>862562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>SUM(D41:M41)</f>
        <v>1443662</v>
      </c>
      <c r="O41" s="47">
        <f t="shared" si="7"/>
        <v>94.977763157894742</v>
      </c>
      <c r="P41" s="9"/>
    </row>
    <row r="42" spans="1:16" ht="15.75">
      <c r="A42" s="29" t="s">
        <v>55</v>
      </c>
      <c r="B42" s="30"/>
      <c r="C42" s="31"/>
      <c r="D42" s="32">
        <f t="shared" ref="D42:M42" si="8">SUM(D43:D59)</f>
        <v>4646099</v>
      </c>
      <c r="E42" s="32">
        <f t="shared" si="8"/>
        <v>192626</v>
      </c>
      <c r="F42" s="32">
        <f t="shared" si="8"/>
        <v>0</v>
      </c>
      <c r="G42" s="32">
        <f t="shared" si="8"/>
        <v>0</v>
      </c>
      <c r="H42" s="32">
        <f t="shared" si="8"/>
        <v>0</v>
      </c>
      <c r="I42" s="32">
        <f t="shared" si="8"/>
        <v>24427598</v>
      </c>
      <c r="J42" s="32">
        <f t="shared" si="8"/>
        <v>3359899</v>
      </c>
      <c r="K42" s="32">
        <f t="shared" si="8"/>
        <v>0</v>
      </c>
      <c r="L42" s="32">
        <f t="shared" si="8"/>
        <v>0</v>
      </c>
      <c r="M42" s="32">
        <f t="shared" si="8"/>
        <v>0</v>
      </c>
      <c r="N42" s="32">
        <f>SUM(D42:M42)</f>
        <v>32626222</v>
      </c>
      <c r="O42" s="45">
        <f t="shared" si="7"/>
        <v>2146.4619736842105</v>
      </c>
      <c r="P42" s="10"/>
    </row>
    <row r="43" spans="1:16">
      <c r="A43" s="12"/>
      <c r="B43" s="25">
        <v>341.2</v>
      </c>
      <c r="C43" s="20" t="s">
        <v>124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3359899</v>
      </c>
      <c r="K43" s="46">
        <v>0</v>
      </c>
      <c r="L43" s="46">
        <v>0</v>
      </c>
      <c r="M43" s="46">
        <v>0</v>
      </c>
      <c r="N43" s="46">
        <f t="shared" ref="N43:N59" si="9">SUM(D43:M43)</f>
        <v>3359899</v>
      </c>
      <c r="O43" s="47">
        <f t="shared" si="7"/>
        <v>221.04598684210526</v>
      </c>
      <c r="P43" s="9"/>
    </row>
    <row r="44" spans="1:16">
      <c r="A44" s="12"/>
      <c r="B44" s="25">
        <v>341.3</v>
      </c>
      <c r="C44" s="20" t="s">
        <v>125</v>
      </c>
      <c r="D44" s="46">
        <v>3815019</v>
      </c>
      <c r="E44" s="46">
        <v>47209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3862228</v>
      </c>
      <c r="O44" s="47">
        <f t="shared" si="7"/>
        <v>254.09394736842106</v>
      </c>
      <c r="P44" s="9"/>
    </row>
    <row r="45" spans="1:16">
      <c r="A45" s="12"/>
      <c r="B45" s="25">
        <v>341.9</v>
      </c>
      <c r="C45" s="20" t="s">
        <v>149</v>
      </c>
      <c r="D45" s="46">
        <v>308340</v>
      </c>
      <c r="E45" s="46">
        <v>5850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314190</v>
      </c>
      <c r="O45" s="47">
        <f t="shared" si="7"/>
        <v>20.670394736842105</v>
      </c>
      <c r="P45" s="9"/>
    </row>
    <row r="46" spans="1:16">
      <c r="A46" s="12"/>
      <c r="B46" s="25">
        <v>342.1</v>
      </c>
      <c r="C46" s="20" t="s">
        <v>61</v>
      </c>
      <c r="D46" s="46">
        <v>62110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62110</v>
      </c>
      <c r="O46" s="47">
        <f t="shared" si="7"/>
        <v>4.0861842105263158</v>
      </c>
      <c r="P46" s="9"/>
    </row>
    <row r="47" spans="1:16">
      <c r="A47" s="12"/>
      <c r="B47" s="25">
        <v>342.2</v>
      </c>
      <c r="C47" s="20" t="s">
        <v>62</v>
      </c>
      <c r="D47" s="46">
        <v>-8219</v>
      </c>
      <c r="E47" s="46">
        <v>7813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-406</v>
      </c>
      <c r="O47" s="47">
        <f t="shared" si="7"/>
        <v>-2.6710526315789473E-2</v>
      </c>
      <c r="P47" s="9"/>
    </row>
    <row r="48" spans="1:16">
      <c r="A48" s="12"/>
      <c r="B48" s="25">
        <v>342.4</v>
      </c>
      <c r="C48" s="20" t="s">
        <v>63</v>
      </c>
      <c r="D48" s="46">
        <v>119988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119988</v>
      </c>
      <c r="O48" s="47">
        <f t="shared" si="7"/>
        <v>7.8939473684210526</v>
      </c>
      <c r="P48" s="9"/>
    </row>
    <row r="49" spans="1:16">
      <c r="A49" s="12"/>
      <c r="B49" s="25">
        <v>342.9</v>
      </c>
      <c r="C49" s="20" t="s">
        <v>65</v>
      </c>
      <c r="D49" s="46">
        <v>1111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9"/>
        <v>1111</v>
      </c>
      <c r="O49" s="47">
        <f t="shared" si="7"/>
        <v>7.3092105263157889E-2</v>
      </c>
      <c r="P49" s="9"/>
    </row>
    <row r="50" spans="1:16">
      <c r="A50" s="12"/>
      <c r="B50" s="25">
        <v>343.1</v>
      </c>
      <c r="C50" s="20" t="s">
        <v>66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9472881</v>
      </c>
      <c r="J50" s="46">
        <v>0</v>
      </c>
      <c r="K50" s="46">
        <v>0</v>
      </c>
      <c r="L50" s="46">
        <v>0</v>
      </c>
      <c r="M50" s="46">
        <v>0</v>
      </c>
      <c r="N50" s="46">
        <f t="shared" si="9"/>
        <v>9472881</v>
      </c>
      <c r="O50" s="47">
        <f t="shared" si="7"/>
        <v>623.21585526315789</v>
      </c>
      <c r="P50" s="9"/>
    </row>
    <row r="51" spans="1:16">
      <c r="A51" s="12"/>
      <c r="B51" s="25">
        <v>343.3</v>
      </c>
      <c r="C51" s="20" t="s">
        <v>150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4678451</v>
      </c>
      <c r="J51" s="46">
        <v>0</v>
      </c>
      <c r="K51" s="46">
        <v>0</v>
      </c>
      <c r="L51" s="46">
        <v>0</v>
      </c>
      <c r="M51" s="46">
        <v>0</v>
      </c>
      <c r="N51" s="46">
        <f t="shared" si="9"/>
        <v>4678451</v>
      </c>
      <c r="O51" s="47">
        <f t="shared" si="7"/>
        <v>307.79282894736843</v>
      </c>
      <c r="P51" s="9"/>
    </row>
    <row r="52" spans="1:16">
      <c r="A52" s="12"/>
      <c r="B52" s="25">
        <v>343.4</v>
      </c>
      <c r="C52" s="20" t="s">
        <v>67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2108034</v>
      </c>
      <c r="J52" s="46">
        <v>0</v>
      </c>
      <c r="K52" s="46">
        <v>0</v>
      </c>
      <c r="L52" s="46">
        <v>0</v>
      </c>
      <c r="M52" s="46">
        <v>0</v>
      </c>
      <c r="N52" s="46">
        <f t="shared" si="9"/>
        <v>2108034</v>
      </c>
      <c r="O52" s="47">
        <f t="shared" si="7"/>
        <v>138.68644736842106</v>
      </c>
      <c r="P52" s="9"/>
    </row>
    <row r="53" spans="1:16">
      <c r="A53" s="12"/>
      <c r="B53" s="25">
        <v>343.5</v>
      </c>
      <c r="C53" s="20" t="s">
        <v>151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6985428</v>
      </c>
      <c r="J53" s="46">
        <v>0</v>
      </c>
      <c r="K53" s="46">
        <v>0</v>
      </c>
      <c r="L53" s="46">
        <v>0</v>
      </c>
      <c r="M53" s="46">
        <v>0</v>
      </c>
      <c r="N53" s="46">
        <f t="shared" si="9"/>
        <v>6985428</v>
      </c>
      <c r="O53" s="47">
        <f t="shared" si="7"/>
        <v>459.56763157894738</v>
      </c>
      <c r="P53" s="9"/>
    </row>
    <row r="54" spans="1:16">
      <c r="A54" s="12"/>
      <c r="B54" s="25">
        <v>343.6</v>
      </c>
      <c r="C54" s="20" t="s">
        <v>68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1910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9"/>
        <v>1910</v>
      </c>
      <c r="O54" s="47">
        <f t="shared" si="7"/>
        <v>0.12565789473684211</v>
      </c>
      <c r="P54" s="9"/>
    </row>
    <row r="55" spans="1:16">
      <c r="A55" s="12"/>
      <c r="B55" s="25">
        <v>343.7</v>
      </c>
      <c r="C55" s="20" t="s">
        <v>69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1097604</v>
      </c>
      <c r="J55" s="46">
        <v>0</v>
      </c>
      <c r="K55" s="46">
        <v>0</v>
      </c>
      <c r="L55" s="46">
        <v>0</v>
      </c>
      <c r="M55" s="46">
        <v>0</v>
      </c>
      <c r="N55" s="46">
        <f t="shared" si="9"/>
        <v>1097604</v>
      </c>
      <c r="O55" s="47">
        <f t="shared" si="7"/>
        <v>72.210789473684216</v>
      </c>
      <c r="P55" s="9"/>
    </row>
    <row r="56" spans="1:16">
      <c r="A56" s="12"/>
      <c r="B56" s="25">
        <v>343.8</v>
      </c>
      <c r="C56" s="20" t="s">
        <v>70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83290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9"/>
        <v>83290</v>
      </c>
      <c r="O56" s="47">
        <f t="shared" si="7"/>
        <v>5.4796052631578949</v>
      </c>
      <c r="P56" s="9"/>
    </row>
    <row r="57" spans="1:16">
      <c r="A57" s="12"/>
      <c r="B57" s="25">
        <v>347.2</v>
      </c>
      <c r="C57" s="20" t="s">
        <v>71</v>
      </c>
      <c r="D57" s="46">
        <v>302050</v>
      </c>
      <c r="E57" s="46">
        <v>131754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9"/>
        <v>433804</v>
      </c>
      <c r="O57" s="47">
        <f t="shared" si="7"/>
        <v>28.539736842105263</v>
      </c>
      <c r="P57" s="9"/>
    </row>
    <row r="58" spans="1:16">
      <c r="A58" s="12"/>
      <c r="B58" s="25">
        <v>347.3</v>
      </c>
      <c r="C58" s="20" t="s">
        <v>178</v>
      </c>
      <c r="D58" s="46">
        <v>200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9"/>
        <v>200</v>
      </c>
      <c r="O58" s="47">
        <f t="shared" si="7"/>
        <v>1.3157894736842105E-2</v>
      </c>
      <c r="P58" s="9"/>
    </row>
    <row r="59" spans="1:16">
      <c r="A59" s="12"/>
      <c r="B59" s="25">
        <v>349</v>
      </c>
      <c r="C59" s="20" t="s">
        <v>1</v>
      </c>
      <c r="D59" s="46">
        <v>45500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9"/>
        <v>45500</v>
      </c>
      <c r="O59" s="47">
        <f t="shared" si="7"/>
        <v>2.9934210526315788</v>
      </c>
      <c r="P59" s="9"/>
    </row>
    <row r="60" spans="1:16" ht="15.75">
      <c r="A60" s="29" t="s">
        <v>56</v>
      </c>
      <c r="B60" s="30"/>
      <c r="C60" s="31"/>
      <c r="D60" s="32">
        <f t="shared" ref="D60:M60" si="10">SUM(D61:D64)</f>
        <v>30661</v>
      </c>
      <c r="E60" s="32">
        <f t="shared" si="10"/>
        <v>10352</v>
      </c>
      <c r="F60" s="32">
        <f t="shared" si="10"/>
        <v>0</v>
      </c>
      <c r="G60" s="32">
        <f t="shared" si="10"/>
        <v>0</v>
      </c>
      <c r="H60" s="32">
        <f t="shared" si="10"/>
        <v>0</v>
      </c>
      <c r="I60" s="32">
        <f t="shared" si="10"/>
        <v>0</v>
      </c>
      <c r="J60" s="32">
        <f t="shared" si="10"/>
        <v>0</v>
      </c>
      <c r="K60" s="32">
        <f t="shared" si="10"/>
        <v>0</v>
      </c>
      <c r="L60" s="32">
        <f t="shared" si="10"/>
        <v>0</v>
      </c>
      <c r="M60" s="32">
        <f t="shared" si="10"/>
        <v>0</v>
      </c>
      <c r="N60" s="32">
        <f t="shared" ref="N60:N66" si="11">SUM(D60:M60)</f>
        <v>41013</v>
      </c>
      <c r="O60" s="45">
        <f t="shared" si="7"/>
        <v>2.6982236842105265</v>
      </c>
      <c r="P60" s="10"/>
    </row>
    <row r="61" spans="1:16">
      <c r="A61" s="13"/>
      <c r="B61" s="39">
        <v>351.2</v>
      </c>
      <c r="C61" s="21" t="s">
        <v>74</v>
      </c>
      <c r="D61" s="46">
        <v>0</v>
      </c>
      <c r="E61" s="46">
        <v>10352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1"/>
        <v>10352</v>
      </c>
      <c r="O61" s="47">
        <f t="shared" si="7"/>
        <v>0.68105263157894735</v>
      </c>
      <c r="P61" s="9"/>
    </row>
    <row r="62" spans="1:16">
      <c r="A62" s="13"/>
      <c r="B62" s="39">
        <v>351.5</v>
      </c>
      <c r="C62" s="21" t="s">
        <v>75</v>
      </c>
      <c r="D62" s="46">
        <v>22167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1"/>
        <v>22167</v>
      </c>
      <c r="O62" s="47">
        <f t="shared" si="7"/>
        <v>1.4583552631578947</v>
      </c>
      <c r="P62" s="9"/>
    </row>
    <row r="63" spans="1:16">
      <c r="A63" s="13"/>
      <c r="B63" s="39">
        <v>352</v>
      </c>
      <c r="C63" s="21" t="s">
        <v>107</v>
      </c>
      <c r="D63" s="46">
        <v>8084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1"/>
        <v>8084</v>
      </c>
      <c r="O63" s="47">
        <f t="shared" si="7"/>
        <v>0.53184210526315789</v>
      </c>
      <c r="P63" s="9"/>
    </row>
    <row r="64" spans="1:16">
      <c r="A64" s="13"/>
      <c r="B64" s="39">
        <v>354</v>
      </c>
      <c r="C64" s="21" t="s">
        <v>76</v>
      </c>
      <c r="D64" s="46">
        <v>410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1"/>
        <v>410</v>
      </c>
      <c r="O64" s="47">
        <f t="shared" si="7"/>
        <v>2.6973684210526316E-2</v>
      </c>
      <c r="P64" s="9"/>
    </row>
    <row r="65" spans="1:119" ht="15.75">
      <c r="A65" s="29" t="s">
        <v>4</v>
      </c>
      <c r="B65" s="30"/>
      <c r="C65" s="31"/>
      <c r="D65" s="32">
        <f t="shared" ref="D65:M65" si="12">SUM(D66:D74)</f>
        <v>344279</v>
      </c>
      <c r="E65" s="32">
        <f t="shared" si="12"/>
        <v>314877</v>
      </c>
      <c r="F65" s="32">
        <f t="shared" si="12"/>
        <v>458</v>
      </c>
      <c r="G65" s="32">
        <f t="shared" si="12"/>
        <v>33403</v>
      </c>
      <c r="H65" s="32">
        <f t="shared" si="12"/>
        <v>0</v>
      </c>
      <c r="I65" s="32">
        <f t="shared" si="12"/>
        <v>554541</v>
      </c>
      <c r="J65" s="32">
        <f t="shared" si="12"/>
        <v>52430</v>
      </c>
      <c r="K65" s="32">
        <f t="shared" si="12"/>
        <v>3802538</v>
      </c>
      <c r="L65" s="32">
        <f t="shared" si="12"/>
        <v>0</v>
      </c>
      <c r="M65" s="32">
        <f t="shared" si="12"/>
        <v>0</v>
      </c>
      <c r="N65" s="32">
        <f t="shared" si="11"/>
        <v>5102526</v>
      </c>
      <c r="O65" s="45">
        <f t="shared" si="7"/>
        <v>335.6925</v>
      </c>
      <c r="P65" s="10"/>
    </row>
    <row r="66" spans="1:119">
      <c r="A66" s="12"/>
      <c r="B66" s="25">
        <v>361.1</v>
      </c>
      <c r="C66" s="20" t="s">
        <v>77</v>
      </c>
      <c r="D66" s="46">
        <v>15337</v>
      </c>
      <c r="E66" s="46">
        <v>314359</v>
      </c>
      <c r="F66" s="46">
        <v>536</v>
      </c>
      <c r="G66" s="46">
        <v>33403</v>
      </c>
      <c r="H66" s="46">
        <v>0</v>
      </c>
      <c r="I66" s="46">
        <v>265129</v>
      </c>
      <c r="J66" s="46">
        <v>14169</v>
      </c>
      <c r="K66" s="46">
        <v>2053488</v>
      </c>
      <c r="L66" s="46">
        <v>0</v>
      </c>
      <c r="M66" s="46">
        <v>0</v>
      </c>
      <c r="N66" s="46">
        <f t="shared" si="11"/>
        <v>2696421</v>
      </c>
      <c r="O66" s="47">
        <f t="shared" si="7"/>
        <v>177.39611842105262</v>
      </c>
      <c r="P66" s="9"/>
    </row>
    <row r="67" spans="1:119">
      <c r="A67" s="12"/>
      <c r="B67" s="25">
        <v>361.3</v>
      </c>
      <c r="C67" s="20" t="s">
        <v>78</v>
      </c>
      <c r="D67" s="46">
        <v>-2573</v>
      </c>
      <c r="E67" s="46">
        <v>-19907</v>
      </c>
      <c r="F67" s="46">
        <v>-78</v>
      </c>
      <c r="G67" s="46">
        <v>0</v>
      </c>
      <c r="H67" s="46">
        <v>0</v>
      </c>
      <c r="I67" s="46">
        <v>24173</v>
      </c>
      <c r="J67" s="46">
        <v>-4640</v>
      </c>
      <c r="K67" s="46">
        <v>0</v>
      </c>
      <c r="L67" s="46">
        <v>0</v>
      </c>
      <c r="M67" s="46">
        <v>0</v>
      </c>
      <c r="N67" s="46">
        <f t="shared" ref="N67:N74" si="13">SUM(D67:M67)</f>
        <v>-3025</v>
      </c>
      <c r="O67" s="47">
        <f t="shared" si="7"/>
        <v>-0.19901315789473684</v>
      </c>
      <c r="P67" s="9"/>
    </row>
    <row r="68" spans="1:119">
      <c r="A68" s="12"/>
      <c r="B68" s="25">
        <v>362</v>
      </c>
      <c r="C68" s="20" t="s">
        <v>80</v>
      </c>
      <c r="D68" s="46">
        <v>132210</v>
      </c>
      <c r="E68" s="46">
        <v>0</v>
      </c>
      <c r="F68" s="46">
        <v>0</v>
      </c>
      <c r="G68" s="46">
        <v>0</v>
      </c>
      <c r="H68" s="46">
        <v>0</v>
      </c>
      <c r="I68" s="46">
        <v>28612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3"/>
        <v>160822</v>
      </c>
      <c r="O68" s="47">
        <f t="shared" si="7"/>
        <v>10.580394736842106</v>
      </c>
      <c r="P68" s="9"/>
    </row>
    <row r="69" spans="1:119">
      <c r="A69" s="12"/>
      <c r="B69" s="25">
        <v>364</v>
      </c>
      <c r="C69" s="20" t="s">
        <v>154</v>
      </c>
      <c r="D69" s="46">
        <v>29462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3"/>
        <v>29462</v>
      </c>
      <c r="O69" s="47">
        <f t="shared" ref="O69:O79" si="14">(N69/O$81)</f>
        <v>1.9382894736842105</v>
      </c>
      <c r="P69" s="9"/>
    </row>
    <row r="70" spans="1:119">
      <c r="A70" s="12"/>
      <c r="B70" s="25">
        <v>365</v>
      </c>
      <c r="C70" s="20" t="s">
        <v>127</v>
      </c>
      <c r="D70" s="46">
        <v>0</v>
      </c>
      <c r="E70" s="46">
        <v>0</v>
      </c>
      <c r="F70" s="46">
        <v>0</v>
      </c>
      <c r="G70" s="46">
        <v>0</v>
      </c>
      <c r="H70" s="46">
        <v>0</v>
      </c>
      <c r="I70" s="46">
        <v>486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3"/>
        <v>486</v>
      </c>
      <c r="O70" s="47">
        <f t="shared" si="14"/>
        <v>3.1973684210526314E-2</v>
      </c>
      <c r="P70" s="9"/>
    </row>
    <row r="71" spans="1:119">
      <c r="A71" s="12"/>
      <c r="B71" s="25">
        <v>366</v>
      </c>
      <c r="C71" s="20" t="s">
        <v>82</v>
      </c>
      <c r="D71" s="46">
        <v>49507</v>
      </c>
      <c r="E71" s="46">
        <v>19500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3"/>
        <v>69007</v>
      </c>
      <c r="O71" s="47">
        <f t="shared" si="14"/>
        <v>4.5399342105263161</v>
      </c>
      <c r="P71" s="9"/>
    </row>
    <row r="72" spans="1:119">
      <c r="A72" s="12"/>
      <c r="B72" s="25">
        <v>368</v>
      </c>
      <c r="C72" s="20" t="s">
        <v>83</v>
      </c>
      <c r="D72" s="46">
        <v>0</v>
      </c>
      <c r="E72" s="46">
        <v>0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1749050</v>
      </c>
      <c r="L72" s="46">
        <v>0</v>
      </c>
      <c r="M72" s="46">
        <v>0</v>
      </c>
      <c r="N72" s="46">
        <f t="shared" si="13"/>
        <v>1749050</v>
      </c>
      <c r="O72" s="47">
        <f t="shared" si="14"/>
        <v>115.06907894736842</v>
      </c>
      <c r="P72" s="9"/>
    </row>
    <row r="73" spans="1:119">
      <c r="A73" s="12"/>
      <c r="B73" s="25">
        <v>369.3</v>
      </c>
      <c r="C73" s="20" t="s">
        <v>84</v>
      </c>
      <c r="D73" s="46">
        <v>9123</v>
      </c>
      <c r="E73" s="46">
        <v>0</v>
      </c>
      <c r="F73" s="46">
        <v>0</v>
      </c>
      <c r="G73" s="46">
        <v>0</v>
      </c>
      <c r="H73" s="46">
        <v>0</v>
      </c>
      <c r="I73" s="46">
        <v>-1288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3"/>
        <v>7835</v>
      </c>
      <c r="O73" s="47">
        <f t="shared" si="14"/>
        <v>0.51546052631578942</v>
      </c>
      <c r="P73" s="9"/>
    </row>
    <row r="74" spans="1:119">
      <c r="A74" s="12"/>
      <c r="B74" s="25">
        <v>369.9</v>
      </c>
      <c r="C74" s="20" t="s">
        <v>85</v>
      </c>
      <c r="D74" s="46">
        <v>111213</v>
      </c>
      <c r="E74" s="46">
        <v>925</v>
      </c>
      <c r="F74" s="46">
        <v>0</v>
      </c>
      <c r="G74" s="46">
        <v>0</v>
      </c>
      <c r="H74" s="46">
        <v>0</v>
      </c>
      <c r="I74" s="46">
        <v>237429</v>
      </c>
      <c r="J74" s="46">
        <v>42901</v>
      </c>
      <c r="K74" s="46">
        <v>0</v>
      </c>
      <c r="L74" s="46">
        <v>0</v>
      </c>
      <c r="M74" s="46">
        <v>0</v>
      </c>
      <c r="N74" s="46">
        <f t="shared" si="13"/>
        <v>392468</v>
      </c>
      <c r="O74" s="47">
        <f t="shared" si="14"/>
        <v>25.820263157894736</v>
      </c>
      <c r="P74" s="9"/>
    </row>
    <row r="75" spans="1:119" ht="15.75">
      <c r="A75" s="29" t="s">
        <v>57</v>
      </c>
      <c r="B75" s="30"/>
      <c r="C75" s="31"/>
      <c r="D75" s="32">
        <f t="shared" ref="D75:M75" si="15">SUM(D76:D78)</f>
        <v>4068913</v>
      </c>
      <c r="E75" s="32">
        <f t="shared" si="15"/>
        <v>1889119</v>
      </c>
      <c r="F75" s="32">
        <f t="shared" si="15"/>
        <v>396377</v>
      </c>
      <c r="G75" s="32">
        <f t="shared" si="15"/>
        <v>0</v>
      </c>
      <c r="H75" s="32">
        <f t="shared" si="15"/>
        <v>0</v>
      </c>
      <c r="I75" s="32">
        <f t="shared" si="15"/>
        <v>1346144</v>
      </c>
      <c r="J75" s="32">
        <f t="shared" si="15"/>
        <v>0</v>
      </c>
      <c r="K75" s="32">
        <f t="shared" si="15"/>
        <v>0</v>
      </c>
      <c r="L75" s="32">
        <f t="shared" si="15"/>
        <v>0</v>
      </c>
      <c r="M75" s="32">
        <f t="shared" si="15"/>
        <v>0</v>
      </c>
      <c r="N75" s="32">
        <f>SUM(D75:M75)</f>
        <v>7700553</v>
      </c>
      <c r="O75" s="45">
        <f t="shared" si="14"/>
        <v>506.61532894736843</v>
      </c>
      <c r="P75" s="9"/>
    </row>
    <row r="76" spans="1:119">
      <c r="A76" s="12"/>
      <c r="B76" s="25">
        <v>381</v>
      </c>
      <c r="C76" s="20" t="s">
        <v>86</v>
      </c>
      <c r="D76" s="46">
        <v>4068913</v>
      </c>
      <c r="E76" s="46">
        <v>1160712</v>
      </c>
      <c r="F76" s="46">
        <v>396377</v>
      </c>
      <c r="G76" s="46">
        <v>0</v>
      </c>
      <c r="H76" s="46">
        <v>0</v>
      </c>
      <c r="I76" s="46">
        <v>1217742</v>
      </c>
      <c r="J76" s="46">
        <v>0</v>
      </c>
      <c r="K76" s="46">
        <v>0</v>
      </c>
      <c r="L76" s="46">
        <v>0</v>
      </c>
      <c r="M76" s="46">
        <v>0</v>
      </c>
      <c r="N76" s="46">
        <f>SUM(D76:M76)</f>
        <v>6843744</v>
      </c>
      <c r="O76" s="47">
        <f t="shared" si="14"/>
        <v>450.24631578947367</v>
      </c>
      <c r="P76" s="9"/>
    </row>
    <row r="77" spans="1:119">
      <c r="A77" s="12"/>
      <c r="B77" s="25">
        <v>384</v>
      </c>
      <c r="C77" s="20" t="s">
        <v>87</v>
      </c>
      <c r="D77" s="46">
        <v>0</v>
      </c>
      <c r="E77" s="46">
        <v>728407</v>
      </c>
      <c r="F77" s="46">
        <v>0</v>
      </c>
      <c r="G77" s="46">
        <v>0</v>
      </c>
      <c r="H77" s="46">
        <v>0</v>
      </c>
      <c r="I77" s="46">
        <v>0</v>
      </c>
      <c r="J77" s="46">
        <v>0</v>
      </c>
      <c r="K77" s="46">
        <v>0</v>
      </c>
      <c r="L77" s="46">
        <v>0</v>
      </c>
      <c r="M77" s="46">
        <v>0</v>
      </c>
      <c r="N77" s="46">
        <f>SUM(D77:M77)</f>
        <v>728407</v>
      </c>
      <c r="O77" s="47">
        <f t="shared" si="14"/>
        <v>47.921513157894736</v>
      </c>
      <c r="P77" s="9"/>
    </row>
    <row r="78" spans="1:119" ht="15.75" thickBot="1">
      <c r="A78" s="12"/>
      <c r="B78" s="25">
        <v>389.8</v>
      </c>
      <c r="C78" s="20" t="s">
        <v>155</v>
      </c>
      <c r="D78" s="46">
        <v>0</v>
      </c>
      <c r="E78" s="46">
        <v>0</v>
      </c>
      <c r="F78" s="46">
        <v>0</v>
      </c>
      <c r="G78" s="46">
        <v>0</v>
      </c>
      <c r="H78" s="46">
        <v>0</v>
      </c>
      <c r="I78" s="46">
        <v>128402</v>
      </c>
      <c r="J78" s="46">
        <v>0</v>
      </c>
      <c r="K78" s="46">
        <v>0</v>
      </c>
      <c r="L78" s="46">
        <v>0</v>
      </c>
      <c r="M78" s="46">
        <v>0</v>
      </c>
      <c r="N78" s="46">
        <f>SUM(D78:M78)</f>
        <v>128402</v>
      </c>
      <c r="O78" s="47">
        <f t="shared" si="14"/>
        <v>8.4474999999999998</v>
      </c>
      <c r="P78" s="9"/>
    </row>
    <row r="79" spans="1:119" ht="16.5" thickBot="1">
      <c r="A79" s="14" t="s">
        <v>72</v>
      </c>
      <c r="B79" s="23"/>
      <c r="C79" s="22"/>
      <c r="D79" s="15">
        <f t="shared" ref="D79:M79" si="16">SUM(D5,D14,D28,D42,D60,D65,D75)</f>
        <v>22679568</v>
      </c>
      <c r="E79" s="15">
        <f t="shared" si="16"/>
        <v>8344264</v>
      </c>
      <c r="F79" s="15">
        <f t="shared" si="16"/>
        <v>396835</v>
      </c>
      <c r="G79" s="15">
        <f t="shared" si="16"/>
        <v>33403</v>
      </c>
      <c r="H79" s="15">
        <f t="shared" si="16"/>
        <v>0</v>
      </c>
      <c r="I79" s="15">
        <f t="shared" si="16"/>
        <v>27843979</v>
      </c>
      <c r="J79" s="15">
        <f t="shared" si="16"/>
        <v>3412329</v>
      </c>
      <c r="K79" s="15">
        <f t="shared" si="16"/>
        <v>3802538</v>
      </c>
      <c r="L79" s="15">
        <f t="shared" si="16"/>
        <v>0</v>
      </c>
      <c r="M79" s="15">
        <f t="shared" si="16"/>
        <v>0</v>
      </c>
      <c r="N79" s="15">
        <f>SUM(D79:M79)</f>
        <v>66512916</v>
      </c>
      <c r="O79" s="38">
        <f t="shared" si="14"/>
        <v>4375.8497368421049</v>
      </c>
      <c r="P79" s="6"/>
      <c r="Q79" s="2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5"/>
      <c r="CB79" s="5"/>
      <c r="CC79" s="5"/>
      <c r="CD79" s="5"/>
      <c r="CE79" s="5"/>
      <c r="CF79" s="5"/>
      <c r="CG79" s="5"/>
      <c r="CH79" s="5"/>
      <c r="CI79" s="5"/>
      <c r="CJ79" s="5"/>
      <c r="CK79" s="5"/>
      <c r="CL79" s="5"/>
      <c r="CM79" s="5"/>
      <c r="CN79" s="5"/>
      <c r="CO79" s="5"/>
      <c r="CP79" s="5"/>
      <c r="CQ79" s="5"/>
      <c r="CR79" s="5"/>
      <c r="CS79" s="5"/>
      <c r="CT79" s="5"/>
      <c r="CU79" s="5"/>
      <c r="CV79" s="5"/>
      <c r="CW79" s="5"/>
      <c r="CX79" s="5"/>
      <c r="CY79" s="5"/>
      <c r="CZ79" s="5"/>
      <c r="DA79" s="5"/>
      <c r="DB79" s="5"/>
      <c r="DC79" s="5"/>
      <c r="DD79" s="5"/>
      <c r="DE79" s="5"/>
      <c r="DF79" s="5"/>
      <c r="DG79" s="5"/>
      <c r="DH79" s="5"/>
      <c r="DI79" s="5"/>
      <c r="DJ79" s="5"/>
      <c r="DK79" s="5"/>
      <c r="DL79" s="5"/>
      <c r="DM79" s="5"/>
      <c r="DN79" s="5"/>
      <c r="DO79" s="5"/>
    </row>
    <row r="80" spans="1:119">
      <c r="A80" s="16"/>
      <c r="B80" s="18"/>
      <c r="C80" s="18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9"/>
    </row>
    <row r="81" spans="1:15">
      <c r="A81" s="40"/>
      <c r="B81" s="41"/>
      <c r="C81" s="41"/>
      <c r="D81" s="42"/>
      <c r="E81" s="42"/>
      <c r="F81" s="42"/>
      <c r="G81" s="42"/>
      <c r="H81" s="42"/>
      <c r="I81" s="42"/>
      <c r="J81" s="42"/>
      <c r="K81" s="42"/>
      <c r="L81" s="48" t="s">
        <v>179</v>
      </c>
      <c r="M81" s="48"/>
      <c r="N81" s="48"/>
      <c r="O81" s="43">
        <v>15200</v>
      </c>
    </row>
    <row r="82" spans="1:15">
      <c r="A82" s="49"/>
      <c r="B82" s="50"/>
      <c r="C82" s="50"/>
      <c r="D82" s="50"/>
      <c r="E82" s="50"/>
      <c r="F82" s="50"/>
      <c r="G82" s="50"/>
      <c r="H82" s="50"/>
      <c r="I82" s="50"/>
      <c r="J82" s="50"/>
      <c r="K82" s="50"/>
      <c r="L82" s="50"/>
      <c r="M82" s="50"/>
      <c r="N82" s="50"/>
      <c r="O82" s="51"/>
    </row>
    <row r="83" spans="1:15" ht="15.75" customHeight="1" thickBot="1">
      <c r="A83" s="52" t="s">
        <v>103</v>
      </c>
      <c r="B83" s="53"/>
      <c r="C83" s="53"/>
      <c r="D83" s="53"/>
      <c r="E83" s="53"/>
      <c r="F83" s="53"/>
      <c r="G83" s="53"/>
      <c r="H83" s="53"/>
      <c r="I83" s="53"/>
      <c r="J83" s="53"/>
      <c r="K83" s="53"/>
      <c r="L83" s="53"/>
      <c r="M83" s="53"/>
      <c r="N83" s="53"/>
      <c r="O83" s="54"/>
    </row>
  </sheetData>
  <mergeCells count="10">
    <mergeCell ref="L81:N81"/>
    <mergeCell ref="A82:O82"/>
    <mergeCell ref="A83:O8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167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90</v>
      </c>
      <c r="B3" s="62"/>
      <c r="C3" s="63"/>
      <c r="D3" s="67" t="s">
        <v>51</v>
      </c>
      <c r="E3" s="68"/>
      <c r="F3" s="68"/>
      <c r="G3" s="68"/>
      <c r="H3" s="69"/>
      <c r="I3" s="67" t="s">
        <v>52</v>
      </c>
      <c r="J3" s="69"/>
      <c r="K3" s="67" t="s">
        <v>54</v>
      </c>
      <c r="L3" s="69"/>
      <c r="M3" s="36"/>
      <c r="N3" s="37"/>
      <c r="O3" s="70" t="s">
        <v>95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91</v>
      </c>
      <c r="F4" s="34" t="s">
        <v>92</v>
      </c>
      <c r="G4" s="34" t="s">
        <v>93</v>
      </c>
      <c r="H4" s="34" t="s">
        <v>6</v>
      </c>
      <c r="I4" s="34" t="s">
        <v>7</v>
      </c>
      <c r="J4" s="35" t="s">
        <v>94</v>
      </c>
      <c r="K4" s="35" t="s">
        <v>8</v>
      </c>
      <c r="L4" s="35" t="s">
        <v>9</v>
      </c>
      <c r="M4" s="35" t="s">
        <v>10</v>
      </c>
      <c r="N4" s="35" t="s">
        <v>53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SUM(D6:D12)</f>
        <v>8665495</v>
      </c>
      <c r="E5" s="27">
        <f t="shared" si="0"/>
        <v>1379467</v>
      </c>
      <c r="F5" s="27">
        <f t="shared" si="0"/>
        <v>319450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10364412</v>
      </c>
      <c r="O5" s="33">
        <f t="shared" ref="O5:O36" si="1">(N5/O$58)</f>
        <v>694.29340836012864</v>
      </c>
      <c r="P5" s="6"/>
    </row>
    <row r="6" spans="1:133">
      <c r="A6" s="12"/>
      <c r="B6" s="25">
        <v>311</v>
      </c>
      <c r="C6" s="20" t="s">
        <v>3</v>
      </c>
      <c r="D6" s="46">
        <v>6613825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6613825</v>
      </c>
      <c r="O6" s="47">
        <f t="shared" si="1"/>
        <v>443.04829849946407</v>
      </c>
      <c r="P6" s="9"/>
    </row>
    <row r="7" spans="1:133">
      <c r="A7" s="12"/>
      <c r="B7" s="25">
        <v>312.10000000000002</v>
      </c>
      <c r="C7" s="20" t="s">
        <v>105</v>
      </c>
      <c r="D7" s="46">
        <v>265905</v>
      </c>
      <c r="E7" s="46">
        <v>1379467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1645372</v>
      </c>
      <c r="O7" s="47">
        <f t="shared" si="1"/>
        <v>110.22052518756699</v>
      </c>
      <c r="P7" s="9"/>
    </row>
    <row r="8" spans="1:133">
      <c r="A8" s="12"/>
      <c r="B8" s="25">
        <v>314.10000000000002</v>
      </c>
      <c r="C8" s="20" t="s">
        <v>13</v>
      </c>
      <c r="D8" s="46">
        <v>1520115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1520115</v>
      </c>
      <c r="O8" s="47">
        <f t="shared" si="1"/>
        <v>101.82978295819936</v>
      </c>
      <c r="P8" s="9"/>
    </row>
    <row r="9" spans="1:133">
      <c r="A9" s="12"/>
      <c r="B9" s="25">
        <v>314.39999999999998</v>
      </c>
      <c r="C9" s="20" t="s">
        <v>14</v>
      </c>
      <c r="D9" s="46">
        <v>60000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60000</v>
      </c>
      <c r="O9" s="47">
        <f t="shared" si="1"/>
        <v>4.019292604501608</v>
      </c>
      <c r="P9" s="9"/>
    </row>
    <row r="10" spans="1:133">
      <c r="A10" s="12"/>
      <c r="B10" s="25">
        <v>314.89999999999998</v>
      </c>
      <c r="C10" s="20" t="s">
        <v>131</v>
      </c>
      <c r="D10" s="46">
        <v>6094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6094</v>
      </c>
      <c r="O10" s="47">
        <f t="shared" si="1"/>
        <v>0.40822615219721331</v>
      </c>
      <c r="P10" s="9"/>
    </row>
    <row r="11" spans="1:133">
      <c r="A11" s="12"/>
      <c r="B11" s="25">
        <v>315</v>
      </c>
      <c r="C11" s="20" t="s">
        <v>115</v>
      </c>
      <c r="D11" s="46">
        <v>175418</v>
      </c>
      <c r="E11" s="46">
        <v>0</v>
      </c>
      <c r="F11" s="46">
        <v>319450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494868</v>
      </c>
      <c r="O11" s="47">
        <f t="shared" si="1"/>
        <v>33.15032154340836</v>
      </c>
      <c r="P11" s="9"/>
    </row>
    <row r="12" spans="1:133">
      <c r="A12" s="12"/>
      <c r="B12" s="25">
        <v>316</v>
      </c>
      <c r="C12" s="20" t="s">
        <v>116</v>
      </c>
      <c r="D12" s="46">
        <v>24138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24138</v>
      </c>
      <c r="O12" s="47">
        <f t="shared" si="1"/>
        <v>1.6169614147909968</v>
      </c>
      <c r="P12" s="9"/>
    </row>
    <row r="13" spans="1:133" ht="15.75">
      <c r="A13" s="29" t="s">
        <v>18</v>
      </c>
      <c r="B13" s="30"/>
      <c r="C13" s="31"/>
      <c r="D13" s="32">
        <f t="shared" ref="D13:M13" si="3">SUM(D14:D21)</f>
        <v>797458</v>
      </c>
      <c r="E13" s="32">
        <f t="shared" si="3"/>
        <v>3853507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1987988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>SUM(D13:M13)</f>
        <v>6638953</v>
      </c>
      <c r="O13" s="45">
        <f t="shared" si="1"/>
        <v>444.73157824222938</v>
      </c>
      <c r="P13" s="10"/>
    </row>
    <row r="14" spans="1:133">
      <c r="A14" s="12"/>
      <c r="B14" s="25">
        <v>322</v>
      </c>
      <c r="C14" s="20" t="s">
        <v>0</v>
      </c>
      <c r="D14" s="46">
        <v>0</v>
      </c>
      <c r="E14" s="46">
        <v>1082117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1082117</v>
      </c>
      <c r="O14" s="47">
        <f t="shared" si="1"/>
        <v>72.489080921757775</v>
      </c>
      <c r="P14" s="9"/>
    </row>
    <row r="15" spans="1:133">
      <c r="A15" s="12"/>
      <c r="B15" s="25">
        <v>323.10000000000002</v>
      </c>
      <c r="C15" s="20" t="s">
        <v>19</v>
      </c>
      <c r="D15" s="46">
        <v>518565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0" si="4">SUM(D15:M15)</f>
        <v>518565</v>
      </c>
      <c r="O15" s="47">
        <f t="shared" si="1"/>
        <v>34.737741157556272</v>
      </c>
      <c r="P15" s="9"/>
    </row>
    <row r="16" spans="1:133">
      <c r="A16" s="12"/>
      <c r="B16" s="25">
        <v>323.39999999999998</v>
      </c>
      <c r="C16" s="20" t="s">
        <v>20</v>
      </c>
      <c r="D16" s="46">
        <v>45414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45414</v>
      </c>
      <c r="O16" s="47">
        <f t="shared" si="1"/>
        <v>3.042202572347267</v>
      </c>
      <c r="P16" s="9"/>
    </row>
    <row r="17" spans="1:16">
      <c r="A17" s="12"/>
      <c r="B17" s="25">
        <v>323.7</v>
      </c>
      <c r="C17" s="20" t="s">
        <v>21</v>
      </c>
      <c r="D17" s="46">
        <v>210084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210084</v>
      </c>
      <c r="O17" s="47">
        <f t="shared" si="1"/>
        <v>14.07315112540193</v>
      </c>
      <c r="P17" s="9"/>
    </row>
    <row r="18" spans="1:16">
      <c r="A18" s="12"/>
      <c r="B18" s="25">
        <v>323.89999999999998</v>
      </c>
      <c r="C18" s="20" t="s">
        <v>22</v>
      </c>
      <c r="D18" s="46">
        <v>4140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4140</v>
      </c>
      <c r="O18" s="47">
        <f t="shared" si="1"/>
        <v>0.27733118971061094</v>
      </c>
      <c r="P18" s="9"/>
    </row>
    <row r="19" spans="1:16">
      <c r="A19" s="12"/>
      <c r="B19" s="25">
        <v>324.70999999999998</v>
      </c>
      <c r="C19" s="20" t="s">
        <v>168</v>
      </c>
      <c r="D19" s="46">
        <v>0</v>
      </c>
      <c r="E19" s="46">
        <v>818715</v>
      </c>
      <c r="F19" s="46">
        <v>0</v>
      </c>
      <c r="G19" s="46">
        <v>0</v>
      </c>
      <c r="H19" s="46">
        <v>0</v>
      </c>
      <c r="I19" s="46">
        <v>1987988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2806703</v>
      </c>
      <c r="O19" s="47">
        <f t="shared" si="1"/>
        <v>188.01601018220794</v>
      </c>
      <c r="P19" s="9"/>
    </row>
    <row r="20" spans="1:16">
      <c r="A20" s="12"/>
      <c r="B20" s="25">
        <v>325.2</v>
      </c>
      <c r="C20" s="20" t="s">
        <v>118</v>
      </c>
      <c r="D20" s="46">
        <v>17085</v>
      </c>
      <c r="E20" s="46">
        <v>1952675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1969760</v>
      </c>
      <c r="O20" s="47">
        <f t="shared" si="1"/>
        <v>131.95069667738477</v>
      </c>
      <c r="P20" s="9"/>
    </row>
    <row r="21" spans="1:16">
      <c r="A21" s="12"/>
      <c r="B21" s="25">
        <v>329</v>
      </c>
      <c r="C21" s="20" t="s">
        <v>28</v>
      </c>
      <c r="D21" s="46">
        <v>2170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ref="N21:N29" si="5">SUM(D21:M21)</f>
        <v>2170</v>
      </c>
      <c r="O21" s="47">
        <f t="shared" si="1"/>
        <v>0.14536441586280816</v>
      </c>
      <c r="P21" s="9"/>
    </row>
    <row r="22" spans="1:16" ht="15.75">
      <c r="A22" s="29" t="s">
        <v>30</v>
      </c>
      <c r="B22" s="30"/>
      <c r="C22" s="31"/>
      <c r="D22" s="32">
        <f t="shared" ref="D22:M22" si="6">SUM(D23:D28)</f>
        <v>5957522</v>
      </c>
      <c r="E22" s="32">
        <f t="shared" si="6"/>
        <v>1133405</v>
      </c>
      <c r="F22" s="32">
        <f t="shared" si="6"/>
        <v>0</v>
      </c>
      <c r="G22" s="32">
        <f t="shared" si="6"/>
        <v>0</v>
      </c>
      <c r="H22" s="32">
        <f t="shared" si="6"/>
        <v>0</v>
      </c>
      <c r="I22" s="32">
        <f t="shared" si="6"/>
        <v>2586605</v>
      </c>
      <c r="J22" s="32">
        <f t="shared" si="6"/>
        <v>0</v>
      </c>
      <c r="K22" s="32">
        <f t="shared" si="6"/>
        <v>0</v>
      </c>
      <c r="L22" s="32">
        <f t="shared" si="6"/>
        <v>0</v>
      </c>
      <c r="M22" s="32">
        <f t="shared" si="6"/>
        <v>0</v>
      </c>
      <c r="N22" s="44">
        <f t="shared" si="5"/>
        <v>9677532</v>
      </c>
      <c r="O22" s="45">
        <f t="shared" si="1"/>
        <v>648.28054662379418</v>
      </c>
      <c r="P22" s="10"/>
    </row>
    <row r="23" spans="1:16">
      <c r="A23" s="12"/>
      <c r="B23" s="25">
        <v>331.1</v>
      </c>
      <c r="C23" s="20" t="s">
        <v>169</v>
      </c>
      <c r="D23" s="46">
        <v>868020</v>
      </c>
      <c r="E23" s="46">
        <v>349099</v>
      </c>
      <c r="F23" s="46">
        <v>0</v>
      </c>
      <c r="G23" s="46">
        <v>0</v>
      </c>
      <c r="H23" s="46">
        <v>0</v>
      </c>
      <c r="I23" s="46">
        <v>1995786</v>
      </c>
      <c r="J23" s="46">
        <v>0</v>
      </c>
      <c r="K23" s="46">
        <v>0</v>
      </c>
      <c r="L23" s="46">
        <v>0</v>
      </c>
      <c r="M23" s="46">
        <v>0</v>
      </c>
      <c r="N23" s="46">
        <f t="shared" si="5"/>
        <v>3212905</v>
      </c>
      <c r="O23" s="47">
        <f t="shared" si="1"/>
        <v>215.22675509110397</v>
      </c>
      <c r="P23" s="9"/>
    </row>
    <row r="24" spans="1:16">
      <c r="A24" s="12"/>
      <c r="B24" s="25">
        <v>334.35</v>
      </c>
      <c r="C24" s="20" t="s">
        <v>39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90975</v>
      </c>
      <c r="J24" s="46">
        <v>0</v>
      </c>
      <c r="K24" s="46">
        <v>0</v>
      </c>
      <c r="L24" s="46">
        <v>0</v>
      </c>
      <c r="M24" s="46">
        <v>0</v>
      </c>
      <c r="N24" s="46">
        <f t="shared" si="5"/>
        <v>90975</v>
      </c>
      <c r="O24" s="47">
        <f t="shared" si="1"/>
        <v>6.094252411575563</v>
      </c>
      <c r="P24" s="9"/>
    </row>
    <row r="25" spans="1:16">
      <c r="A25" s="12"/>
      <c r="B25" s="25">
        <v>335.12</v>
      </c>
      <c r="C25" s="20" t="s">
        <v>119</v>
      </c>
      <c r="D25" s="46">
        <v>1579762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5"/>
        <v>1579762</v>
      </c>
      <c r="O25" s="47">
        <f t="shared" si="1"/>
        <v>105.82542872454448</v>
      </c>
      <c r="P25" s="9"/>
    </row>
    <row r="26" spans="1:16">
      <c r="A26" s="12"/>
      <c r="B26" s="25">
        <v>337.3</v>
      </c>
      <c r="C26" s="20" t="s">
        <v>49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499844</v>
      </c>
      <c r="J26" s="46">
        <v>0</v>
      </c>
      <c r="K26" s="46">
        <v>0</v>
      </c>
      <c r="L26" s="46">
        <v>0</v>
      </c>
      <c r="M26" s="46">
        <v>0</v>
      </c>
      <c r="N26" s="46">
        <f t="shared" si="5"/>
        <v>499844</v>
      </c>
      <c r="O26" s="47">
        <f t="shared" si="1"/>
        <v>33.483654876741696</v>
      </c>
      <c r="P26" s="9"/>
    </row>
    <row r="27" spans="1:16">
      <c r="A27" s="12"/>
      <c r="B27" s="25">
        <v>338</v>
      </c>
      <c r="C27" s="20" t="s">
        <v>50</v>
      </c>
      <c r="D27" s="46">
        <v>573348</v>
      </c>
      <c r="E27" s="46">
        <v>784306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5"/>
        <v>1357654</v>
      </c>
      <c r="O27" s="47">
        <f t="shared" si="1"/>
        <v>90.946811361200432</v>
      </c>
      <c r="P27" s="9"/>
    </row>
    <row r="28" spans="1:16">
      <c r="A28" s="12"/>
      <c r="B28" s="25">
        <v>339</v>
      </c>
      <c r="C28" s="20" t="s">
        <v>170</v>
      </c>
      <c r="D28" s="46">
        <v>2936392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5"/>
        <v>2936392</v>
      </c>
      <c r="O28" s="47">
        <f t="shared" si="1"/>
        <v>196.70364415862809</v>
      </c>
      <c r="P28" s="9"/>
    </row>
    <row r="29" spans="1:16" ht="15.75">
      <c r="A29" s="29" t="s">
        <v>55</v>
      </c>
      <c r="B29" s="30"/>
      <c r="C29" s="31"/>
      <c r="D29" s="32">
        <f t="shared" ref="D29:M29" si="7">SUM(D30:D38)</f>
        <v>862597</v>
      </c>
      <c r="E29" s="32">
        <f t="shared" si="7"/>
        <v>221578</v>
      </c>
      <c r="F29" s="32">
        <f t="shared" si="7"/>
        <v>0</v>
      </c>
      <c r="G29" s="32">
        <f t="shared" si="7"/>
        <v>0</v>
      </c>
      <c r="H29" s="32">
        <f t="shared" si="7"/>
        <v>0</v>
      </c>
      <c r="I29" s="32">
        <f t="shared" si="7"/>
        <v>24208622</v>
      </c>
      <c r="J29" s="32">
        <f t="shared" si="7"/>
        <v>3648421</v>
      </c>
      <c r="K29" s="32">
        <f t="shared" si="7"/>
        <v>0</v>
      </c>
      <c r="L29" s="32">
        <f t="shared" si="7"/>
        <v>0</v>
      </c>
      <c r="M29" s="32">
        <f t="shared" si="7"/>
        <v>0</v>
      </c>
      <c r="N29" s="32">
        <f t="shared" si="5"/>
        <v>28941218</v>
      </c>
      <c r="O29" s="45">
        <f t="shared" si="1"/>
        <v>1938.7203912111468</v>
      </c>
      <c r="P29" s="10"/>
    </row>
    <row r="30" spans="1:16">
      <c r="A30" s="12"/>
      <c r="B30" s="25">
        <v>341.2</v>
      </c>
      <c r="C30" s="20" t="s">
        <v>124</v>
      </c>
      <c r="D30" s="46">
        <v>179688</v>
      </c>
      <c r="E30" s="46">
        <v>199408</v>
      </c>
      <c r="F30" s="46">
        <v>0</v>
      </c>
      <c r="G30" s="46">
        <v>0</v>
      </c>
      <c r="H30" s="46">
        <v>0</v>
      </c>
      <c r="I30" s="46">
        <v>0</v>
      </c>
      <c r="J30" s="46">
        <v>3648421</v>
      </c>
      <c r="K30" s="46">
        <v>0</v>
      </c>
      <c r="L30" s="46">
        <v>0</v>
      </c>
      <c r="M30" s="46">
        <v>0</v>
      </c>
      <c r="N30" s="46">
        <f t="shared" ref="N30:N38" si="8">SUM(D30:M30)</f>
        <v>4027517</v>
      </c>
      <c r="O30" s="47">
        <f t="shared" si="1"/>
        <v>269.7961548767417</v>
      </c>
      <c r="P30" s="9"/>
    </row>
    <row r="31" spans="1:16">
      <c r="A31" s="12"/>
      <c r="B31" s="25">
        <v>342.5</v>
      </c>
      <c r="C31" s="20" t="s">
        <v>64</v>
      </c>
      <c r="D31" s="46">
        <v>193827</v>
      </c>
      <c r="E31" s="46">
        <v>22170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215997</v>
      </c>
      <c r="O31" s="47">
        <f t="shared" si="1"/>
        <v>14.469252411575562</v>
      </c>
      <c r="P31" s="9"/>
    </row>
    <row r="32" spans="1:16">
      <c r="A32" s="12"/>
      <c r="B32" s="25">
        <v>343.1</v>
      </c>
      <c r="C32" s="20" t="s">
        <v>66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9940283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9940283</v>
      </c>
      <c r="O32" s="47">
        <f t="shared" si="1"/>
        <v>665.88176580921754</v>
      </c>
      <c r="P32" s="9"/>
    </row>
    <row r="33" spans="1:16">
      <c r="A33" s="12"/>
      <c r="B33" s="25">
        <v>343.4</v>
      </c>
      <c r="C33" s="20" t="s">
        <v>67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2008061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2008061</v>
      </c>
      <c r="O33" s="47">
        <f t="shared" si="1"/>
        <v>134.51641211146838</v>
      </c>
      <c r="P33" s="9"/>
    </row>
    <row r="34" spans="1:16">
      <c r="A34" s="12"/>
      <c r="B34" s="25">
        <v>343.6</v>
      </c>
      <c r="C34" s="20" t="s">
        <v>68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11024880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11024880</v>
      </c>
      <c r="O34" s="47">
        <f t="shared" si="1"/>
        <v>738.53697749196147</v>
      </c>
      <c r="P34" s="9"/>
    </row>
    <row r="35" spans="1:16">
      <c r="A35" s="12"/>
      <c r="B35" s="25">
        <v>343.7</v>
      </c>
      <c r="C35" s="20" t="s">
        <v>69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1062898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1062898</v>
      </c>
      <c r="O35" s="47">
        <f t="shared" si="1"/>
        <v>71.201634512325825</v>
      </c>
      <c r="P35" s="9"/>
    </row>
    <row r="36" spans="1:16">
      <c r="A36" s="12"/>
      <c r="B36" s="25">
        <v>343.8</v>
      </c>
      <c r="C36" s="20" t="s">
        <v>70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172500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172500</v>
      </c>
      <c r="O36" s="47">
        <f t="shared" si="1"/>
        <v>11.555466237942122</v>
      </c>
      <c r="P36" s="9"/>
    </row>
    <row r="37" spans="1:16">
      <c r="A37" s="12"/>
      <c r="B37" s="25">
        <v>347.1</v>
      </c>
      <c r="C37" s="20" t="s">
        <v>171</v>
      </c>
      <c r="D37" s="46">
        <v>445391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445391</v>
      </c>
      <c r="O37" s="47">
        <f t="shared" ref="O37:O56" si="9">(N37/O$58)</f>
        <v>29.83594587352626</v>
      </c>
      <c r="P37" s="9"/>
    </row>
    <row r="38" spans="1:16">
      <c r="A38" s="12"/>
      <c r="B38" s="25">
        <v>349</v>
      </c>
      <c r="C38" s="20" t="s">
        <v>1</v>
      </c>
      <c r="D38" s="46">
        <v>43691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43691</v>
      </c>
      <c r="O38" s="47">
        <f t="shared" si="9"/>
        <v>2.9267818863879955</v>
      </c>
      <c r="P38" s="9"/>
    </row>
    <row r="39" spans="1:16" ht="15.75">
      <c r="A39" s="29" t="s">
        <v>56</v>
      </c>
      <c r="B39" s="30"/>
      <c r="C39" s="31"/>
      <c r="D39" s="32">
        <f t="shared" ref="D39:M39" si="10">SUM(D40:D43)</f>
        <v>46921</v>
      </c>
      <c r="E39" s="32">
        <f t="shared" si="10"/>
        <v>4757</v>
      </c>
      <c r="F39" s="32">
        <f t="shared" si="10"/>
        <v>0</v>
      </c>
      <c r="G39" s="32">
        <f t="shared" si="10"/>
        <v>0</v>
      </c>
      <c r="H39" s="32">
        <f t="shared" si="10"/>
        <v>0</v>
      </c>
      <c r="I39" s="32">
        <f t="shared" si="10"/>
        <v>0</v>
      </c>
      <c r="J39" s="32">
        <f t="shared" si="10"/>
        <v>0</v>
      </c>
      <c r="K39" s="32">
        <f t="shared" si="10"/>
        <v>0</v>
      </c>
      <c r="L39" s="32">
        <f t="shared" si="10"/>
        <v>0</v>
      </c>
      <c r="M39" s="32">
        <f t="shared" si="10"/>
        <v>0</v>
      </c>
      <c r="N39" s="32">
        <f t="shared" ref="N39:N45" si="11">SUM(D39:M39)</f>
        <v>51678</v>
      </c>
      <c r="O39" s="45">
        <f t="shared" si="9"/>
        <v>3.4618167202572345</v>
      </c>
      <c r="P39" s="10"/>
    </row>
    <row r="40" spans="1:16">
      <c r="A40" s="13"/>
      <c r="B40" s="39">
        <v>351.7</v>
      </c>
      <c r="C40" s="21" t="s">
        <v>172</v>
      </c>
      <c r="D40" s="46">
        <v>0</v>
      </c>
      <c r="E40" s="46">
        <v>4757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1"/>
        <v>4757</v>
      </c>
      <c r="O40" s="47">
        <f t="shared" si="9"/>
        <v>0.31866291532690244</v>
      </c>
      <c r="P40" s="9"/>
    </row>
    <row r="41" spans="1:16">
      <c r="A41" s="13"/>
      <c r="B41" s="39">
        <v>351.9</v>
      </c>
      <c r="C41" s="21" t="s">
        <v>173</v>
      </c>
      <c r="D41" s="46">
        <v>29696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1"/>
        <v>29696</v>
      </c>
      <c r="O41" s="47">
        <f t="shared" si="9"/>
        <v>1.9892818863879957</v>
      </c>
      <c r="P41" s="9"/>
    </row>
    <row r="42" spans="1:16">
      <c r="A42" s="13"/>
      <c r="B42" s="39">
        <v>352</v>
      </c>
      <c r="C42" s="21" t="s">
        <v>107</v>
      </c>
      <c r="D42" s="46">
        <v>13299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1"/>
        <v>13299</v>
      </c>
      <c r="O42" s="47">
        <f t="shared" si="9"/>
        <v>0.89087620578778137</v>
      </c>
      <c r="P42" s="9"/>
    </row>
    <row r="43" spans="1:16">
      <c r="A43" s="13"/>
      <c r="B43" s="39">
        <v>354</v>
      </c>
      <c r="C43" s="21" t="s">
        <v>76</v>
      </c>
      <c r="D43" s="46">
        <v>3926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1"/>
        <v>3926</v>
      </c>
      <c r="O43" s="47">
        <f t="shared" si="9"/>
        <v>0.26299571275455519</v>
      </c>
      <c r="P43" s="9"/>
    </row>
    <row r="44" spans="1:16" ht="15.75">
      <c r="A44" s="29" t="s">
        <v>4</v>
      </c>
      <c r="B44" s="30"/>
      <c r="C44" s="31"/>
      <c r="D44" s="32">
        <f t="shared" ref="D44:M44" si="12">SUM(D45:D51)</f>
        <v>563440</v>
      </c>
      <c r="E44" s="32">
        <f t="shared" si="12"/>
        <v>609705</v>
      </c>
      <c r="F44" s="32">
        <f t="shared" si="12"/>
        <v>3178</v>
      </c>
      <c r="G44" s="32">
        <f t="shared" si="12"/>
        <v>60502</v>
      </c>
      <c r="H44" s="32">
        <f t="shared" si="12"/>
        <v>0</v>
      </c>
      <c r="I44" s="32">
        <f t="shared" si="12"/>
        <v>885468</v>
      </c>
      <c r="J44" s="32">
        <f t="shared" si="12"/>
        <v>84276</v>
      </c>
      <c r="K44" s="32">
        <f t="shared" si="12"/>
        <v>3371995</v>
      </c>
      <c r="L44" s="32">
        <f t="shared" si="12"/>
        <v>0</v>
      </c>
      <c r="M44" s="32">
        <f t="shared" si="12"/>
        <v>0</v>
      </c>
      <c r="N44" s="32">
        <f t="shared" si="11"/>
        <v>5578564</v>
      </c>
      <c r="O44" s="45">
        <f t="shared" si="9"/>
        <v>373.69801714898176</v>
      </c>
      <c r="P44" s="10"/>
    </row>
    <row r="45" spans="1:16">
      <c r="A45" s="12"/>
      <c r="B45" s="25">
        <v>361.1</v>
      </c>
      <c r="C45" s="20" t="s">
        <v>77</v>
      </c>
      <c r="D45" s="46">
        <v>49951</v>
      </c>
      <c r="E45" s="46">
        <v>593817</v>
      </c>
      <c r="F45" s="46">
        <v>3178</v>
      </c>
      <c r="G45" s="46">
        <v>60502</v>
      </c>
      <c r="H45" s="46">
        <v>0</v>
      </c>
      <c r="I45" s="46">
        <v>553748</v>
      </c>
      <c r="J45" s="46">
        <v>31687</v>
      </c>
      <c r="K45" s="46">
        <v>1728919</v>
      </c>
      <c r="L45" s="46">
        <v>0</v>
      </c>
      <c r="M45" s="46">
        <v>0</v>
      </c>
      <c r="N45" s="46">
        <f t="shared" si="11"/>
        <v>3021802</v>
      </c>
      <c r="O45" s="47">
        <f t="shared" si="9"/>
        <v>202.42510718113613</v>
      </c>
      <c r="P45" s="9"/>
    </row>
    <row r="46" spans="1:16">
      <c r="A46" s="12"/>
      <c r="B46" s="25">
        <v>362</v>
      </c>
      <c r="C46" s="20" t="s">
        <v>80</v>
      </c>
      <c r="D46" s="46">
        <v>188468</v>
      </c>
      <c r="E46" s="46">
        <v>0</v>
      </c>
      <c r="F46" s="46">
        <v>0</v>
      </c>
      <c r="G46" s="46">
        <v>0</v>
      </c>
      <c r="H46" s="46">
        <v>0</v>
      </c>
      <c r="I46" s="46">
        <v>18915</v>
      </c>
      <c r="J46" s="46">
        <v>0</v>
      </c>
      <c r="K46" s="46">
        <v>0</v>
      </c>
      <c r="L46" s="46">
        <v>0</v>
      </c>
      <c r="M46" s="46">
        <v>0</v>
      </c>
      <c r="N46" s="46">
        <f t="shared" ref="N46:N51" si="13">SUM(D46:M46)</f>
        <v>207383</v>
      </c>
      <c r="O46" s="47">
        <f t="shared" si="9"/>
        <v>13.892215969989282</v>
      </c>
      <c r="P46" s="9"/>
    </row>
    <row r="47" spans="1:16">
      <c r="A47" s="12"/>
      <c r="B47" s="25">
        <v>364</v>
      </c>
      <c r="C47" s="20" t="s">
        <v>154</v>
      </c>
      <c r="D47" s="46">
        <v>65089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3"/>
        <v>65089</v>
      </c>
      <c r="O47" s="47">
        <f t="shared" si="9"/>
        <v>4.360195605573419</v>
      </c>
      <c r="P47" s="9"/>
    </row>
    <row r="48" spans="1:16">
      <c r="A48" s="12"/>
      <c r="B48" s="25">
        <v>365</v>
      </c>
      <c r="C48" s="20" t="s">
        <v>127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27200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3"/>
        <v>27200</v>
      </c>
      <c r="O48" s="47">
        <f t="shared" si="9"/>
        <v>1.8220793140407288</v>
      </c>
      <c r="P48" s="9"/>
    </row>
    <row r="49" spans="1:119">
      <c r="A49" s="12"/>
      <c r="B49" s="25">
        <v>366</v>
      </c>
      <c r="C49" s="20" t="s">
        <v>82</v>
      </c>
      <c r="D49" s="46">
        <v>136917</v>
      </c>
      <c r="E49" s="46">
        <v>14500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3"/>
        <v>151417</v>
      </c>
      <c r="O49" s="47">
        <f t="shared" si="9"/>
        <v>10.143153804930332</v>
      </c>
      <c r="P49" s="9"/>
    </row>
    <row r="50" spans="1:119">
      <c r="A50" s="12"/>
      <c r="B50" s="25">
        <v>368</v>
      </c>
      <c r="C50" s="20" t="s">
        <v>83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1643076</v>
      </c>
      <c r="L50" s="46">
        <v>0</v>
      </c>
      <c r="M50" s="46">
        <v>0</v>
      </c>
      <c r="N50" s="46">
        <f t="shared" si="13"/>
        <v>1643076</v>
      </c>
      <c r="O50" s="47">
        <f t="shared" si="9"/>
        <v>110.06672025723472</v>
      </c>
      <c r="P50" s="9"/>
    </row>
    <row r="51" spans="1:119">
      <c r="A51" s="12"/>
      <c r="B51" s="25">
        <v>369.9</v>
      </c>
      <c r="C51" s="20" t="s">
        <v>85</v>
      </c>
      <c r="D51" s="46">
        <v>123015</v>
      </c>
      <c r="E51" s="46">
        <v>1388</v>
      </c>
      <c r="F51" s="46">
        <v>0</v>
      </c>
      <c r="G51" s="46">
        <v>0</v>
      </c>
      <c r="H51" s="46">
        <v>0</v>
      </c>
      <c r="I51" s="46">
        <v>285605</v>
      </c>
      <c r="J51" s="46">
        <v>52589</v>
      </c>
      <c r="K51" s="46">
        <v>0</v>
      </c>
      <c r="L51" s="46">
        <v>0</v>
      </c>
      <c r="M51" s="46">
        <v>0</v>
      </c>
      <c r="N51" s="46">
        <f t="shared" si="13"/>
        <v>462597</v>
      </c>
      <c r="O51" s="47">
        <f t="shared" si="9"/>
        <v>30.988545016077172</v>
      </c>
      <c r="P51" s="9"/>
    </row>
    <row r="52" spans="1:119" ht="15.75">
      <c r="A52" s="29" t="s">
        <v>57</v>
      </c>
      <c r="B52" s="30"/>
      <c r="C52" s="31"/>
      <c r="D52" s="32">
        <f t="shared" ref="D52:M52" si="14">SUM(D53:D55)</f>
        <v>2852300</v>
      </c>
      <c r="E52" s="32">
        <f t="shared" si="14"/>
        <v>23210336</v>
      </c>
      <c r="F52" s="32">
        <f t="shared" si="14"/>
        <v>51004</v>
      </c>
      <c r="G52" s="32">
        <f t="shared" si="14"/>
        <v>3034671</v>
      </c>
      <c r="H52" s="32">
        <f t="shared" si="14"/>
        <v>0</v>
      </c>
      <c r="I52" s="32">
        <f t="shared" si="14"/>
        <v>171406</v>
      </c>
      <c r="J52" s="32">
        <f t="shared" si="14"/>
        <v>0</v>
      </c>
      <c r="K52" s="32">
        <f t="shared" si="14"/>
        <v>0</v>
      </c>
      <c r="L52" s="32">
        <f t="shared" si="14"/>
        <v>0</v>
      </c>
      <c r="M52" s="32">
        <f t="shared" si="14"/>
        <v>0</v>
      </c>
      <c r="N52" s="32">
        <f>SUM(D52:M52)</f>
        <v>29319717</v>
      </c>
      <c r="O52" s="45">
        <f t="shared" si="9"/>
        <v>1964.0753617363343</v>
      </c>
      <c r="P52" s="9"/>
    </row>
    <row r="53" spans="1:119">
      <c r="A53" s="12"/>
      <c r="B53" s="25">
        <v>381</v>
      </c>
      <c r="C53" s="20" t="s">
        <v>86</v>
      </c>
      <c r="D53" s="46">
        <v>2852300</v>
      </c>
      <c r="E53" s="46">
        <v>1053916</v>
      </c>
      <c r="F53" s="46">
        <v>51004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>SUM(D53:M53)</f>
        <v>3957220</v>
      </c>
      <c r="O53" s="47">
        <f t="shared" si="9"/>
        <v>265.08708467309754</v>
      </c>
      <c r="P53" s="9"/>
    </row>
    <row r="54" spans="1:119">
      <c r="A54" s="12"/>
      <c r="B54" s="25">
        <v>384</v>
      </c>
      <c r="C54" s="20" t="s">
        <v>87</v>
      </c>
      <c r="D54" s="46">
        <v>0</v>
      </c>
      <c r="E54" s="46">
        <v>22156420</v>
      </c>
      <c r="F54" s="46">
        <v>0</v>
      </c>
      <c r="G54" s="46">
        <v>3034671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>SUM(D54:M54)</f>
        <v>25191091</v>
      </c>
      <c r="O54" s="47">
        <f t="shared" si="9"/>
        <v>1687.5060959271168</v>
      </c>
      <c r="P54" s="9"/>
    </row>
    <row r="55" spans="1:119" ht="15.75" thickBot="1">
      <c r="A55" s="12"/>
      <c r="B55" s="25">
        <v>389.8</v>
      </c>
      <c r="C55" s="20" t="s">
        <v>155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171406</v>
      </c>
      <c r="J55" s="46">
        <v>0</v>
      </c>
      <c r="K55" s="46">
        <v>0</v>
      </c>
      <c r="L55" s="46">
        <v>0</v>
      </c>
      <c r="M55" s="46">
        <v>0</v>
      </c>
      <c r="N55" s="46">
        <f>SUM(D55:M55)</f>
        <v>171406</v>
      </c>
      <c r="O55" s="47">
        <f t="shared" si="9"/>
        <v>11.482181136120042</v>
      </c>
      <c r="P55" s="9"/>
    </row>
    <row r="56" spans="1:119" ht="16.5" thickBot="1">
      <c r="A56" s="14" t="s">
        <v>72</v>
      </c>
      <c r="B56" s="23"/>
      <c r="C56" s="22"/>
      <c r="D56" s="15">
        <f t="shared" ref="D56:M56" si="15">SUM(D5,D13,D22,D29,D39,D44,D52)</f>
        <v>19745733</v>
      </c>
      <c r="E56" s="15">
        <f t="shared" si="15"/>
        <v>30412755</v>
      </c>
      <c r="F56" s="15">
        <f t="shared" si="15"/>
        <v>373632</v>
      </c>
      <c r="G56" s="15">
        <f t="shared" si="15"/>
        <v>3095173</v>
      </c>
      <c r="H56" s="15">
        <f t="shared" si="15"/>
        <v>0</v>
      </c>
      <c r="I56" s="15">
        <f t="shared" si="15"/>
        <v>29840089</v>
      </c>
      <c r="J56" s="15">
        <f t="shared" si="15"/>
        <v>3732697</v>
      </c>
      <c r="K56" s="15">
        <f t="shared" si="15"/>
        <v>3371995</v>
      </c>
      <c r="L56" s="15">
        <f t="shared" si="15"/>
        <v>0</v>
      </c>
      <c r="M56" s="15">
        <f t="shared" si="15"/>
        <v>0</v>
      </c>
      <c r="N56" s="15">
        <f>SUM(D56:M56)</f>
        <v>90572074</v>
      </c>
      <c r="O56" s="38">
        <f t="shared" si="9"/>
        <v>6067.2611200428728</v>
      </c>
      <c r="P56" s="6"/>
      <c r="Q56" s="2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  <c r="DB56" s="5"/>
      <c r="DC56" s="5"/>
      <c r="DD56" s="5"/>
      <c r="DE56" s="5"/>
      <c r="DF56" s="5"/>
      <c r="DG56" s="5"/>
      <c r="DH56" s="5"/>
      <c r="DI56" s="5"/>
      <c r="DJ56" s="5"/>
      <c r="DK56" s="5"/>
      <c r="DL56" s="5"/>
      <c r="DM56" s="5"/>
      <c r="DN56" s="5"/>
      <c r="DO56" s="5"/>
    </row>
    <row r="57" spans="1:119">
      <c r="A57" s="16"/>
      <c r="B57" s="18"/>
      <c r="C57" s="18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9"/>
    </row>
    <row r="58" spans="1:119">
      <c r="A58" s="40"/>
      <c r="B58" s="41"/>
      <c r="C58" s="41"/>
      <c r="D58" s="42"/>
      <c r="E58" s="42"/>
      <c r="F58" s="42"/>
      <c r="G58" s="42"/>
      <c r="H58" s="42"/>
      <c r="I58" s="42"/>
      <c r="J58" s="42"/>
      <c r="K58" s="42"/>
      <c r="L58" s="48" t="s">
        <v>174</v>
      </c>
      <c r="M58" s="48"/>
      <c r="N58" s="48"/>
      <c r="O58" s="43">
        <v>14928</v>
      </c>
    </row>
    <row r="59" spans="1:119">
      <c r="A59" s="49"/>
      <c r="B59" s="50"/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1"/>
    </row>
    <row r="60" spans="1:119" ht="15.75" customHeight="1" thickBot="1">
      <c r="A60" s="52" t="s">
        <v>103</v>
      </c>
      <c r="B60" s="53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4"/>
    </row>
  </sheetData>
  <mergeCells count="10">
    <mergeCell ref="L58:N58"/>
    <mergeCell ref="A59:O59"/>
    <mergeCell ref="A60:O6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165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90</v>
      </c>
      <c r="B3" s="62"/>
      <c r="C3" s="63"/>
      <c r="D3" s="67" t="s">
        <v>51</v>
      </c>
      <c r="E3" s="68"/>
      <c r="F3" s="68"/>
      <c r="G3" s="68"/>
      <c r="H3" s="69"/>
      <c r="I3" s="67" t="s">
        <v>52</v>
      </c>
      <c r="J3" s="69"/>
      <c r="K3" s="67" t="s">
        <v>54</v>
      </c>
      <c r="L3" s="69"/>
      <c r="M3" s="36"/>
      <c r="N3" s="37"/>
      <c r="O3" s="70" t="s">
        <v>95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91</v>
      </c>
      <c r="F4" s="34" t="s">
        <v>92</v>
      </c>
      <c r="G4" s="34" t="s">
        <v>93</v>
      </c>
      <c r="H4" s="34" t="s">
        <v>6</v>
      </c>
      <c r="I4" s="34" t="s">
        <v>7</v>
      </c>
      <c r="J4" s="35" t="s">
        <v>94</v>
      </c>
      <c r="K4" s="35" t="s">
        <v>8</v>
      </c>
      <c r="L4" s="35" t="s">
        <v>9</v>
      </c>
      <c r="M4" s="35" t="s">
        <v>10</v>
      </c>
      <c r="N4" s="35" t="s">
        <v>53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SUM(D6:D13)</f>
        <v>8060021</v>
      </c>
      <c r="E5" s="27">
        <f t="shared" si="0"/>
        <v>144800</v>
      </c>
      <c r="F5" s="27">
        <f t="shared" si="0"/>
        <v>319954</v>
      </c>
      <c r="G5" s="27">
        <f t="shared" si="0"/>
        <v>1367118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9891893</v>
      </c>
      <c r="O5" s="33">
        <f t="shared" ref="O5:O36" si="1">(N5/O$87)</f>
        <v>680.50997523390208</v>
      </c>
      <c r="P5" s="6"/>
    </row>
    <row r="6" spans="1:133">
      <c r="A6" s="12"/>
      <c r="B6" s="25">
        <v>311</v>
      </c>
      <c r="C6" s="20" t="s">
        <v>3</v>
      </c>
      <c r="D6" s="46">
        <v>6123406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6123406</v>
      </c>
      <c r="O6" s="47">
        <f t="shared" si="1"/>
        <v>421.25798018712163</v>
      </c>
      <c r="P6" s="9"/>
    </row>
    <row r="7" spans="1:133">
      <c r="A7" s="12"/>
      <c r="B7" s="25">
        <v>312.41000000000003</v>
      </c>
      <c r="C7" s="20" t="s">
        <v>11</v>
      </c>
      <c r="D7" s="46">
        <v>266310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266310</v>
      </c>
      <c r="O7" s="47">
        <f t="shared" si="1"/>
        <v>18.320720968629608</v>
      </c>
      <c r="P7" s="9"/>
    </row>
    <row r="8" spans="1:133">
      <c r="A8" s="12"/>
      <c r="B8" s="25">
        <v>312.60000000000002</v>
      </c>
      <c r="C8" s="20" t="s">
        <v>12</v>
      </c>
      <c r="D8" s="46">
        <v>0</v>
      </c>
      <c r="E8" s="46">
        <v>0</v>
      </c>
      <c r="F8" s="46">
        <v>0</v>
      </c>
      <c r="G8" s="46">
        <v>1367118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1367118</v>
      </c>
      <c r="O8" s="47">
        <f t="shared" si="1"/>
        <v>94.050495321959275</v>
      </c>
      <c r="P8" s="9"/>
    </row>
    <row r="9" spans="1:133">
      <c r="A9" s="12"/>
      <c r="B9" s="25">
        <v>314.10000000000002</v>
      </c>
      <c r="C9" s="20" t="s">
        <v>13</v>
      </c>
      <c r="D9" s="46">
        <v>1394054</v>
      </c>
      <c r="E9" s="46">
        <v>144800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1538854</v>
      </c>
      <c r="O9" s="47">
        <f t="shared" si="1"/>
        <v>105.86502476609796</v>
      </c>
      <c r="P9" s="9"/>
    </row>
    <row r="10" spans="1:133">
      <c r="A10" s="12"/>
      <c r="B10" s="25">
        <v>314.39999999999998</v>
      </c>
      <c r="C10" s="20" t="s">
        <v>14</v>
      </c>
      <c r="D10" s="46">
        <v>38809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38809</v>
      </c>
      <c r="O10" s="47">
        <f t="shared" si="1"/>
        <v>2.6698541552008805</v>
      </c>
      <c r="P10" s="9"/>
    </row>
    <row r="11" spans="1:133">
      <c r="A11" s="12"/>
      <c r="B11" s="25">
        <v>314.8</v>
      </c>
      <c r="C11" s="20" t="s">
        <v>15</v>
      </c>
      <c r="D11" s="46">
        <v>24148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24148</v>
      </c>
      <c r="O11" s="47">
        <f t="shared" si="1"/>
        <v>1.6612548156301596</v>
      </c>
      <c r="P11" s="9"/>
    </row>
    <row r="12" spans="1:133">
      <c r="A12" s="12"/>
      <c r="B12" s="25">
        <v>315</v>
      </c>
      <c r="C12" s="20" t="s">
        <v>115</v>
      </c>
      <c r="D12" s="46">
        <v>189486</v>
      </c>
      <c r="E12" s="46">
        <v>0</v>
      </c>
      <c r="F12" s="46">
        <v>319954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509440</v>
      </c>
      <c r="O12" s="47">
        <f t="shared" si="1"/>
        <v>35.04678040726472</v>
      </c>
      <c r="P12" s="9"/>
    </row>
    <row r="13" spans="1:133">
      <c r="A13" s="12"/>
      <c r="B13" s="25">
        <v>316</v>
      </c>
      <c r="C13" s="20" t="s">
        <v>116</v>
      </c>
      <c r="D13" s="46">
        <v>23808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23808</v>
      </c>
      <c r="O13" s="47">
        <f t="shared" si="1"/>
        <v>1.6378646119977986</v>
      </c>
      <c r="P13" s="9"/>
    </row>
    <row r="14" spans="1:133" ht="15.75">
      <c r="A14" s="29" t="s">
        <v>18</v>
      </c>
      <c r="B14" s="30"/>
      <c r="C14" s="31"/>
      <c r="D14" s="32">
        <f t="shared" ref="D14:M14" si="3">SUM(D15:D27)</f>
        <v>768930</v>
      </c>
      <c r="E14" s="32">
        <f t="shared" si="3"/>
        <v>699020</v>
      </c>
      <c r="F14" s="32">
        <f t="shared" si="3"/>
        <v>0</v>
      </c>
      <c r="G14" s="32">
        <f t="shared" si="3"/>
        <v>1081981</v>
      </c>
      <c r="H14" s="32">
        <f t="shared" si="3"/>
        <v>0</v>
      </c>
      <c r="I14" s="32">
        <f t="shared" si="3"/>
        <v>849901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>SUM(D14:M14)</f>
        <v>3399832</v>
      </c>
      <c r="O14" s="45">
        <f t="shared" si="1"/>
        <v>233.8904788112273</v>
      </c>
      <c r="P14" s="10"/>
    </row>
    <row r="15" spans="1:133">
      <c r="A15" s="12"/>
      <c r="B15" s="25">
        <v>322</v>
      </c>
      <c r="C15" s="20" t="s">
        <v>0</v>
      </c>
      <c r="D15" s="46">
        <v>0</v>
      </c>
      <c r="E15" s="46">
        <v>699020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699020</v>
      </c>
      <c r="O15" s="47">
        <f t="shared" si="1"/>
        <v>48.088882773802972</v>
      </c>
      <c r="P15" s="9"/>
    </row>
    <row r="16" spans="1:133">
      <c r="A16" s="12"/>
      <c r="B16" s="25">
        <v>323.10000000000002</v>
      </c>
      <c r="C16" s="20" t="s">
        <v>19</v>
      </c>
      <c r="D16" s="46">
        <v>490973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ref="N16:N26" si="4">SUM(D16:M16)</f>
        <v>490973</v>
      </c>
      <c r="O16" s="47">
        <f t="shared" si="1"/>
        <v>33.776348376444687</v>
      </c>
      <c r="P16" s="9"/>
    </row>
    <row r="17" spans="1:16">
      <c r="A17" s="12"/>
      <c r="B17" s="25">
        <v>323.39999999999998</v>
      </c>
      <c r="C17" s="20" t="s">
        <v>20</v>
      </c>
      <c r="D17" s="46">
        <v>46473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46473</v>
      </c>
      <c r="O17" s="47">
        <f t="shared" si="1"/>
        <v>3.1970968629609247</v>
      </c>
      <c r="P17" s="9"/>
    </row>
    <row r="18" spans="1:16">
      <c r="A18" s="12"/>
      <c r="B18" s="25">
        <v>323.7</v>
      </c>
      <c r="C18" s="20" t="s">
        <v>21</v>
      </c>
      <c r="D18" s="46">
        <v>207794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207794</v>
      </c>
      <c r="O18" s="47">
        <f t="shared" si="1"/>
        <v>14.295129334067143</v>
      </c>
      <c r="P18" s="9"/>
    </row>
    <row r="19" spans="1:16">
      <c r="A19" s="12"/>
      <c r="B19" s="25">
        <v>323.89999999999998</v>
      </c>
      <c r="C19" s="20" t="s">
        <v>22</v>
      </c>
      <c r="D19" s="46">
        <v>4920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4920</v>
      </c>
      <c r="O19" s="47">
        <f t="shared" si="1"/>
        <v>0.33847000550357731</v>
      </c>
      <c r="P19" s="9"/>
    </row>
    <row r="20" spans="1:16">
      <c r="A20" s="12"/>
      <c r="B20" s="25">
        <v>324.11</v>
      </c>
      <c r="C20" s="20" t="s">
        <v>23</v>
      </c>
      <c r="D20" s="46">
        <v>0</v>
      </c>
      <c r="E20" s="46">
        <v>0</v>
      </c>
      <c r="F20" s="46">
        <v>0</v>
      </c>
      <c r="G20" s="46">
        <v>90564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90564</v>
      </c>
      <c r="O20" s="47">
        <f t="shared" si="1"/>
        <v>6.23032471106219</v>
      </c>
      <c r="P20" s="9"/>
    </row>
    <row r="21" spans="1:16">
      <c r="A21" s="12"/>
      <c r="B21" s="25">
        <v>324.12</v>
      </c>
      <c r="C21" s="20" t="s">
        <v>24</v>
      </c>
      <c r="D21" s="46">
        <v>0</v>
      </c>
      <c r="E21" s="46">
        <v>0</v>
      </c>
      <c r="F21" s="46">
        <v>0</v>
      </c>
      <c r="G21" s="46">
        <v>1410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1410</v>
      </c>
      <c r="O21" s="47">
        <f t="shared" si="1"/>
        <v>9.7000550357732529E-2</v>
      </c>
      <c r="P21" s="9"/>
    </row>
    <row r="22" spans="1:16">
      <c r="A22" s="12"/>
      <c r="B22" s="25">
        <v>324.20999999999998</v>
      </c>
      <c r="C22" s="20" t="s">
        <v>25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795299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795299</v>
      </c>
      <c r="O22" s="47">
        <f t="shared" si="1"/>
        <v>54.712369290038524</v>
      </c>
      <c r="P22" s="9"/>
    </row>
    <row r="23" spans="1:16">
      <c r="A23" s="12"/>
      <c r="B23" s="25">
        <v>324.22000000000003</v>
      </c>
      <c r="C23" s="20" t="s">
        <v>26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54602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54602</v>
      </c>
      <c r="O23" s="47">
        <f t="shared" si="1"/>
        <v>3.7563291139240507</v>
      </c>
      <c r="P23" s="9"/>
    </row>
    <row r="24" spans="1:16">
      <c r="A24" s="12"/>
      <c r="B24" s="25">
        <v>324.61</v>
      </c>
      <c r="C24" s="20" t="s">
        <v>27</v>
      </c>
      <c r="D24" s="46">
        <v>0</v>
      </c>
      <c r="E24" s="46">
        <v>0</v>
      </c>
      <c r="F24" s="46">
        <v>0</v>
      </c>
      <c r="G24" s="46">
        <v>526192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526192</v>
      </c>
      <c r="O24" s="47">
        <f t="shared" si="1"/>
        <v>36.199229499174464</v>
      </c>
      <c r="P24" s="9"/>
    </row>
    <row r="25" spans="1:16">
      <c r="A25" s="12"/>
      <c r="B25" s="25">
        <v>325.10000000000002</v>
      </c>
      <c r="C25" s="20" t="s">
        <v>117</v>
      </c>
      <c r="D25" s="46">
        <v>0</v>
      </c>
      <c r="E25" s="46">
        <v>0</v>
      </c>
      <c r="F25" s="46">
        <v>0</v>
      </c>
      <c r="G25" s="46">
        <v>463815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463815</v>
      </c>
      <c r="O25" s="47">
        <f t="shared" si="1"/>
        <v>31.90802146395157</v>
      </c>
      <c r="P25" s="9"/>
    </row>
    <row r="26" spans="1:16">
      <c r="A26" s="12"/>
      <c r="B26" s="25">
        <v>325.2</v>
      </c>
      <c r="C26" s="20" t="s">
        <v>118</v>
      </c>
      <c r="D26" s="46">
        <v>15445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15445</v>
      </c>
      <c r="O26" s="47">
        <f t="shared" si="1"/>
        <v>1.0625343973582828</v>
      </c>
      <c r="P26" s="9"/>
    </row>
    <row r="27" spans="1:16">
      <c r="A27" s="12"/>
      <c r="B27" s="25">
        <v>329</v>
      </c>
      <c r="C27" s="20" t="s">
        <v>28</v>
      </c>
      <c r="D27" s="46">
        <v>3325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ref="N27:N32" si="5">SUM(D27:M27)</f>
        <v>3325</v>
      </c>
      <c r="O27" s="47">
        <f t="shared" si="1"/>
        <v>0.22874243258117777</v>
      </c>
      <c r="P27" s="9"/>
    </row>
    <row r="28" spans="1:16" ht="15.75">
      <c r="A28" s="29" t="s">
        <v>30</v>
      </c>
      <c r="B28" s="30"/>
      <c r="C28" s="31"/>
      <c r="D28" s="32">
        <f t="shared" ref="D28:M28" si="6">SUM(D29:D43)</f>
        <v>2081448</v>
      </c>
      <c r="E28" s="32">
        <f t="shared" si="6"/>
        <v>708374</v>
      </c>
      <c r="F28" s="32">
        <f t="shared" si="6"/>
        <v>0</v>
      </c>
      <c r="G28" s="32">
        <f t="shared" si="6"/>
        <v>16000</v>
      </c>
      <c r="H28" s="32">
        <f t="shared" si="6"/>
        <v>0</v>
      </c>
      <c r="I28" s="32">
        <f t="shared" si="6"/>
        <v>698694</v>
      </c>
      <c r="J28" s="32">
        <f t="shared" si="6"/>
        <v>0</v>
      </c>
      <c r="K28" s="32">
        <f t="shared" si="6"/>
        <v>0</v>
      </c>
      <c r="L28" s="32">
        <f t="shared" si="6"/>
        <v>0</v>
      </c>
      <c r="M28" s="32">
        <f t="shared" si="6"/>
        <v>0</v>
      </c>
      <c r="N28" s="44">
        <f t="shared" si="5"/>
        <v>3504516</v>
      </c>
      <c r="O28" s="45">
        <f t="shared" si="1"/>
        <v>241.09218492019812</v>
      </c>
      <c r="P28" s="10"/>
    </row>
    <row r="29" spans="1:16">
      <c r="A29" s="12"/>
      <c r="B29" s="25">
        <v>331.2</v>
      </c>
      <c r="C29" s="20" t="s">
        <v>29</v>
      </c>
      <c r="D29" s="46">
        <v>15859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5"/>
        <v>15859</v>
      </c>
      <c r="O29" s="47">
        <f t="shared" si="1"/>
        <v>1.0910154100165108</v>
      </c>
      <c r="P29" s="9"/>
    </row>
    <row r="30" spans="1:16">
      <c r="A30" s="12"/>
      <c r="B30" s="25">
        <v>331.39</v>
      </c>
      <c r="C30" s="20" t="s">
        <v>35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20788</v>
      </c>
      <c r="J30" s="46">
        <v>0</v>
      </c>
      <c r="K30" s="46">
        <v>0</v>
      </c>
      <c r="L30" s="46">
        <v>0</v>
      </c>
      <c r="M30" s="46">
        <v>0</v>
      </c>
      <c r="N30" s="46">
        <f t="shared" si="5"/>
        <v>20788</v>
      </c>
      <c r="O30" s="47">
        <f t="shared" si="1"/>
        <v>1.43010456796918</v>
      </c>
      <c r="P30" s="9"/>
    </row>
    <row r="31" spans="1:16">
      <c r="A31" s="12"/>
      <c r="B31" s="25">
        <v>331.5</v>
      </c>
      <c r="C31" s="20" t="s">
        <v>142</v>
      </c>
      <c r="D31" s="46">
        <v>42277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5"/>
        <v>42277</v>
      </c>
      <c r="O31" s="47">
        <f t="shared" si="1"/>
        <v>2.9084342322509631</v>
      </c>
      <c r="P31" s="9"/>
    </row>
    <row r="32" spans="1:16">
      <c r="A32" s="12"/>
      <c r="B32" s="25">
        <v>331.61</v>
      </c>
      <c r="C32" s="20" t="s">
        <v>36</v>
      </c>
      <c r="D32" s="46">
        <v>31491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5"/>
        <v>31491</v>
      </c>
      <c r="O32" s="47">
        <f t="shared" si="1"/>
        <v>2.1664144193725923</v>
      </c>
      <c r="P32" s="9"/>
    </row>
    <row r="33" spans="1:16">
      <c r="A33" s="12"/>
      <c r="B33" s="25">
        <v>334.36</v>
      </c>
      <c r="C33" s="20" t="s">
        <v>40</v>
      </c>
      <c r="D33" s="46">
        <v>0</v>
      </c>
      <c r="E33" s="46">
        <v>22025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ref="N33:N41" si="7">SUM(D33:M33)</f>
        <v>22025</v>
      </c>
      <c r="O33" s="47">
        <f t="shared" si="1"/>
        <v>1.5152036323610347</v>
      </c>
      <c r="P33" s="9"/>
    </row>
    <row r="34" spans="1:16">
      <c r="A34" s="12"/>
      <c r="B34" s="25">
        <v>334.39</v>
      </c>
      <c r="C34" s="20" t="s">
        <v>41</v>
      </c>
      <c r="D34" s="46">
        <v>30000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30000</v>
      </c>
      <c r="O34" s="47">
        <f t="shared" si="1"/>
        <v>2.0638414969730325</v>
      </c>
      <c r="P34" s="9"/>
    </row>
    <row r="35" spans="1:16">
      <c r="A35" s="12"/>
      <c r="B35" s="25">
        <v>334.42</v>
      </c>
      <c r="C35" s="20" t="s">
        <v>162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677906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677906</v>
      </c>
      <c r="O35" s="47">
        <f t="shared" si="1"/>
        <v>46.63635112823335</v>
      </c>
      <c r="P35" s="9"/>
    </row>
    <row r="36" spans="1:16">
      <c r="A36" s="12"/>
      <c r="B36" s="25">
        <v>335.12</v>
      </c>
      <c r="C36" s="20" t="s">
        <v>119</v>
      </c>
      <c r="D36" s="46">
        <v>417559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417559</v>
      </c>
      <c r="O36" s="47">
        <f t="shared" si="1"/>
        <v>28.725853054485416</v>
      </c>
      <c r="P36" s="9"/>
    </row>
    <row r="37" spans="1:16">
      <c r="A37" s="12"/>
      <c r="B37" s="25">
        <v>335.14</v>
      </c>
      <c r="C37" s="20" t="s">
        <v>120</v>
      </c>
      <c r="D37" s="46">
        <v>5309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5309</v>
      </c>
      <c r="O37" s="47">
        <f t="shared" ref="O37:O68" si="8">(N37/O$87)</f>
        <v>0.36523115024766101</v>
      </c>
      <c r="P37" s="9"/>
    </row>
    <row r="38" spans="1:16">
      <c r="A38" s="12"/>
      <c r="B38" s="25">
        <v>335.15</v>
      </c>
      <c r="C38" s="20" t="s">
        <v>121</v>
      </c>
      <c r="D38" s="46">
        <v>26049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26049</v>
      </c>
      <c r="O38" s="47">
        <f t="shared" si="8"/>
        <v>1.792033571821684</v>
      </c>
      <c r="P38" s="9"/>
    </row>
    <row r="39" spans="1:16">
      <c r="A39" s="12"/>
      <c r="B39" s="25">
        <v>335.18</v>
      </c>
      <c r="C39" s="20" t="s">
        <v>122</v>
      </c>
      <c r="D39" s="46">
        <v>867760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867760</v>
      </c>
      <c r="O39" s="47">
        <f t="shared" si="8"/>
        <v>59.697303247110625</v>
      </c>
      <c r="P39" s="9"/>
    </row>
    <row r="40" spans="1:16">
      <c r="A40" s="12"/>
      <c r="B40" s="25">
        <v>335.21</v>
      </c>
      <c r="C40" s="20" t="s">
        <v>111</v>
      </c>
      <c r="D40" s="46">
        <v>11107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7"/>
        <v>11107</v>
      </c>
      <c r="O40" s="47">
        <f t="shared" si="8"/>
        <v>0.76410291689598242</v>
      </c>
      <c r="P40" s="9"/>
    </row>
    <row r="41" spans="1:16">
      <c r="A41" s="12"/>
      <c r="B41" s="25">
        <v>335.29</v>
      </c>
      <c r="C41" s="20" t="s">
        <v>47</v>
      </c>
      <c r="D41" s="46">
        <v>191529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7"/>
        <v>191529</v>
      </c>
      <c r="O41" s="47">
        <f t="shared" si="8"/>
        <v>13.17618326912493</v>
      </c>
      <c r="P41" s="9"/>
    </row>
    <row r="42" spans="1:16">
      <c r="A42" s="12"/>
      <c r="B42" s="25">
        <v>337.7</v>
      </c>
      <c r="C42" s="20" t="s">
        <v>123</v>
      </c>
      <c r="D42" s="46">
        <v>0</v>
      </c>
      <c r="E42" s="46">
        <v>0</v>
      </c>
      <c r="F42" s="46">
        <v>0</v>
      </c>
      <c r="G42" s="46">
        <v>16000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>SUM(D42:M42)</f>
        <v>16000</v>
      </c>
      <c r="O42" s="47">
        <f t="shared" si="8"/>
        <v>1.1007154650522839</v>
      </c>
      <c r="P42" s="9"/>
    </row>
    <row r="43" spans="1:16">
      <c r="A43" s="12"/>
      <c r="B43" s="25">
        <v>338</v>
      </c>
      <c r="C43" s="20" t="s">
        <v>50</v>
      </c>
      <c r="D43" s="46">
        <v>442508</v>
      </c>
      <c r="E43" s="46">
        <v>686349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>SUM(D43:M43)</f>
        <v>1128857</v>
      </c>
      <c r="O43" s="47">
        <f t="shared" si="8"/>
        <v>77.659397358282888</v>
      </c>
      <c r="P43" s="9"/>
    </row>
    <row r="44" spans="1:16" ht="15.75">
      <c r="A44" s="29" t="s">
        <v>55</v>
      </c>
      <c r="B44" s="30"/>
      <c r="C44" s="31"/>
      <c r="D44" s="32">
        <f t="shared" ref="D44:M44" si="9">SUM(D45:D61)</f>
        <v>535214</v>
      </c>
      <c r="E44" s="32">
        <f t="shared" si="9"/>
        <v>46702</v>
      </c>
      <c r="F44" s="32">
        <f t="shared" si="9"/>
        <v>0</v>
      </c>
      <c r="G44" s="32">
        <f t="shared" si="9"/>
        <v>0</v>
      </c>
      <c r="H44" s="32">
        <f t="shared" si="9"/>
        <v>0</v>
      </c>
      <c r="I44" s="32">
        <f t="shared" si="9"/>
        <v>23291959</v>
      </c>
      <c r="J44" s="32">
        <f t="shared" si="9"/>
        <v>3271138</v>
      </c>
      <c r="K44" s="32">
        <f t="shared" si="9"/>
        <v>0</v>
      </c>
      <c r="L44" s="32">
        <f t="shared" si="9"/>
        <v>0</v>
      </c>
      <c r="M44" s="32">
        <f t="shared" si="9"/>
        <v>0</v>
      </c>
      <c r="N44" s="32">
        <f>SUM(D44:M44)</f>
        <v>27145013</v>
      </c>
      <c r="O44" s="45">
        <f t="shared" si="8"/>
        <v>1867.4334755090808</v>
      </c>
      <c r="P44" s="10"/>
    </row>
    <row r="45" spans="1:16">
      <c r="A45" s="12"/>
      <c r="B45" s="25">
        <v>341.2</v>
      </c>
      <c r="C45" s="20" t="s">
        <v>124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2239760</v>
      </c>
      <c r="K45" s="46">
        <v>0</v>
      </c>
      <c r="L45" s="46">
        <v>0</v>
      </c>
      <c r="M45" s="46">
        <v>0</v>
      </c>
      <c r="N45" s="46">
        <f t="shared" ref="N45:N61" si="10">SUM(D45:M45)</f>
        <v>2239760</v>
      </c>
      <c r="O45" s="47">
        <f t="shared" si="8"/>
        <v>154.08365437534397</v>
      </c>
      <c r="P45" s="9"/>
    </row>
    <row r="46" spans="1:16">
      <c r="A46" s="12"/>
      <c r="B46" s="25">
        <v>341.3</v>
      </c>
      <c r="C46" s="20" t="s">
        <v>125</v>
      </c>
      <c r="D46" s="46">
        <v>110565</v>
      </c>
      <c r="E46" s="46">
        <v>33502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0"/>
        <v>144067</v>
      </c>
      <c r="O46" s="47">
        <f t="shared" si="8"/>
        <v>9.911048431480463</v>
      </c>
      <c r="P46" s="9"/>
    </row>
    <row r="47" spans="1:16">
      <c r="A47" s="12"/>
      <c r="B47" s="25">
        <v>341.9</v>
      </c>
      <c r="C47" s="20" t="s">
        <v>149</v>
      </c>
      <c r="D47" s="46">
        <v>21800</v>
      </c>
      <c r="E47" s="46">
        <v>1550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0"/>
        <v>23350</v>
      </c>
      <c r="O47" s="47">
        <f t="shared" si="8"/>
        <v>1.606356631810677</v>
      </c>
      <c r="P47" s="9"/>
    </row>
    <row r="48" spans="1:16">
      <c r="A48" s="12"/>
      <c r="B48" s="25">
        <v>342.1</v>
      </c>
      <c r="C48" s="20" t="s">
        <v>61</v>
      </c>
      <c r="D48" s="46">
        <v>49518</v>
      </c>
      <c r="E48" s="46">
        <v>54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0"/>
        <v>49572</v>
      </c>
      <c r="O48" s="47">
        <f t="shared" si="8"/>
        <v>3.4102916895982389</v>
      </c>
      <c r="P48" s="9"/>
    </row>
    <row r="49" spans="1:16">
      <c r="A49" s="12"/>
      <c r="B49" s="25">
        <v>342.2</v>
      </c>
      <c r="C49" s="20" t="s">
        <v>62</v>
      </c>
      <c r="D49" s="46">
        <v>36989</v>
      </c>
      <c r="E49" s="46">
        <v>11596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0"/>
        <v>48585</v>
      </c>
      <c r="O49" s="47">
        <f t="shared" si="8"/>
        <v>3.3423913043478262</v>
      </c>
      <c r="P49" s="9"/>
    </row>
    <row r="50" spans="1:16">
      <c r="A50" s="12"/>
      <c r="B50" s="25">
        <v>342.4</v>
      </c>
      <c r="C50" s="20" t="s">
        <v>63</v>
      </c>
      <c r="D50" s="46">
        <v>100695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0"/>
        <v>100695</v>
      </c>
      <c r="O50" s="47">
        <f t="shared" si="8"/>
        <v>6.9272839845899838</v>
      </c>
      <c r="P50" s="9"/>
    </row>
    <row r="51" spans="1:16">
      <c r="A51" s="12"/>
      <c r="B51" s="25">
        <v>342.9</v>
      </c>
      <c r="C51" s="20" t="s">
        <v>65</v>
      </c>
      <c r="D51" s="46">
        <v>817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0"/>
        <v>817</v>
      </c>
      <c r="O51" s="47">
        <f t="shared" si="8"/>
        <v>5.6205283434232249E-2</v>
      </c>
      <c r="P51" s="9"/>
    </row>
    <row r="52" spans="1:16">
      <c r="A52" s="12"/>
      <c r="B52" s="25">
        <v>343.1</v>
      </c>
      <c r="C52" s="20" t="s">
        <v>66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9763363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0"/>
        <v>9763363</v>
      </c>
      <c r="O52" s="47">
        <f t="shared" si="8"/>
        <v>671.6677903137039</v>
      </c>
      <c r="P52" s="9"/>
    </row>
    <row r="53" spans="1:16">
      <c r="A53" s="12"/>
      <c r="B53" s="25">
        <v>343.3</v>
      </c>
      <c r="C53" s="20" t="s">
        <v>150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4191952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0"/>
        <v>4191952</v>
      </c>
      <c r="O53" s="47">
        <f t="shared" si="8"/>
        <v>288.38414969730326</v>
      </c>
      <c r="P53" s="9"/>
    </row>
    <row r="54" spans="1:16">
      <c r="A54" s="12"/>
      <c r="B54" s="25">
        <v>343.4</v>
      </c>
      <c r="C54" s="20" t="s">
        <v>67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1990390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0"/>
        <v>1990390</v>
      </c>
      <c r="O54" s="47">
        <f t="shared" si="8"/>
        <v>136.92831590533848</v>
      </c>
      <c r="P54" s="9"/>
    </row>
    <row r="55" spans="1:16">
      <c r="A55" s="12"/>
      <c r="B55" s="25">
        <v>343.5</v>
      </c>
      <c r="C55" s="20" t="s">
        <v>151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6256700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0"/>
        <v>6256700</v>
      </c>
      <c r="O55" s="47">
        <f t="shared" si="8"/>
        <v>430.4279031370391</v>
      </c>
      <c r="P55" s="9"/>
    </row>
    <row r="56" spans="1:16">
      <c r="A56" s="12"/>
      <c r="B56" s="25">
        <v>343.6</v>
      </c>
      <c r="C56" s="20" t="s">
        <v>68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2465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0"/>
        <v>2465</v>
      </c>
      <c r="O56" s="47">
        <f t="shared" si="8"/>
        <v>0.16957897633461749</v>
      </c>
      <c r="P56" s="9"/>
    </row>
    <row r="57" spans="1:16">
      <c r="A57" s="12"/>
      <c r="B57" s="25">
        <v>343.7</v>
      </c>
      <c r="C57" s="20" t="s">
        <v>69</v>
      </c>
      <c r="D57" s="46">
        <v>0</v>
      </c>
      <c r="E57" s="46">
        <v>0</v>
      </c>
      <c r="F57" s="46">
        <v>0</v>
      </c>
      <c r="G57" s="46">
        <v>0</v>
      </c>
      <c r="H57" s="46">
        <v>0</v>
      </c>
      <c r="I57" s="46">
        <v>1024744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0"/>
        <v>1024744</v>
      </c>
      <c r="O57" s="47">
        <f t="shared" si="8"/>
        <v>70.496973032471104</v>
      </c>
      <c r="P57" s="9"/>
    </row>
    <row r="58" spans="1:16">
      <c r="A58" s="12"/>
      <c r="B58" s="25">
        <v>343.8</v>
      </c>
      <c r="C58" s="20" t="s">
        <v>70</v>
      </c>
      <c r="D58" s="46">
        <v>0</v>
      </c>
      <c r="E58" s="46">
        <v>0</v>
      </c>
      <c r="F58" s="46">
        <v>0</v>
      </c>
      <c r="G58" s="46">
        <v>0</v>
      </c>
      <c r="H58" s="46">
        <v>0</v>
      </c>
      <c r="I58" s="46">
        <v>62345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0"/>
        <v>62345</v>
      </c>
      <c r="O58" s="47">
        <f t="shared" si="8"/>
        <v>4.2890066042927906</v>
      </c>
      <c r="P58" s="9"/>
    </row>
    <row r="59" spans="1:16">
      <c r="A59" s="12"/>
      <c r="B59" s="25">
        <v>346.9</v>
      </c>
      <c r="C59" s="20" t="s">
        <v>101</v>
      </c>
      <c r="D59" s="46">
        <v>0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1031378</v>
      </c>
      <c r="K59" s="46">
        <v>0</v>
      </c>
      <c r="L59" s="46">
        <v>0</v>
      </c>
      <c r="M59" s="46">
        <v>0</v>
      </c>
      <c r="N59" s="46">
        <f t="shared" si="10"/>
        <v>1031378</v>
      </c>
      <c r="O59" s="47">
        <f t="shared" si="8"/>
        <v>70.953357182168403</v>
      </c>
      <c r="P59" s="9"/>
    </row>
    <row r="60" spans="1:16">
      <c r="A60" s="12"/>
      <c r="B60" s="25">
        <v>347.2</v>
      </c>
      <c r="C60" s="20" t="s">
        <v>71</v>
      </c>
      <c r="D60" s="46">
        <v>173101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0"/>
        <v>173101</v>
      </c>
      <c r="O60" s="47">
        <f t="shared" si="8"/>
        <v>11.908434232250963</v>
      </c>
      <c r="P60" s="9"/>
    </row>
    <row r="61" spans="1:16">
      <c r="A61" s="12"/>
      <c r="B61" s="25">
        <v>349</v>
      </c>
      <c r="C61" s="20" t="s">
        <v>1</v>
      </c>
      <c r="D61" s="46">
        <v>41729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0"/>
        <v>41729</v>
      </c>
      <c r="O61" s="47">
        <f t="shared" si="8"/>
        <v>2.8707347275729225</v>
      </c>
      <c r="P61" s="9"/>
    </row>
    <row r="62" spans="1:16" ht="15.75">
      <c r="A62" s="29" t="s">
        <v>56</v>
      </c>
      <c r="B62" s="30"/>
      <c r="C62" s="31"/>
      <c r="D62" s="32">
        <f t="shared" ref="D62:M62" si="11">SUM(D63:D68)</f>
        <v>74292</v>
      </c>
      <c r="E62" s="32">
        <f t="shared" si="11"/>
        <v>10787</v>
      </c>
      <c r="F62" s="32">
        <f t="shared" si="11"/>
        <v>0</v>
      </c>
      <c r="G62" s="32">
        <f t="shared" si="11"/>
        <v>0</v>
      </c>
      <c r="H62" s="32">
        <f t="shared" si="11"/>
        <v>0</v>
      </c>
      <c r="I62" s="32">
        <f t="shared" si="11"/>
        <v>0</v>
      </c>
      <c r="J62" s="32">
        <f t="shared" si="11"/>
        <v>21741</v>
      </c>
      <c r="K62" s="32">
        <f t="shared" si="11"/>
        <v>0</v>
      </c>
      <c r="L62" s="32">
        <f t="shared" si="11"/>
        <v>0</v>
      </c>
      <c r="M62" s="32">
        <f t="shared" si="11"/>
        <v>0</v>
      </c>
      <c r="N62" s="32">
        <f>SUM(D62:M62)</f>
        <v>106820</v>
      </c>
      <c r="O62" s="45">
        <f t="shared" si="8"/>
        <v>7.3486516235553108</v>
      </c>
      <c r="P62" s="10"/>
    </row>
    <row r="63" spans="1:16">
      <c r="A63" s="13"/>
      <c r="B63" s="39">
        <v>351.2</v>
      </c>
      <c r="C63" s="21" t="s">
        <v>74</v>
      </c>
      <c r="D63" s="46">
        <v>0</v>
      </c>
      <c r="E63" s="46">
        <v>8874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ref="N63:N68" si="12">SUM(D63:M63)</f>
        <v>8874</v>
      </c>
      <c r="O63" s="47">
        <f t="shared" si="8"/>
        <v>0.61048431480462295</v>
      </c>
      <c r="P63" s="9"/>
    </row>
    <row r="64" spans="1:16">
      <c r="A64" s="13"/>
      <c r="B64" s="39">
        <v>351.5</v>
      </c>
      <c r="C64" s="21" t="s">
        <v>75</v>
      </c>
      <c r="D64" s="46">
        <v>26639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2"/>
        <v>26639</v>
      </c>
      <c r="O64" s="47">
        <f t="shared" si="8"/>
        <v>1.832622454595487</v>
      </c>
      <c r="P64" s="9"/>
    </row>
    <row r="65" spans="1:16">
      <c r="A65" s="13"/>
      <c r="B65" s="39">
        <v>352</v>
      </c>
      <c r="C65" s="21" t="s">
        <v>107</v>
      </c>
      <c r="D65" s="46">
        <v>13283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2"/>
        <v>13283</v>
      </c>
      <c r="O65" s="47">
        <f t="shared" si="8"/>
        <v>0.91380022014309303</v>
      </c>
      <c r="P65" s="9"/>
    </row>
    <row r="66" spans="1:16">
      <c r="A66" s="13"/>
      <c r="B66" s="39">
        <v>354</v>
      </c>
      <c r="C66" s="21" t="s">
        <v>76</v>
      </c>
      <c r="D66" s="46">
        <v>10502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2"/>
        <v>10502</v>
      </c>
      <c r="O66" s="47">
        <f t="shared" si="8"/>
        <v>0.72248211337369295</v>
      </c>
      <c r="P66" s="9"/>
    </row>
    <row r="67" spans="1:16">
      <c r="A67" s="13"/>
      <c r="B67" s="39">
        <v>356</v>
      </c>
      <c r="C67" s="21" t="s">
        <v>158</v>
      </c>
      <c r="D67" s="46">
        <v>0</v>
      </c>
      <c r="E67" s="46">
        <v>1913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2"/>
        <v>1913</v>
      </c>
      <c r="O67" s="47">
        <f t="shared" si="8"/>
        <v>0.13160429279031371</v>
      </c>
      <c r="P67" s="9"/>
    </row>
    <row r="68" spans="1:16">
      <c r="A68" s="13"/>
      <c r="B68" s="39">
        <v>359</v>
      </c>
      <c r="C68" s="21" t="s">
        <v>152</v>
      </c>
      <c r="D68" s="46">
        <v>23868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21741</v>
      </c>
      <c r="K68" s="46">
        <v>0</v>
      </c>
      <c r="L68" s="46">
        <v>0</v>
      </c>
      <c r="M68" s="46">
        <v>0</v>
      </c>
      <c r="N68" s="46">
        <f t="shared" si="12"/>
        <v>45609</v>
      </c>
      <c r="O68" s="47">
        <f t="shared" si="8"/>
        <v>3.1376582278481013</v>
      </c>
      <c r="P68" s="9"/>
    </row>
    <row r="69" spans="1:16" ht="15.75">
      <c r="A69" s="29" t="s">
        <v>4</v>
      </c>
      <c r="B69" s="30"/>
      <c r="C69" s="31"/>
      <c r="D69" s="32">
        <f t="shared" ref="D69:M69" si="13">SUM(D70:D79)</f>
        <v>446325</v>
      </c>
      <c r="E69" s="32">
        <f t="shared" si="13"/>
        <v>95513</v>
      </c>
      <c r="F69" s="32">
        <f t="shared" si="13"/>
        <v>1650</v>
      </c>
      <c r="G69" s="32">
        <f t="shared" si="13"/>
        <v>69360</v>
      </c>
      <c r="H69" s="32">
        <f t="shared" si="13"/>
        <v>0</v>
      </c>
      <c r="I69" s="32">
        <f t="shared" si="13"/>
        <v>509976</v>
      </c>
      <c r="J69" s="32">
        <f t="shared" si="13"/>
        <v>55185</v>
      </c>
      <c r="K69" s="32">
        <f t="shared" si="13"/>
        <v>4202708</v>
      </c>
      <c r="L69" s="32">
        <f t="shared" si="13"/>
        <v>0</v>
      </c>
      <c r="M69" s="32">
        <f t="shared" si="13"/>
        <v>0</v>
      </c>
      <c r="N69" s="32">
        <f>SUM(D69:M69)</f>
        <v>5380717</v>
      </c>
      <c r="O69" s="45">
        <f t="shared" ref="O69:O85" si="14">(N69/O$87)</f>
        <v>370.16490093560816</v>
      </c>
      <c r="P69" s="10"/>
    </row>
    <row r="70" spans="1:16">
      <c r="A70" s="12"/>
      <c r="B70" s="25">
        <v>361.1</v>
      </c>
      <c r="C70" s="20" t="s">
        <v>77</v>
      </c>
      <c r="D70" s="46">
        <v>30056</v>
      </c>
      <c r="E70" s="46">
        <v>30910</v>
      </c>
      <c r="F70" s="46">
        <v>1415</v>
      </c>
      <c r="G70" s="46">
        <v>28370</v>
      </c>
      <c r="H70" s="46">
        <v>0</v>
      </c>
      <c r="I70" s="46">
        <v>159782</v>
      </c>
      <c r="J70" s="46">
        <v>11297</v>
      </c>
      <c r="K70" s="46">
        <v>625540</v>
      </c>
      <c r="L70" s="46">
        <v>0</v>
      </c>
      <c r="M70" s="46">
        <v>0</v>
      </c>
      <c r="N70" s="46">
        <f>SUM(D70:M70)</f>
        <v>887370</v>
      </c>
      <c r="O70" s="47">
        <f t="shared" si="14"/>
        <v>61.046367638965329</v>
      </c>
      <c r="P70" s="9"/>
    </row>
    <row r="71" spans="1:16">
      <c r="A71" s="12"/>
      <c r="B71" s="25">
        <v>361.3</v>
      </c>
      <c r="C71" s="20" t="s">
        <v>78</v>
      </c>
      <c r="D71" s="46">
        <v>2698</v>
      </c>
      <c r="E71" s="46">
        <v>2944</v>
      </c>
      <c r="F71" s="46">
        <v>235</v>
      </c>
      <c r="G71" s="46">
        <v>2690</v>
      </c>
      <c r="H71" s="46">
        <v>0</v>
      </c>
      <c r="I71" s="46">
        <v>1283</v>
      </c>
      <c r="J71" s="46">
        <v>855</v>
      </c>
      <c r="K71" s="46">
        <v>2290387</v>
      </c>
      <c r="L71" s="46">
        <v>0</v>
      </c>
      <c r="M71" s="46">
        <v>0</v>
      </c>
      <c r="N71" s="46">
        <f t="shared" ref="N71:N79" si="15">SUM(D71:M71)</f>
        <v>2301092</v>
      </c>
      <c r="O71" s="47">
        <f t="shared" si="14"/>
        <v>158.30297193175565</v>
      </c>
      <c r="P71" s="9"/>
    </row>
    <row r="72" spans="1:16">
      <c r="A72" s="12"/>
      <c r="B72" s="25">
        <v>361.4</v>
      </c>
      <c r="C72" s="20" t="s">
        <v>153</v>
      </c>
      <c r="D72" s="46">
        <v>0</v>
      </c>
      <c r="E72" s="46">
        <v>0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43123</v>
      </c>
      <c r="L72" s="46">
        <v>0</v>
      </c>
      <c r="M72" s="46">
        <v>0</v>
      </c>
      <c r="N72" s="46">
        <f t="shared" si="15"/>
        <v>43123</v>
      </c>
      <c r="O72" s="47">
        <f t="shared" si="14"/>
        <v>2.9666345624656025</v>
      </c>
      <c r="P72" s="9"/>
    </row>
    <row r="73" spans="1:16">
      <c r="A73" s="12"/>
      <c r="B73" s="25">
        <v>362</v>
      </c>
      <c r="C73" s="20" t="s">
        <v>80</v>
      </c>
      <c r="D73" s="46">
        <v>168131</v>
      </c>
      <c r="E73" s="46">
        <v>0</v>
      </c>
      <c r="F73" s="46">
        <v>0</v>
      </c>
      <c r="G73" s="46">
        <v>0</v>
      </c>
      <c r="H73" s="46">
        <v>0</v>
      </c>
      <c r="I73" s="46">
        <v>18876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5"/>
        <v>187007</v>
      </c>
      <c r="O73" s="47">
        <f t="shared" si="14"/>
        <v>12.865093560814529</v>
      </c>
      <c r="P73" s="9"/>
    </row>
    <row r="74" spans="1:16">
      <c r="A74" s="12"/>
      <c r="B74" s="25">
        <v>364</v>
      </c>
      <c r="C74" s="20" t="s">
        <v>154</v>
      </c>
      <c r="D74" s="46">
        <v>128155</v>
      </c>
      <c r="E74" s="46">
        <v>0</v>
      </c>
      <c r="F74" s="46">
        <v>0</v>
      </c>
      <c r="G74" s="46">
        <v>23300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f t="shared" si="15"/>
        <v>151455</v>
      </c>
      <c r="O74" s="47">
        <f t="shared" si="14"/>
        <v>10.419303797468354</v>
      </c>
      <c r="P74" s="9"/>
    </row>
    <row r="75" spans="1:16">
      <c r="A75" s="12"/>
      <c r="B75" s="25">
        <v>365</v>
      </c>
      <c r="C75" s="20" t="s">
        <v>127</v>
      </c>
      <c r="D75" s="46">
        <v>0</v>
      </c>
      <c r="E75" s="46">
        <v>0</v>
      </c>
      <c r="F75" s="46">
        <v>0</v>
      </c>
      <c r="G75" s="46">
        <v>0</v>
      </c>
      <c r="H75" s="46">
        <v>0</v>
      </c>
      <c r="I75" s="46">
        <v>2032</v>
      </c>
      <c r="J75" s="46">
        <v>0</v>
      </c>
      <c r="K75" s="46">
        <v>0</v>
      </c>
      <c r="L75" s="46">
        <v>0</v>
      </c>
      <c r="M75" s="46">
        <v>0</v>
      </c>
      <c r="N75" s="46">
        <f t="shared" si="15"/>
        <v>2032</v>
      </c>
      <c r="O75" s="47">
        <f t="shared" si="14"/>
        <v>0.13979086406164007</v>
      </c>
      <c r="P75" s="9"/>
    </row>
    <row r="76" spans="1:16">
      <c r="A76" s="12"/>
      <c r="B76" s="25">
        <v>366</v>
      </c>
      <c r="C76" s="20" t="s">
        <v>82</v>
      </c>
      <c r="D76" s="46">
        <v>41574</v>
      </c>
      <c r="E76" s="46">
        <v>59939</v>
      </c>
      <c r="F76" s="46">
        <v>0</v>
      </c>
      <c r="G76" s="46">
        <v>15000</v>
      </c>
      <c r="H76" s="46">
        <v>0</v>
      </c>
      <c r="I76" s="46">
        <v>0</v>
      </c>
      <c r="J76" s="46">
        <v>0</v>
      </c>
      <c r="K76" s="46">
        <v>0</v>
      </c>
      <c r="L76" s="46">
        <v>0</v>
      </c>
      <c r="M76" s="46">
        <v>0</v>
      </c>
      <c r="N76" s="46">
        <f t="shared" si="15"/>
        <v>116513</v>
      </c>
      <c r="O76" s="47">
        <f t="shared" si="14"/>
        <v>8.0154788112272986</v>
      </c>
      <c r="P76" s="9"/>
    </row>
    <row r="77" spans="1:16">
      <c r="A77" s="12"/>
      <c r="B77" s="25">
        <v>368</v>
      </c>
      <c r="C77" s="20" t="s">
        <v>83</v>
      </c>
      <c r="D77" s="46">
        <v>0</v>
      </c>
      <c r="E77" s="46">
        <v>0</v>
      </c>
      <c r="F77" s="46">
        <v>0</v>
      </c>
      <c r="G77" s="46">
        <v>0</v>
      </c>
      <c r="H77" s="46">
        <v>0</v>
      </c>
      <c r="I77" s="46">
        <v>0</v>
      </c>
      <c r="J77" s="46">
        <v>0</v>
      </c>
      <c r="K77" s="46">
        <v>1243658</v>
      </c>
      <c r="L77" s="46">
        <v>0</v>
      </c>
      <c r="M77" s="46">
        <v>0</v>
      </c>
      <c r="N77" s="46">
        <f t="shared" si="15"/>
        <v>1243658</v>
      </c>
      <c r="O77" s="47">
        <f t="shared" si="14"/>
        <v>85.557099614749589</v>
      </c>
      <c r="P77" s="9"/>
    </row>
    <row r="78" spans="1:16">
      <c r="A78" s="12"/>
      <c r="B78" s="25">
        <v>369.3</v>
      </c>
      <c r="C78" s="20" t="s">
        <v>84</v>
      </c>
      <c r="D78" s="46">
        <v>63018</v>
      </c>
      <c r="E78" s="46">
        <v>235</v>
      </c>
      <c r="F78" s="46">
        <v>0</v>
      </c>
      <c r="G78" s="46">
        <v>0</v>
      </c>
      <c r="H78" s="46">
        <v>0</v>
      </c>
      <c r="I78" s="46">
        <v>26253</v>
      </c>
      <c r="J78" s="46">
        <v>0</v>
      </c>
      <c r="K78" s="46">
        <v>0</v>
      </c>
      <c r="L78" s="46">
        <v>0</v>
      </c>
      <c r="M78" s="46">
        <v>0</v>
      </c>
      <c r="N78" s="46">
        <f t="shared" si="15"/>
        <v>89506</v>
      </c>
      <c r="O78" s="47">
        <f t="shared" si="14"/>
        <v>6.1575399009356078</v>
      </c>
      <c r="P78" s="9"/>
    </row>
    <row r="79" spans="1:16">
      <c r="A79" s="12"/>
      <c r="B79" s="25">
        <v>369.9</v>
      </c>
      <c r="C79" s="20" t="s">
        <v>85</v>
      </c>
      <c r="D79" s="46">
        <v>12693</v>
      </c>
      <c r="E79" s="46">
        <v>1485</v>
      </c>
      <c r="F79" s="46">
        <v>0</v>
      </c>
      <c r="G79" s="46">
        <v>0</v>
      </c>
      <c r="H79" s="46">
        <v>0</v>
      </c>
      <c r="I79" s="46">
        <v>301750</v>
      </c>
      <c r="J79" s="46">
        <v>43033</v>
      </c>
      <c r="K79" s="46">
        <v>0</v>
      </c>
      <c r="L79" s="46">
        <v>0</v>
      </c>
      <c r="M79" s="46">
        <v>0</v>
      </c>
      <c r="N79" s="46">
        <f t="shared" si="15"/>
        <v>358961</v>
      </c>
      <c r="O79" s="47">
        <f t="shared" si="14"/>
        <v>24.694620253164558</v>
      </c>
      <c r="P79" s="9"/>
    </row>
    <row r="80" spans="1:16" ht="15.75">
      <c r="A80" s="29" t="s">
        <v>57</v>
      </c>
      <c r="B80" s="30"/>
      <c r="C80" s="31"/>
      <c r="D80" s="32">
        <f t="shared" ref="D80:M80" si="16">SUM(D81:D84)</f>
        <v>6453679</v>
      </c>
      <c r="E80" s="32">
        <f t="shared" si="16"/>
        <v>1876274</v>
      </c>
      <c r="F80" s="32">
        <f t="shared" si="16"/>
        <v>0</v>
      </c>
      <c r="G80" s="32">
        <f t="shared" si="16"/>
        <v>972115</v>
      </c>
      <c r="H80" s="32">
        <f t="shared" si="16"/>
        <v>0</v>
      </c>
      <c r="I80" s="32">
        <f t="shared" si="16"/>
        <v>86745</v>
      </c>
      <c r="J80" s="32">
        <f t="shared" si="16"/>
        <v>0</v>
      </c>
      <c r="K80" s="32">
        <f t="shared" si="16"/>
        <v>0</v>
      </c>
      <c r="L80" s="32">
        <f t="shared" si="16"/>
        <v>0</v>
      </c>
      <c r="M80" s="32">
        <f t="shared" si="16"/>
        <v>0</v>
      </c>
      <c r="N80" s="32">
        <f t="shared" ref="N80:N85" si="17">SUM(D80:M80)</f>
        <v>9388813</v>
      </c>
      <c r="O80" s="45">
        <f t="shared" si="14"/>
        <v>645.90072922399554</v>
      </c>
      <c r="P80" s="9"/>
    </row>
    <row r="81" spans="1:119">
      <c r="A81" s="12"/>
      <c r="B81" s="25">
        <v>381</v>
      </c>
      <c r="C81" s="20" t="s">
        <v>86</v>
      </c>
      <c r="D81" s="46">
        <v>3614429</v>
      </c>
      <c r="E81" s="46">
        <v>1011274</v>
      </c>
      <c r="F81" s="46">
        <v>0</v>
      </c>
      <c r="G81" s="46">
        <v>0</v>
      </c>
      <c r="H81" s="46">
        <v>0</v>
      </c>
      <c r="I81" s="46">
        <v>57000</v>
      </c>
      <c r="J81" s="46">
        <v>0</v>
      </c>
      <c r="K81" s="46">
        <v>0</v>
      </c>
      <c r="L81" s="46">
        <v>0</v>
      </c>
      <c r="M81" s="46">
        <v>0</v>
      </c>
      <c r="N81" s="46">
        <f t="shared" si="17"/>
        <v>4682703</v>
      </c>
      <c r="O81" s="47">
        <f t="shared" si="14"/>
        <v>322.14522564667033</v>
      </c>
      <c r="P81" s="9"/>
    </row>
    <row r="82" spans="1:119">
      <c r="A82" s="12"/>
      <c r="B82" s="25">
        <v>382</v>
      </c>
      <c r="C82" s="20" t="s">
        <v>97</v>
      </c>
      <c r="D82" s="46">
        <v>2839250</v>
      </c>
      <c r="E82" s="46">
        <v>0</v>
      </c>
      <c r="F82" s="46">
        <v>0</v>
      </c>
      <c r="G82" s="46">
        <v>0</v>
      </c>
      <c r="H82" s="46">
        <v>0</v>
      </c>
      <c r="I82" s="46">
        <v>0</v>
      </c>
      <c r="J82" s="46">
        <v>0</v>
      </c>
      <c r="K82" s="46">
        <v>0</v>
      </c>
      <c r="L82" s="46">
        <v>0</v>
      </c>
      <c r="M82" s="46">
        <v>0</v>
      </c>
      <c r="N82" s="46">
        <f t="shared" si="17"/>
        <v>2839250</v>
      </c>
      <c r="O82" s="47">
        <f t="shared" si="14"/>
        <v>195.32539900935609</v>
      </c>
      <c r="P82" s="9"/>
    </row>
    <row r="83" spans="1:119">
      <c r="A83" s="12"/>
      <c r="B83" s="25">
        <v>384</v>
      </c>
      <c r="C83" s="20" t="s">
        <v>87</v>
      </c>
      <c r="D83" s="46">
        <v>0</v>
      </c>
      <c r="E83" s="46">
        <v>865000</v>
      </c>
      <c r="F83" s="46">
        <v>0</v>
      </c>
      <c r="G83" s="46">
        <v>972115</v>
      </c>
      <c r="H83" s="46">
        <v>0</v>
      </c>
      <c r="I83" s="46">
        <v>0</v>
      </c>
      <c r="J83" s="46">
        <v>0</v>
      </c>
      <c r="K83" s="46">
        <v>0</v>
      </c>
      <c r="L83" s="46">
        <v>0</v>
      </c>
      <c r="M83" s="46">
        <v>0</v>
      </c>
      <c r="N83" s="46">
        <f t="shared" si="17"/>
        <v>1837115</v>
      </c>
      <c r="O83" s="47">
        <f t="shared" si="14"/>
        <v>126.38380572372041</v>
      </c>
      <c r="P83" s="9"/>
    </row>
    <row r="84" spans="1:119" ht="15.75" thickBot="1">
      <c r="A84" s="12"/>
      <c r="B84" s="25">
        <v>389.8</v>
      </c>
      <c r="C84" s="20" t="s">
        <v>155</v>
      </c>
      <c r="D84" s="46">
        <v>0</v>
      </c>
      <c r="E84" s="46">
        <v>0</v>
      </c>
      <c r="F84" s="46">
        <v>0</v>
      </c>
      <c r="G84" s="46">
        <v>0</v>
      </c>
      <c r="H84" s="46">
        <v>0</v>
      </c>
      <c r="I84" s="46">
        <v>29745</v>
      </c>
      <c r="J84" s="46">
        <v>0</v>
      </c>
      <c r="K84" s="46">
        <v>0</v>
      </c>
      <c r="L84" s="46">
        <v>0</v>
      </c>
      <c r="M84" s="46">
        <v>0</v>
      </c>
      <c r="N84" s="46">
        <f t="shared" si="17"/>
        <v>29745</v>
      </c>
      <c r="O84" s="47">
        <f t="shared" si="14"/>
        <v>2.0462988442487617</v>
      </c>
      <c r="P84" s="9"/>
    </row>
    <row r="85" spans="1:119" ht="16.5" thickBot="1">
      <c r="A85" s="14" t="s">
        <v>72</v>
      </c>
      <c r="B85" s="23"/>
      <c r="C85" s="22"/>
      <c r="D85" s="15">
        <f t="shared" ref="D85:M85" si="18">SUM(D5,D14,D28,D44,D62,D69,D80)</f>
        <v>18419909</v>
      </c>
      <c r="E85" s="15">
        <f t="shared" si="18"/>
        <v>3581470</v>
      </c>
      <c r="F85" s="15">
        <f t="shared" si="18"/>
        <v>321604</v>
      </c>
      <c r="G85" s="15">
        <f t="shared" si="18"/>
        <v>3506574</v>
      </c>
      <c r="H85" s="15">
        <f t="shared" si="18"/>
        <v>0</v>
      </c>
      <c r="I85" s="15">
        <f t="shared" si="18"/>
        <v>25437275</v>
      </c>
      <c r="J85" s="15">
        <f t="shared" si="18"/>
        <v>3348064</v>
      </c>
      <c r="K85" s="15">
        <f t="shared" si="18"/>
        <v>4202708</v>
      </c>
      <c r="L85" s="15">
        <f t="shared" si="18"/>
        <v>0</v>
      </c>
      <c r="M85" s="15">
        <f t="shared" si="18"/>
        <v>0</v>
      </c>
      <c r="N85" s="15">
        <f t="shared" si="17"/>
        <v>58817604</v>
      </c>
      <c r="O85" s="38">
        <f t="shared" si="14"/>
        <v>4046.3403962575676</v>
      </c>
      <c r="P85" s="6"/>
      <c r="Q85" s="2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  <c r="BU85" s="5"/>
      <c r="BV85" s="5"/>
      <c r="BW85" s="5"/>
      <c r="BX85" s="5"/>
      <c r="BY85" s="5"/>
      <c r="BZ85" s="5"/>
      <c r="CA85" s="5"/>
      <c r="CB85" s="5"/>
      <c r="CC85" s="5"/>
      <c r="CD85" s="5"/>
      <c r="CE85" s="5"/>
      <c r="CF85" s="5"/>
      <c r="CG85" s="5"/>
      <c r="CH85" s="5"/>
      <c r="CI85" s="5"/>
      <c r="CJ85" s="5"/>
      <c r="CK85" s="5"/>
      <c r="CL85" s="5"/>
      <c r="CM85" s="5"/>
      <c r="CN85" s="5"/>
      <c r="CO85" s="5"/>
      <c r="CP85" s="5"/>
      <c r="CQ85" s="5"/>
      <c r="CR85" s="5"/>
      <c r="CS85" s="5"/>
      <c r="CT85" s="5"/>
      <c r="CU85" s="5"/>
      <c r="CV85" s="5"/>
      <c r="CW85" s="5"/>
      <c r="CX85" s="5"/>
      <c r="CY85" s="5"/>
      <c r="CZ85" s="5"/>
      <c r="DA85" s="5"/>
      <c r="DB85" s="5"/>
      <c r="DC85" s="5"/>
      <c r="DD85" s="5"/>
      <c r="DE85" s="5"/>
      <c r="DF85" s="5"/>
      <c r="DG85" s="5"/>
      <c r="DH85" s="5"/>
      <c r="DI85" s="5"/>
      <c r="DJ85" s="5"/>
      <c r="DK85" s="5"/>
      <c r="DL85" s="5"/>
      <c r="DM85" s="5"/>
      <c r="DN85" s="5"/>
      <c r="DO85" s="5"/>
    </row>
    <row r="86" spans="1:119">
      <c r="A86" s="16"/>
      <c r="B86" s="18"/>
      <c r="C86" s="18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9"/>
    </row>
    <row r="87" spans="1:119">
      <c r="A87" s="40"/>
      <c r="B87" s="41"/>
      <c r="C87" s="41"/>
      <c r="D87" s="42"/>
      <c r="E87" s="42"/>
      <c r="F87" s="42"/>
      <c r="G87" s="42"/>
      <c r="H87" s="42"/>
      <c r="I87" s="42"/>
      <c r="J87" s="42"/>
      <c r="K87" s="42"/>
      <c r="L87" s="48" t="s">
        <v>166</v>
      </c>
      <c r="M87" s="48"/>
      <c r="N87" s="48"/>
      <c r="O87" s="43">
        <v>14536</v>
      </c>
    </row>
    <row r="88" spans="1:119">
      <c r="A88" s="49"/>
      <c r="B88" s="50"/>
      <c r="C88" s="50"/>
      <c r="D88" s="50"/>
      <c r="E88" s="50"/>
      <c r="F88" s="50"/>
      <c r="G88" s="50"/>
      <c r="H88" s="50"/>
      <c r="I88" s="50"/>
      <c r="J88" s="50"/>
      <c r="K88" s="50"/>
      <c r="L88" s="50"/>
      <c r="M88" s="50"/>
      <c r="N88" s="50"/>
      <c r="O88" s="51"/>
    </row>
    <row r="89" spans="1:119" ht="15.75" customHeight="1" thickBot="1">
      <c r="A89" s="52" t="s">
        <v>103</v>
      </c>
      <c r="B89" s="53"/>
      <c r="C89" s="53"/>
      <c r="D89" s="53"/>
      <c r="E89" s="53"/>
      <c r="F89" s="53"/>
      <c r="G89" s="53"/>
      <c r="H89" s="53"/>
      <c r="I89" s="53"/>
      <c r="J89" s="53"/>
      <c r="K89" s="53"/>
      <c r="L89" s="53"/>
      <c r="M89" s="53"/>
      <c r="N89" s="53"/>
      <c r="O89" s="54"/>
    </row>
  </sheetData>
  <mergeCells count="10">
    <mergeCell ref="L87:N87"/>
    <mergeCell ref="A88:O88"/>
    <mergeCell ref="A89:O8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 xml:space="preserve">&amp;L&amp;14Office of Economic and Demographic Research&amp;R&amp;14Page &amp;P of &amp;N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161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90</v>
      </c>
      <c r="B3" s="62"/>
      <c r="C3" s="63"/>
      <c r="D3" s="67" t="s">
        <v>51</v>
      </c>
      <c r="E3" s="68"/>
      <c r="F3" s="68"/>
      <c r="G3" s="68"/>
      <c r="H3" s="69"/>
      <c r="I3" s="67" t="s">
        <v>52</v>
      </c>
      <c r="J3" s="69"/>
      <c r="K3" s="67" t="s">
        <v>54</v>
      </c>
      <c r="L3" s="69"/>
      <c r="M3" s="36"/>
      <c r="N3" s="37"/>
      <c r="O3" s="70" t="s">
        <v>95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91</v>
      </c>
      <c r="F4" s="34" t="s">
        <v>92</v>
      </c>
      <c r="G4" s="34" t="s">
        <v>93</v>
      </c>
      <c r="H4" s="34" t="s">
        <v>6</v>
      </c>
      <c r="I4" s="34" t="s">
        <v>7</v>
      </c>
      <c r="J4" s="35" t="s">
        <v>94</v>
      </c>
      <c r="K4" s="35" t="s">
        <v>8</v>
      </c>
      <c r="L4" s="35" t="s">
        <v>9</v>
      </c>
      <c r="M4" s="35" t="s">
        <v>10</v>
      </c>
      <c r="N4" s="35" t="s">
        <v>53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SUM(D6:D13)</f>
        <v>5067903</v>
      </c>
      <c r="E5" s="27">
        <f t="shared" si="0"/>
        <v>2700361</v>
      </c>
      <c r="F5" s="27">
        <f t="shared" si="0"/>
        <v>0</v>
      </c>
      <c r="G5" s="27">
        <f t="shared" si="0"/>
        <v>1267086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9035350</v>
      </c>
      <c r="O5" s="33">
        <f t="shared" ref="O5:O36" si="1">(N5/O$85)</f>
        <v>632.59469299166847</v>
      </c>
      <c r="P5" s="6"/>
    </row>
    <row r="6" spans="1:133">
      <c r="A6" s="12"/>
      <c r="B6" s="25">
        <v>311</v>
      </c>
      <c r="C6" s="20" t="s">
        <v>3</v>
      </c>
      <c r="D6" s="46">
        <v>4775812</v>
      </c>
      <c r="E6" s="46">
        <v>667991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5443803</v>
      </c>
      <c r="O6" s="47">
        <f t="shared" si="1"/>
        <v>381.13862633900442</v>
      </c>
      <c r="P6" s="9"/>
    </row>
    <row r="7" spans="1:133">
      <c r="A7" s="12"/>
      <c r="B7" s="25">
        <v>312.41000000000003</v>
      </c>
      <c r="C7" s="20" t="s">
        <v>11</v>
      </c>
      <c r="D7" s="46">
        <v>266152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266152</v>
      </c>
      <c r="O7" s="47">
        <f t="shared" si="1"/>
        <v>18.634180494293915</v>
      </c>
      <c r="P7" s="9"/>
    </row>
    <row r="8" spans="1:133">
      <c r="A8" s="12"/>
      <c r="B8" s="25">
        <v>312.60000000000002</v>
      </c>
      <c r="C8" s="20" t="s">
        <v>12</v>
      </c>
      <c r="D8" s="46">
        <v>0</v>
      </c>
      <c r="E8" s="46">
        <v>0</v>
      </c>
      <c r="F8" s="46">
        <v>0</v>
      </c>
      <c r="G8" s="46">
        <v>1267086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1267086</v>
      </c>
      <c r="O8" s="47">
        <f t="shared" si="1"/>
        <v>88.712875446334806</v>
      </c>
      <c r="P8" s="9"/>
    </row>
    <row r="9" spans="1:133">
      <c r="A9" s="12"/>
      <c r="B9" s="25">
        <v>314.10000000000002</v>
      </c>
      <c r="C9" s="20" t="s">
        <v>13</v>
      </c>
      <c r="D9" s="46">
        <v>0</v>
      </c>
      <c r="E9" s="46">
        <v>1388303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1388303</v>
      </c>
      <c r="O9" s="47">
        <f t="shared" si="1"/>
        <v>97.199677938808378</v>
      </c>
      <c r="P9" s="9"/>
    </row>
    <row r="10" spans="1:133">
      <c r="A10" s="12"/>
      <c r="B10" s="25">
        <v>314.39999999999998</v>
      </c>
      <c r="C10" s="20" t="s">
        <v>14</v>
      </c>
      <c r="D10" s="46">
        <v>0</v>
      </c>
      <c r="E10" s="46">
        <v>36198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36198</v>
      </c>
      <c r="O10" s="47">
        <f t="shared" si="1"/>
        <v>2.534341524889729</v>
      </c>
      <c r="P10" s="9"/>
    </row>
    <row r="11" spans="1:133">
      <c r="A11" s="12"/>
      <c r="B11" s="25">
        <v>314.8</v>
      </c>
      <c r="C11" s="20" t="s">
        <v>15</v>
      </c>
      <c r="D11" s="46">
        <v>0</v>
      </c>
      <c r="E11" s="46">
        <v>27128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27128</v>
      </c>
      <c r="O11" s="47">
        <f t="shared" si="1"/>
        <v>1.8993208709654834</v>
      </c>
      <c r="P11" s="9"/>
    </row>
    <row r="12" spans="1:133">
      <c r="A12" s="12"/>
      <c r="B12" s="25">
        <v>315</v>
      </c>
      <c r="C12" s="20" t="s">
        <v>115</v>
      </c>
      <c r="D12" s="46">
        <v>0</v>
      </c>
      <c r="E12" s="46">
        <v>580741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580741</v>
      </c>
      <c r="O12" s="47">
        <f t="shared" si="1"/>
        <v>40.65959532311139</v>
      </c>
      <c r="P12" s="9"/>
    </row>
    <row r="13" spans="1:133">
      <c r="A13" s="12"/>
      <c r="B13" s="25">
        <v>316</v>
      </c>
      <c r="C13" s="20" t="s">
        <v>116</v>
      </c>
      <c r="D13" s="46">
        <v>25939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25939</v>
      </c>
      <c r="O13" s="47">
        <f t="shared" si="1"/>
        <v>1.8160750542603095</v>
      </c>
      <c r="P13" s="9"/>
    </row>
    <row r="14" spans="1:133" ht="15.75">
      <c r="A14" s="29" t="s">
        <v>18</v>
      </c>
      <c r="B14" s="30"/>
      <c r="C14" s="31"/>
      <c r="D14" s="32">
        <f t="shared" ref="D14:M14" si="3">SUM(D15:D26)</f>
        <v>718505</v>
      </c>
      <c r="E14" s="32">
        <f t="shared" si="3"/>
        <v>1122372</v>
      </c>
      <c r="F14" s="32">
        <f t="shared" si="3"/>
        <v>0</v>
      </c>
      <c r="G14" s="32">
        <f t="shared" si="3"/>
        <v>1283851</v>
      </c>
      <c r="H14" s="32">
        <f t="shared" si="3"/>
        <v>0</v>
      </c>
      <c r="I14" s="32">
        <f t="shared" si="3"/>
        <v>1394062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>SUM(D14:M14)</f>
        <v>4518790</v>
      </c>
      <c r="O14" s="45">
        <f t="shared" si="1"/>
        <v>316.37541132815232</v>
      </c>
      <c r="P14" s="10"/>
    </row>
    <row r="15" spans="1:133">
      <c r="A15" s="12"/>
      <c r="B15" s="25">
        <v>322</v>
      </c>
      <c r="C15" s="20" t="s">
        <v>0</v>
      </c>
      <c r="D15" s="46">
        <v>0</v>
      </c>
      <c r="E15" s="46">
        <v>1122372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1122372</v>
      </c>
      <c r="O15" s="47">
        <f t="shared" si="1"/>
        <v>78.580970384373032</v>
      </c>
      <c r="P15" s="9"/>
    </row>
    <row r="16" spans="1:133">
      <c r="A16" s="12"/>
      <c r="B16" s="25">
        <v>323.10000000000002</v>
      </c>
      <c r="C16" s="20" t="s">
        <v>19</v>
      </c>
      <c r="D16" s="46">
        <v>465258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ref="N16:N25" si="4">SUM(D16:M16)</f>
        <v>465258</v>
      </c>
      <c r="O16" s="47">
        <f t="shared" si="1"/>
        <v>32.574249107330395</v>
      </c>
      <c r="P16" s="9"/>
    </row>
    <row r="17" spans="1:16">
      <c r="A17" s="12"/>
      <c r="B17" s="25">
        <v>323.39999999999998</v>
      </c>
      <c r="C17" s="20" t="s">
        <v>20</v>
      </c>
      <c r="D17" s="46">
        <v>39517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39517</v>
      </c>
      <c r="O17" s="47">
        <f t="shared" si="1"/>
        <v>2.7667156759784359</v>
      </c>
      <c r="P17" s="9"/>
    </row>
    <row r="18" spans="1:16">
      <c r="A18" s="12"/>
      <c r="B18" s="25">
        <v>323.7</v>
      </c>
      <c r="C18" s="20" t="s">
        <v>21</v>
      </c>
      <c r="D18" s="46">
        <v>203984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203984</v>
      </c>
      <c r="O18" s="47">
        <f t="shared" si="1"/>
        <v>14.281593502765526</v>
      </c>
      <c r="P18" s="9"/>
    </row>
    <row r="19" spans="1:16">
      <c r="A19" s="12"/>
      <c r="B19" s="25">
        <v>323.89999999999998</v>
      </c>
      <c r="C19" s="20" t="s">
        <v>22</v>
      </c>
      <c r="D19" s="46">
        <v>5560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5560</v>
      </c>
      <c r="O19" s="47">
        <f t="shared" si="1"/>
        <v>0.38927396205279002</v>
      </c>
      <c r="P19" s="9"/>
    </row>
    <row r="20" spans="1:16">
      <c r="A20" s="12"/>
      <c r="B20" s="25">
        <v>324.11</v>
      </c>
      <c r="C20" s="20" t="s">
        <v>23</v>
      </c>
      <c r="D20" s="46">
        <v>0</v>
      </c>
      <c r="E20" s="46">
        <v>0</v>
      </c>
      <c r="F20" s="46">
        <v>0</v>
      </c>
      <c r="G20" s="46">
        <v>94720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94720</v>
      </c>
      <c r="O20" s="47">
        <f t="shared" si="1"/>
        <v>6.6316600154029262</v>
      </c>
      <c r="P20" s="9"/>
    </row>
    <row r="21" spans="1:16">
      <c r="A21" s="12"/>
      <c r="B21" s="25">
        <v>324.12</v>
      </c>
      <c r="C21" s="20" t="s">
        <v>24</v>
      </c>
      <c r="D21" s="46">
        <v>0</v>
      </c>
      <c r="E21" s="46">
        <v>0</v>
      </c>
      <c r="F21" s="46">
        <v>0</v>
      </c>
      <c r="G21" s="46">
        <v>177601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177601</v>
      </c>
      <c r="O21" s="47">
        <f t="shared" si="1"/>
        <v>12.434432542183014</v>
      </c>
      <c r="P21" s="9"/>
    </row>
    <row r="22" spans="1:16">
      <c r="A22" s="12"/>
      <c r="B22" s="25">
        <v>324.20999999999998</v>
      </c>
      <c r="C22" s="20" t="s">
        <v>25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961562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961562</v>
      </c>
      <c r="O22" s="47">
        <f t="shared" si="1"/>
        <v>67.322131204928937</v>
      </c>
      <c r="P22" s="9"/>
    </row>
    <row r="23" spans="1:16">
      <c r="A23" s="12"/>
      <c r="B23" s="25">
        <v>324.22000000000003</v>
      </c>
      <c r="C23" s="20" t="s">
        <v>26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432500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432500</v>
      </c>
      <c r="O23" s="47">
        <f t="shared" si="1"/>
        <v>30.280753343135196</v>
      </c>
      <c r="P23" s="9"/>
    </row>
    <row r="24" spans="1:16">
      <c r="A24" s="12"/>
      <c r="B24" s="25">
        <v>324.61</v>
      </c>
      <c r="C24" s="20" t="s">
        <v>27</v>
      </c>
      <c r="D24" s="46">
        <v>0</v>
      </c>
      <c r="E24" s="46">
        <v>0</v>
      </c>
      <c r="F24" s="46">
        <v>0</v>
      </c>
      <c r="G24" s="46">
        <v>553569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553569</v>
      </c>
      <c r="O24" s="47">
        <f t="shared" si="1"/>
        <v>38.757193866834697</v>
      </c>
      <c r="P24" s="9"/>
    </row>
    <row r="25" spans="1:16">
      <c r="A25" s="12"/>
      <c r="B25" s="25">
        <v>325.10000000000002</v>
      </c>
      <c r="C25" s="20" t="s">
        <v>117</v>
      </c>
      <c r="D25" s="46">
        <v>0</v>
      </c>
      <c r="E25" s="46">
        <v>0</v>
      </c>
      <c r="F25" s="46">
        <v>0</v>
      </c>
      <c r="G25" s="46">
        <v>457961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457961</v>
      </c>
      <c r="O25" s="47">
        <f t="shared" si="1"/>
        <v>32.063362038787368</v>
      </c>
      <c r="P25" s="9"/>
    </row>
    <row r="26" spans="1:16">
      <c r="A26" s="12"/>
      <c r="B26" s="25">
        <v>329</v>
      </c>
      <c r="C26" s="20" t="s">
        <v>28</v>
      </c>
      <c r="D26" s="46">
        <v>4186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ref="N26:N31" si="5">SUM(D26:M26)</f>
        <v>4186</v>
      </c>
      <c r="O26" s="47">
        <f t="shared" si="1"/>
        <v>0.29307568438003223</v>
      </c>
      <c r="P26" s="9"/>
    </row>
    <row r="27" spans="1:16" ht="15.75">
      <c r="A27" s="29" t="s">
        <v>30</v>
      </c>
      <c r="B27" s="30"/>
      <c r="C27" s="31"/>
      <c r="D27" s="32">
        <f t="shared" ref="D27:M27" si="6">SUM(D28:D40)</f>
        <v>1987086</v>
      </c>
      <c r="E27" s="32">
        <f t="shared" si="6"/>
        <v>649369</v>
      </c>
      <c r="F27" s="32">
        <f t="shared" si="6"/>
        <v>0</v>
      </c>
      <c r="G27" s="32">
        <f t="shared" si="6"/>
        <v>0</v>
      </c>
      <c r="H27" s="32">
        <f t="shared" si="6"/>
        <v>0</v>
      </c>
      <c r="I27" s="32">
        <f t="shared" si="6"/>
        <v>1538075</v>
      </c>
      <c r="J27" s="32">
        <f t="shared" si="6"/>
        <v>0</v>
      </c>
      <c r="K27" s="32">
        <f t="shared" si="6"/>
        <v>0</v>
      </c>
      <c r="L27" s="32">
        <f t="shared" si="6"/>
        <v>0</v>
      </c>
      <c r="M27" s="32">
        <f t="shared" si="6"/>
        <v>0</v>
      </c>
      <c r="N27" s="44">
        <f t="shared" si="5"/>
        <v>4174530</v>
      </c>
      <c r="O27" s="45">
        <f t="shared" si="1"/>
        <v>292.27263180004201</v>
      </c>
      <c r="P27" s="10"/>
    </row>
    <row r="28" spans="1:16">
      <c r="A28" s="12"/>
      <c r="B28" s="25">
        <v>331.2</v>
      </c>
      <c r="C28" s="20" t="s">
        <v>29</v>
      </c>
      <c r="D28" s="46">
        <v>94891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5"/>
        <v>94891</v>
      </c>
      <c r="O28" s="47">
        <f t="shared" si="1"/>
        <v>6.6436322901351259</v>
      </c>
      <c r="P28" s="9"/>
    </row>
    <row r="29" spans="1:16">
      <c r="A29" s="12"/>
      <c r="B29" s="25">
        <v>331.5</v>
      </c>
      <c r="C29" s="20" t="s">
        <v>142</v>
      </c>
      <c r="D29" s="46">
        <v>65896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5"/>
        <v>65896</v>
      </c>
      <c r="O29" s="47">
        <f t="shared" si="1"/>
        <v>4.6135965833508363</v>
      </c>
      <c r="P29" s="9"/>
    </row>
    <row r="30" spans="1:16">
      <c r="A30" s="12"/>
      <c r="B30" s="25">
        <v>331.61</v>
      </c>
      <c r="C30" s="20" t="s">
        <v>36</v>
      </c>
      <c r="D30" s="46">
        <v>20896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5"/>
        <v>20896</v>
      </c>
      <c r="O30" s="47">
        <f t="shared" si="1"/>
        <v>1.4629979696142268</v>
      </c>
      <c r="P30" s="9"/>
    </row>
    <row r="31" spans="1:16">
      <c r="A31" s="12"/>
      <c r="B31" s="25">
        <v>334.2</v>
      </c>
      <c r="C31" s="20" t="s">
        <v>32</v>
      </c>
      <c r="D31" s="46">
        <v>17463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5"/>
        <v>17463</v>
      </c>
      <c r="O31" s="47">
        <f t="shared" si="1"/>
        <v>1.2226423020373871</v>
      </c>
      <c r="P31" s="9"/>
    </row>
    <row r="32" spans="1:16">
      <c r="A32" s="12"/>
      <c r="B32" s="25">
        <v>334.42</v>
      </c>
      <c r="C32" s="20" t="s">
        <v>162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1538075</v>
      </c>
      <c r="J32" s="46">
        <v>0</v>
      </c>
      <c r="K32" s="46">
        <v>0</v>
      </c>
      <c r="L32" s="46">
        <v>0</v>
      </c>
      <c r="M32" s="46">
        <v>0</v>
      </c>
      <c r="N32" s="46">
        <f t="shared" ref="N32:N39" si="7">SUM(D32:M32)</f>
        <v>1538075</v>
      </c>
      <c r="O32" s="47">
        <f t="shared" si="1"/>
        <v>107.68571028495414</v>
      </c>
      <c r="P32" s="9"/>
    </row>
    <row r="33" spans="1:16">
      <c r="A33" s="12"/>
      <c r="B33" s="25">
        <v>335.12</v>
      </c>
      <c r="C33" s="20" t="s">
        <v>119</v>
      </c>
      <c r="D33" s="46">
        <v>385229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385229</v>
      </c>
      <c r="O33" s="47">
        <f t="shared" si="1"/>
        <v>26.971154519358677</v>
      </c>
      <c r="P33" s="9"/>
    </row>
    <row r="34" spans="1:16">
      <c r="A34" s="12"/>
      <c r="B34" s="25">
        <v>335.14</v>
      </c>
      <c r="C34" s="20" t="s">
        <v>120</v>
      </c>
      <c r="D34" s="46">
        <v>4541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4541</v>
      </c>
      <c r="O34" s="47">
        <f t="shared" si="1"/>
        <v>0.31793040677728768</v>
      </c>
      <c r="P34" s="9"/>
    </row>
    <row r="35" spans="1:16">
      <c r="A35" s="12"/>
      <c r="B35" s="25">
        <v>335.15</v>
      </c>
      <c r="C35" s="20" t="s">
        <v>121</v>
      </c>
      <c r="D35" s="46">
        <v>24544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24544</v>
      </c>
      <c r="O35" s="47">
        <f t="shared" si="1"/>
        <v>1.7184064972344746</v>
      </c>
      <c r="P35" s="9"/>
    </row>
    <row r="36" spans="1:16">
      <c r="A36" s="12"/>
      <c r="B36" s="25">
        <v>335.18</v>
      </c>
      <c r="C36" s="20" t="s">
        <v>122</v>
      </c>
      <c r="D36" s="46">
        <v>790564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790564</v>
      </c>
      <c r="O36" s="47">
        <f t="shared" si="1"/>
        <v>55.349996499334871</v>
      </c>
      <c r="P36" s="9"/>
    </row>
    <row r="37" spans="1:16">
      <c r="A37" s="12"/>
      <c r="B37" s="25">
        <v>335.21</v>
      </c>
      <c r="C37" s="20" t="s">
        <v>111</v>
      </c>
      <c r="D37" s="46">
        <v>8651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8651</v>
      </c>
      <c r="O37" s="47">
        <f t="shared" ref="O37:O68" si="8">(N37/O$85)</f>
        <v>0.60568508016523137</v>
      </c>
      <c r="P37" s="9"/>
    </row>
    <row r="38" spans="1:16">
      <c r="A38" s="12"/>
      <c r="B38" s="25">
        <v>335.29</v>
      </c>
      <c r="C38" s="20" t="s">
        <v>47</v>
      </c>
      <c r="D38" s="46">
        <v>186705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186705</v>
      </c>
      <c r="O38" s="47">
        <f t="shared" si="8"/>
        <v>13.071833648393195</v>
      </c>
      <c r="P38" s="9"/>
    </row>
    <row r="39" spans="1:16">
      <c r="A39" s="12"/>
      <c r="B39" s="25">
        <v>335.49</v>
      </c>
      <c r="C39" s="20" t="s">
        <v>48</v>
      </c>
      <c r="D39" s="46">
        <v>3810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3810</v>
      </c>
      <c r="O39" s="47">
        <f t="shared" si="8"/>
        <v>0.26675068262969964</v>
      </c>
      <c r="P39" s="9"/>
    </row>
    <row r="40" spans="1:16">
      <c r="A40" s="12"/>
      <c r="B40" s="25">
        <v>338</v>
      </c>
      <c r="C40" s="20" t="s">
        <v>50</v>
      </c>
      <c r="D40" s="46">
        <v>383896</v>
      </c>
      <c r="E40" s="46">
        <v>649369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>SUM(D40:M40)</f>
        <v>1033265</v>
      </c>
      <c r="O40" s="47">
        <f t="shared" si="8"/>
        <v>72.342295036056854</v>
      </c>
      <c r="P40" s="9"/>
    </row>
    <row r="41" spans="1:16" ht="15.75">
      <c r="A41" s="29" t="s">
        <v>55</v>
      </c>
      <c r="B41" s="30"/>
      <c r="C41" s="31"/>
      <c r="D41" s="32">
        <f t="shared" ref="D41:M41" si="9">SUM(D42:D59)</f>
        <v>485976</v>
      </c>
      <c r="E41" s="32">
        <f t="shared" si="9"/>
        <v>199502</v>
      </c>
      <c r="F41" s="32">
        <f t="shared" si="9"/>
        <v>0</v>
      </c>
      <c r="G41" s="32">
        <f t="shared" si="9"/>
        <v>0</v>
      </c>
      <c r="H41" s="32">
        <f t="shared" si="9"/>
        <v>0</v>
      </c>
      <c r="I41" s="32">
        <f t="shared" si="9"/>
        <v>22475241</v>
      </c>
      <c r="J41" s="32">
        <f t="shared" si="9"/>
        <v>3366803</v>
      </c>
      <c r="K41" s="32">
        <f t="shared" si="9"/>
        <v>0</v>
      </c>
      <c r="L41" s="32">
        <f t="shared" si="9"/>
        <v>0</v>
      </c>
      <c r="M41" s="32">
        <f t="shared" si="9"/>
        <v>0</v>
      </c>
      <c r="N41" s="32">
        <f>SUM(D41:M41)</f>
        <v>26527522</v>
      </c>
      <c r="O41" s="45">
        <f t="shared" si="8"/>
        <v>1857.2794230903871</v>
      </c>
      <c r="P41" s="10"/>
    </row>
    <row r="42" spans="1:16">
      <c r="A42" s="12"/>
      <c r="B42" s="25">
        <v>341.1</v>
      </c>
      <c r="C42" s="20" t="s">
        <v>148</v>
      </c>
      <c r="D42" s="46">
        <v>0</v>
      </c>
      <c r="E42" s="46">
        <v>151179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>SUM(D42:M42)</f>
        <v>151179</v>
      </c>
      <c r="O42" s="47">
        <f t="shared" si="8"/>
        <v>10.584541062801932</v>
      </c>
      <c r="P42" s="9"/>
    </row>
    <row r="43" spans="1:16">
      <c r="A43" s="12"/>
      <c r="B43" s="25">
        <v>341.2</v>
      </c>
      <c r="C43" s="20" t="s">
        <v>124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2847718</v>
      </c>
      <c r="K43" s="46">
        <v>0</v>
      </c>
      <c r="L43" s="46">
        <v>0</v>
      </c>
      <c r="M43" s="46">
        <v>0</v>
      </c>
      <c r="N43" s="46">
        <f t="shared" ref="N43:N59" si="10">SUM(D43:M43)</f>
        <v>2847718</v>
      </c>
      <c r="O43" s="47">
        <f t="shared" si="8"/>
        <v>199.37814184695091</v>
      </c>
      <c r="P43" s="9"/>
    </row>
    <row r="44" spans="1:16">
      <c r="A44" s="12"/>
      <c r="B44" s="25">
        <v>341.3</v>
      </c>
      <c r="C44" s="20" t="s">
        <v>125</v>
      </c>
      <c r="D44" s="46">
        <v>106498</v>
      </c>
      <c r="E44" s="46">
        <v>32083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138581</v>
      </c>
      <c r="O44" s="47">
        <f t="shared" si="8"/>
        <v>9.7025134775607373</v>
      </c>
      <c r="P44" s="9"/>
    </row>
    <row r="45" spans="1:16">
      <c r="A45" s="12"/>
      <c r="B45" s="25">
        <v>341.9</v>
      </c>
      <c r="C45" s="20" t="s">
        <v>149</v>
      </c>
      <c r="D45" s="46">
        <v>16525</v>
      </c>
      <c r="E45" s="46">
        <v>1054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17579</v>
      </c>
      <c r="O45" s="47">
        <f t="shared" si="8"/>
        <v>1.2307638451305749</v>
      </c>
      <c r="P45" s="9"/>
    </row>
    <row r="46" spans="1:16">
      <c r="A46" s="12"/>
      <c r="B46" s="25">
        <v>342.1</v>
      </c>
      <c r="C46" s="20" t="s">
        <v>61</v>
      </c>
      <c r="D46" s="46">
        <v>91263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0"/>
        <v>91263</v>
      </c>
      <c r="O46" s="47">
        <f t="shared" si="8"/>
        <v>6.3896240285654278</v>
      </c>
      <c r="P46" s="9"/>
    </row>
    <row r="47" spans="1:16">
      <c r="A47" s="12"/>
      <c r="B47" s="25">
        <v>342.2</v>
      </c>
      <c r="C47" s="20" t="s">
        <v>62</v>
      </c>
      <c r="D47" s="46">
        <v>23860</v>
      </c>
      <c r="E47" s="46">
        <v>15186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0"/>
        <v>39046</v>
      </c>
      <c r="O47" s="47">
        <f t="shared" si="8"/>
        <v>2.7337394104879928</v>
      </c>
      <c r="P47" s="9"/>
    </row>
    <row r="48" spans="1:16">
      <c r="A48" s="12"/>
      <c r="B48" s="25">
        <v>342.4</v>
      </c>
      <c r="C48" s="20" t="s">
        <v>63</v>
      </c>
      <c r="D48" s="46">
        <v>94029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0"/>
        <v>94029</v>
      </c>
      <c r="O48" s="47">
        <f t="shared" si="8"/>
        <v>6.5832808233564375</v>
      </c>
      <c r="P48" s="9"/>
    </row>
    <row r="49" spans="1:16">
      <c r="A49" s="12"/>
      <c r="B49" s="25">
        <v>342.9</v>
      </c>
      <c r="C49" s="20" t="s">
        <v>65</v>
      </c>
      <c r="D49" s="46">
        <v>45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0"/>
        <v>45</v>
      </c>
      <c r="O49" s="47">
        <f t="shared" si="8"/>
        <v>3.1505986137366098E-3</v>
      </c>
      <c r="P49" s="9"/>
    </row>
    <row r="50" spans="1:16">
      <c r="A50" s="12"/>
      <c r="B50" s="25">
        <v>343.1</v>
      </c>
      <c r="C50" s="20" t="s">
        <v>66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9144681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0"/>
        <v>9144681</v>
      </c>
      <c r="O50" s="47">
        <f t="shared" si="8"/>
        <v>640.24931737030033</v>
      </c>
      <c r="P50" s="9"/>
    </row>
    <row r="51" spans="1:16">
      <c r="A51" s="12"/>
      <c r="B51" s="25">
        <v>343.3</v>
      </c>
      <c r="C51" s="20" t="s">
        <v>150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4296006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0"/>
        <v>4296006</v>
      </c>
      <c r="O51" s="47">
        <f t="shared" si="8"/>
        <v>300.77756773787019</v>
      </c>
      <c r="P51" s="9"/>
    </row>
    <row r="52" spans="1:16">
      <c r="A52" s="12"/>
      <c r="B52" s="25">
        <v>343.4</v>
      </c>
      <c r="C52" s="20" t="s">
        <v>67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1972183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0"/>
        <v>1972183</v>
      </c>
      <c r="O52" s="47">
        <f t="shared" si="8"/>
        <v>138.07904501855353</v>
      </c>
      <c r="P52" s="9"/>
    </row>
    <row r="53" spans="1:16">
      <c r="A53" s="12"/>
      <c r="B53" s="25">
        <v>343.5</v>
      </c>
      <c r="C53" s="20" t="s">
        <v>151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6055013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0"/>
        <v>6055013</v>
      </c>
      <c r="O53" s="47">
        <f t="shared" si="8"/>
        <v>423.93145697682559</v>
      </c>
      <c r="P53" s="9"/>
    </row>
    <row r="54" spans="1:16">
      <c r="A54" s="12"/>
      <c r="B54" s="25">
        <v>343.6</v>
      </c>
      <c r="C54" s="20" t="s">
        <v>68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565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0"/>
        <v>565</v>
      </c>
      <c r="O54" s="47">
        <f t="shared" si="8"/>
        <v>3.9557515928026324E-2</v>
      </c>
      <c r="P54" s="9"/>
    </row>
    <row r="55" spans="1:16">
      <c r="A55" s="12"/>
      <c r="B55" s="25">
        <v>343.7</v>
      </c>
      <c r="C55" s="20" t="s">
        <v>69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945199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0"/>
        <v>945199</v>
      </c>
      <c r="O55" s="47">
        <f t="shared" si="8"/>
        <v>66.176503535671785</v>
      </c>
      <c r="P55" s="9"/>
    </row>
    <row r="56" spans="1:16">
      <c r="A56" s="12"/>
      <c r="B56" s="25">
        <v>343.8</v>
      </c>
      <c r="C56" s="20" t="s">
        <v>70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61594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0"/>
        <v>61594</v>
      </c>
      <c r="O56" s="47">
        <f t="shared" si="8"/>
        <v>4.3123993558776164</v>
      </c>
      <c r="P56" s="9"/>
    </row>
    <row r="57" spans="1:16">
      <c r="A57" s="12"/>
      <c r="B57" s="25">
        <v>346.9</v>
      </c>
      <c r="C57" s="20" t="s">
        <v>101</v>
      </c>
      <c r="D57" s="46">
        <v>0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519085</v>
      </c>
      <c r="K57" s="46">
        <v>0</v>
      </c>
      <c r="L57" s="46">
        <v>0</v>
      </c>
      <c r="M57" s="46">
        <v>0</v>
      </c>
      <c r="N57" s="46">
        <f t="shared" si="10"/>
        <v>519085</v>
      </c>
      <c r="O57" s="47">
        <f t="shared" si="8"/>
        <v>36.34285514247707</v>
      </c>
      <c r="P57" s="9"/>
    </row>
    <row r="58" spans="1:16">
      <c r="A58" s="12"/>
      <c r="B58" s="25">
        <v>347.2</v>
      </c>
      <c r="C58" s="20" t="s">
        <v>71</v>
      </c>
      <c r="D58" s="46">
        <v>112349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0"/>
        <v>112349</v>
      </c>
      <c r="O58" s="47">
        <f t="shared" si="8"/>
        <v>7.8659245256598753</v>
      </c>
      <c r="P58" s="9"/>
    </row>
    <row r="59" spans="1:16">
      <c r="A59" s="12"/>
      <c r="B59" s="25">
        <v>349</v>
      </c>
      <c r="C59" s="20" t="s">
        <v>1</v>
      </c>
      <c r="D59" s="46">
        <v>41407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0"/>
        <v>41407</v>
      </c>
      <c r="O59" s="47">
        <f t="shared" si="8"/>
        <v>2.8990408177553735</v>
      </c>
      <c r="P59" s="9"/>
    </row>
    <row r="60" spans="1:16" ht="15.75">
      <c r="A60" s="29" t="s">
        <v>56</v>
      </c>
      <c r="B60" s="30"/>
      <c r="C60" s="31"/>
      <c r="D60" s="32">
        <f t="shared" ref="D60:M60" si="11">SUM(D61:D65)</f>
        <v>93640</v>
      </c>
      <c r="E60" s="32">
        <f t="shared" si="11"/>
        <v>1266</v>
      </c>
      <c r="F60" s="32">
        <f t="shared" si="11"/>
        <v>0</v>
      </c>
      <c r="G60" s="32">
        <f t="shared" si="11"/>
        <v>0</v>
      </c>
      <c r="H60" s="32">
        <f t="shared" si="11"/>
        <v>0</v>
      </c>
      <c r="I60" s="32">
        <f t="shared" si="11"/>
        <v>0</v>
      </c>
      <c r="J60" s="32">
        <f t="shared" si="11"/>
        <v>0</v>
      </c>
      <c r="K60" s="32">
        <f t="shared" si="11"/>
        <v>0</v>
      </c>
      <c r="L60" s="32">
        <f t="shared" si="11"/>
        <v>0</v>
      </c>
      <c r="M60" s="32">
        <f t="shared" si="11"/>
        <v>0</v>
      </c>
      <c r="N60" s="32">
        <f t="shared" ref="N60:N67" si="12">SUM(D60:M60)</f>
        <v>94906</v>
      </c>
      <c r="O60" s="45">
        <f t="shared" si="8"/>
        <v>6.6446824896730377</v>
      </c>
      <c r="P60" s="10"/>
    </row>
    <row r="61" spans="1:16">
      <c r="A61" s="13"/>
      <c r="B61" s="39">
        <v>351.2</v>
      </c>
      <c r="C61" s="21" t="s">
        <v>74</v>
      </c>
      <c r="D61" s="46">
        <v>0</v>
      </c>
      <c r="E61" s="46">
        <v>1266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2"/>
        <v>1266</v>
      </c>
      <c r="O61" s="47">
        <f t="shared" si="8"/>
        <v>8.8636840999789954E-2</v>
      </c>
      <c r="P61" s="9"/>
    </row>
    <row r="62" spans="1:16">
      <c r="A62" s="13"/>
      <c r="B62" s="39">
        <v>351.5</v>
      </c>
      <c r="C62" s="21" t="s">
        <v>75</v>
      </c>
      <c r="D62" s="46">
        <v>30602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2"/>
        <v>30602</v>
      </c>
      <c r="O62" s="47">
        <f t="shared" si="8"/>
        <v>2.1425470839459497</v>
      </c>
      <c r="P62" s="9"/>
    </row>
    <row r="63" spans="1:16">
      <c r="A63" s="13"/>
      <c r="B63" s="39">
        <v>352</v>
      </c>
      <c r="C63" s="21" t="s">
        <v>107</v>
      </c>
      <c r="D63" s="46">
        <v>11177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2"/>
        <v>11177</v>
      </c>
      <c r="O63" s="47">
        <f t="shared" si="8"/>
        <v>0.78253868234964641</v>
      </c>
      <c r="P63" s="9"/>
    </row>
    <row r="64" spans="1:16">
      <c r="A64" s="13"/>
      <c r="B64" s="39">
        <v>354</v>
      </c>
      <c r="C64" s="21" t="s">
        <v>76</v>
      </c>
      <c r="D64" s="46">
        <v>4797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2"/>
        <v>4797</v>
      </c>
      <c r="O64" s="47">
        <f t="shared" si="8"/>
        <v>0.33585381222432265</v>
      </c>
      <c r="P64" s="9"/>
    </row>
    <row r="65" spans="1:16">
      <c r="A65" s="13"/>
      <c r="B65" s="39">
        <v>359</v>
      </c>
      <c r="C65" s="21" t="s">
        <v>152</v>
      </c>
      <c r="D65" s="46">
        <v>47064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2"/>
        <v>47064</v>
      </c>
      <c r="O65" s="47">
        <f t="shared" si="8"/>
        <v>3.295106070153329</v>
      </c>
      <c r="P65" s="9"/>
    </row>
    <row r="66" spans="1:16" ht="15.75">
      <c r="A66" s="29" t="s">
        <v>4</v>
      </c>
      <c r="B66" s="30"/>
      <c r="C66" s="31"/>
      <c r="D66" s="32">
        <f t="shared" ref="D66:M66" si="13">SUM(D67:D77)</f>
        <v>261393</v>
      </c>
      <c r="E66" s="32">
        <f t="shared" si="13"/>
        <v>78623</v>
      </c>
      <c r="F66" s="32">
        <f t="shared" si="13"/>
        <v>1830</v>
      </c>
      <c r="G66" s="32">
        <f t="shared" si="13"/>
        <v>35586</v>
      </c>
      <c r="H66" s="32">
        <f t="shared" si="13"/>
        <v>0</v>
      </c>
      <c r="I66" s="32">
        <f t="shared" si="13"/>
        <v>394782</v>
      </c>
      <c r="J66" s="32">
        <f t="shared" si="13"/>
        <v>60922</v>
      </c>
      <c r="K66" s="32">
        <f t="shared" si="13"/>
        <v>5148984</v>
      </c>
      <c r="L66" s="32">
        <f t="shared" si="13"/>
        <v>0</v>
      </c>
      <c r="M66" s="32">
        <f t="shared" si="13"/>
        <v>0</v>
      </c>
      <c r="N66" s="32">
        <f t="shared" si="12"/>
        <v>5982120</v>
      </c>
      <c r="O66" s="45">
        <f t="shared" si="8"/>
        <v>418.82797731568996</v>
      </c>
      <c r="P66" s="10"/>
    </row>
    <row r="67" spans="1:16">
      <c r="A67" s="12"/>
      <c r="B67" s="25">
        <v>361.1</v>
      </c>
      <c r="C67" s="20" t="s">
        <v>77</v>
      </c>
      <c r="D67" s="46">
        <v>43387</v>
      </c>
      <c r="E67" s="46">
        <v>26869</v>
      </c>
      <c r="F67" s="46">
        <v>1583</v>
      </c>
      <c r="G67" s="46">
        <v>29748</v>
      </c>
      <c r="H67" s="46">
        <v>0</v>
      </c>
      <c r="I67" s="46">
        <v>99025</v>
      </c>
      <c r="J67" s="46">
        <v>9371</v>
      </c>
      <c r="K67" s="46">
        <v>578836</v>
      </c>
      <c r="L67" s="46">
        <v>0</v>
      </c>
      <c r="M67" s="46">
        <v>0</v>
      </c>
      <c r="N67" s="46">
        <f t="shared" si="12"/>
        <v>788819</v>
      </c>
      <c r="O67" s="47">
        <f t="shared" si="8"/>
        <v>55.227823286424417</v>
      </c>
      <c r="P67" s="9"/>
    </row>
    <row r="68" spans="1:16">
      <c r="A68" s="12"/>
      <c r="B68" s="25">
        <v>361.3</v>
      </c>
      <c r="C68" s="20" t="s">
        <v>78</v>
      </c>
      <c r="D68" s="46">
        <v>3576</v>
      </c>
      <c r="E68" s="46">
        <v>2709</v>
      </c>
      <c r="F68" s="46">
        <v>247</v>
      </c>
      <c r="G68" s="46">
        <v>2986</v>
      </c>
      <c r="H68" s="46">
        <v>0</v>
      </c>
      <c r="I68" s="46">
        <v>7944</v>
      </c>
      <c r="J68" s="46">
        <v>857</v>
      </c>
      <c r="K68" s="46">
        <v>3173735</v>
      </c>
      <c r="L68" s="46">
        <v>0</v>
      </c>
      <c r="M68" s="46">
        <v>0</v>
      </c>
      <c r="N68" s="46">
        <f t="shared" ref="N68:N77" si="14">SUM(D68:M68)</f>
        <v>3192054</v>
      </c>
      <c r="O68" s="47">
        <f t="shared" si="8"/>
        <v>223.48624238605336</v>
      </c>
      <c r="P68" s="9"/>
    </row>
    <row r="69" spans="1:16">
      <c r="A69" s="12"/>
      <c r="B69" s="25">
        <v>361.4</v>
      </c>
      <c r="C69" s="20" t="s">
        <v>153</v>
      </c>
      <c r="D69" s="46">
        <v>0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2359</v>
      </c>
      <c r="L69" s="46">
        <v>0</v>
      </c>
      <c r="M69" s="46">
        <v>0</v>
      </c>
      <c r="N69" s="46">
        <f t="shared" si="14"/>
        <v>2359</v>
      </c>
      <c r="O69" s="47">
        <f t="shared" ref="O69:O83" si="15">(N69/O$85)</f>
        <v>0.16516138066232583</v>
      </c>
      <c r="P69" s="9"/>
    </row>
    <row r="70" spans="1:16">
      <c r="A70" s="12"/>
      <c r="B70" s="25">
        <v>362</v>
      </c>
      <c r="C70" s="20" t="s">
        <v>80</v>
      </c>
      <c r="D70" s="46">
        <v>150125</v>
      </c>
      <c r="E70" s="46">
        <v>0</v>
      </c>
      <c r="F70" s="46">
        <v>0</v>
      </c>
      <c r="G70" s="46">
        <v>0</v>
      </c>
      <c r="H70" s="46">
        <v>0</v>
      </c>
      <c r="I70" s="46">
        <v>18876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4"/>
        <v>169001</v>
      </c>
      <c r="O70" s="47">
        <f t="shared" si="15"/>
        <v>11.832318140446684</v>
      </c>
      <c r="P70" s="9"/>
    </row>
    <row r="71" spans="1:16">
      <c r="A71" s="12"/>
      <c r="B71" s="25">
        <v>364</v>
      </c>
      <c r="C71" s="20" t="s">
        <v>154</v>
      </c>
      <c r="D71" s="46">
        <v>9755</v>
      </c>
      <c r="E71" s="46">
        <v>0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4"/>
        <v>9755</v>
      </c>
      <c r="O71" s="47">
        <f t="shared" si="15"/>
        <v>0.68297976615556955</v>
      </c>
      <c r="P71" s="9"/>
    </row>
    <row r="72" spans="1:16">
      <c r="A72" s="12"/>
      <c r="B72" s="25">
        <v>365</v>
      </c>
      <c r="C72" s="20" t="s">
        <v>127</v>
      </c>
      <c r="D72" s="46">
        <v>0</v>
      </c>
      <c r="E72" s="46">
        <v>0</v>
      </c>
      <c r="F72" s="46">
        <v>0</v>
      </c>
      <c r="G72" s="46">
        <v>0</v>
      </c>
      <c r="H72" s="46">
        <v>0</v>
      </c>
      <c r="I72" s="46">
        <v>5060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4"/>
        <v>5060</v>
      </c>
      <c r="O72" s="47">
        <f t="shared" si="15"/>
        <v>0.35426731078904994</v>
      </c>
      <c r="P72" s="9"/>
    </row>
    <row r="73" spans="1:16">
      <c r="A73" s="12"/>
      <c r="B73" s="25">
        <v>366</v>
      </c>
      <c r="C73" s="20" t="s">
        <v>82</v>
      </c>
      <c r="D73" s="46">
        <v>25010</v>
      </c>
      <c r="E73" s="46">
        <v>45922</v>
      </c>
      <c r="F73" s="46">
        <v>0</v>
      </c>
      <c r="G73" s="46">
        <v>2852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4"/>
        <v>73784</v>
      </c>
      <c r="O73" s="47">
        <f t="shared" si="15"/>
        <v>5.1658615136876005</v>
      </c>
      <c r="P73" s="9"/>
    </row>
    <row r="74" spans="1:16">
      <c r="A74" s="12"/>
      <c r="B74" s="25">
        <v>368</v>
      </c>
      <c r="C74" s="20" t="s">
        <v>83</v>
      </c>
      <c r="D74" s="46">
        <v>0</v>
      </c>
      <c r="E74" s="46">
        <v>0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1394054</v>
      </c>
      <c r="L74" s="46">
        <v>0</v>
      </c>
      <c r="M74" s="46">
        <v>0</v>
      </c>
      <c r="N74" s="46">
        <f t="shared" si="14"/>
        <v>1394054</v>
      </c>
      <c r="O74" s="47">
        <f t="shared" si="15"/>
        <v>97.602324441643916</v>
      </c>
      <c r="P74" s="9"/>
    </row>
    <row r="75" spans="1:16">
      <c r="A75" s="12"/>
      <c r="B75" s="25">
        <v>369.3</v>
      </c>
      <c r="C75" s="20" t="s">
        <v>84</v>
      </c>
      <c r="D75" s="46">
        <v>6490</v>
      </c>
      <c r="E75" s="46">
        <v>2573</v>
      </c>
      <c r="F75" s="46">
        <v>0</v>
      </c>
      <c r="G75" s="46">
        <v>0</v>
      </c>
      <c r="H75" s="46">
        <v>0</v>
      </c>
      <c r="I75" s="46">
        <v>25507</v>
      </c>
      <c r="J75" s="46">
        <v>0</v>
      </c>
      <c r="K75" s="46">
        <v>0</v>
      </c>
      <c r="L75" s="46">
        <v>0</v>
      </c>
      <c r="M75" s="46">
        <v>0</v>
      </c>
      <c r="N75" s="46">
        <f t="shared" si="14"/>
        <v>34570</v>
      </c>
      <c r="O75" s="47">
        <f t="shared" si="15"/>
        <v>2.4203598683749914</v>
      </c>
      <c r="P75" s="9"/>
    </row>
    <row r="76" spans="1:16">
      <c r="A76" s="12"/>
      <c r="B76" s="25">
        <v>369.4</v>
      </c>
      <c r="C76" s="20" t="s">
        <v>163</v>
      </c>
      <c r="D76" s="46">
        <v>0</v>
      </c>
      <c r="E76" s="46">
        <v>0</v>
      </c>
      <c r="F76" s="46">
        <v>0</v>
      </c>
      <c r="G76" s="46">
        <v>0</v>
      </c>
      <c r="H76" s="46">
        <v>0</v>
      </c>
      <c r="I76" s="46">
        <v>8277</v>
      </c>
      <c r="J76" s="46">
        <v>0</v>
      </c>
      <c r="K76" s="46">
        <v>0</v>
      </c>
      <c r="L76" s="46">
        <v>0</v>
      </c>
      <c r="M76" s="46">
        <v>0</v>
      </c>
      <c r="N76" s="46">
        <f t="shared" si="14"/>
        <v>8277</v>
      </c>
      <c r="O76" s="47">
        <f t="shared" si="15"/>
        <v>0.57950010501995375</v>
      </c>
      <c r="P76" s="9"/>
    </row>
    <row r="77" spans="1:16">
      <c r="A77" s="12"/>
      <c r="B77" s="25">
        <v>369.9</v>
      </c>
      <c r="C77" s="20" t="s">
        <v>85</v>
      </c>
      <c r="D77" s="46">
        <v>23050</v>
      </c>
      <c r="E77" s="46">
        <v>550</v>
      </c>
      <c r="F77" s="46">
        <v>0</v>
      </c>
      <c r="G77" s="46">
        <v>0</v>
      </c>
      <c r="H77" s="46">
        <v>0</v>
      </c>
      <c r="I77" s="46">
        <v>230093</v>
      </c>
      <c r="J77" s="46">
        <v>50694</v>
      </c>
      <c r="K77" s="46">
        <v>0</v>
      </c>
      <c r="L77" s="46">
        <v>0</v>
      </c>
      <c r="M77" s="46">
        <v>0</v>
      </c>
      <c r="N77" s="46">
        <f t="shared" si="14"/>
        <v>304387</v>
      </c>
      <c r="O77" s="47">
        <f t="shared" si="15"/>
        <v>21.311139116432123</v>
      </c>
      <c r="P77" s="9"/>
    </row>
    <row r="78" spans="1:16" ht="15.75">
      <c r="A78" s="29" t="s">
        <v>57</v>
      </c>
      <c r="B78" s="30"/>
      <c r="C78" s="31"/>
      <c r="D78" s="32">
        <f t="shared" ref="D78:M78" si="16">SUM(D79:D82)</f>
        <v>7253202</v>
      </c>
      <c r="E78" s="32">
        <f t="shared" si="16"/>
        <v>259783</v>
      </c>
      <c r="F78" s="32">
        <f t="shared" si="16"/>
        <v>320000</v>
      </c>
      <c r="G78" s="32">
        <f t="shared" si="16"/>
        <v>1156409</v>
      </c>
      <c r="H78" s="32">
        <f t="shared" si="16"/>
        <v>0</v>
      </c>
      <c r="I78" s="32">
        <f t="shared" si="16"/>
        <v>141855</v>
      </c>
      <c r="J78" s="32">
        <f t="shared" si="16"/>
        <v>0</v>
      </c>
      <c r="K78" s="32">
        <f t="shared" si="16"/>
        <v>0</v>
      </c>
      <c r="L78" s="32">
        <f t="shared" si="16"/>
        <v>0</v>
      </c>
      <c r="M78" s="32">
        <f t="shared" si="16"/>
        <v>0</v>
      </c>
      <c r="N78" s="32">
        <f t="shared" ref="N78:N83" si="17">SUM(D78:M78)</f>
        <v>9131249</v>
      </c>
      <c r="O78" s="45">
        <f t="shared" si="15"/>
        <v>639.30889869075122</v>
      </c>
      <c r="P78" s="9"/>
    </row>
    <row r="79" spans="1:16">
      <c r="A79" s="12"/>
      <c r="B79" s="25">
        <v>381</v>
      </c>
      <c r="C79" s="20" t="s">
        <v>86</v>
      </c>
      <c r="D79" s="46">
        <v>4017752</v>
      </c>
      <c r="E79" s="46">
        <v>259783</v>
      </c>
      <c r="F79" s="46">
        <v>320000</v>
      </c>
      <c r="G79" s="46">
        <v>0</v>
      </c>
      <c r="H79" s="46">
        <v>0</v>
      </c>
      <c r="I79" s="46">
        <v>96000</v>
      </c>
      <c r="J79" s="46">
        <v>0</v>
      </c>
      <c r="K79" s="46">
        <v>0</v>
      </c>
      <c r="L79" s="46">
        <v>0</v>
      </c>
      <c r="M79" s="46">
        <v>0</v>
      </c>
      <c r="N79" s="46">
        <f t="shared" si="17"/>
        <v>4693535</v>
      </c>
      <c r="O79" s="47">
        <f t="shared" si="15"/>
        <v>328.6098858783169</v>
      </c>
      <c r="P79" s="9"/>
    </row>
    <row r="80" spans="1:16">
      <c r="A80" s="12"/>
      <c r="B80" s="25">
        <v>382</v>
      </c>
      <c r="C80" s="20" t="s">
        <v>97</v>
      </c>
      <c r="D80" s="46">
        <v>3235450</v>
      </c>
      <c r="E80" s="46">
        <v>0</v>
      </c>
      <c r="F80" s="46">
        <v>0</v>
      </c>
      <c r="G80" s="46">
        <v>0</v>
      </c>
      <c r="H80" s="46">
        <v>0</v>
      </c>
      <c r="I80" s="46">
        <v>0</v>
      </c>
      <c r="J80" s="46">
        <v>0</v>
      </c>
      <c r="K80" s="46">
        <v>0</v>
      </c>
      <c r="L80" s="46">
        <v>0</v>
      </c>
      <c r="M80" s="46">
        <v>0</v>
      </c>
      <c r="N80" s="46">
        <f t="shared" si="17"/>
        <v>3235450</v>
      </c>
      <c r="O80" s="47">
        <f t="shared" si="15"/>
        <v>226.52453966253589</v>
      </c>
      <c r="P80" s="9"/>
    </row>
    <row r="81" spans="1:119">
      <c r="A81" s="12"/>
      <c r="B81" s="25">
        <v>384</v>
      </c>
      <c r="C81" s="20" t="s">
        <v>87</v>
      </c>
      <c r="D81" s="46">
        <v>0</v>
      </c>
      <c r="E81" s="46">
        <v>0</v>
      </c>
      <c r="F81" s="46">
        <v>0</v>
      </c>
      <c r="G81" s="46">
        <v>1156409</v>
      </c>
      <c r="H81" s="46">
        <v>0</v>
      </c>
      <c r="I81" s="46">
        <v>0</v>
      </c>
      <c r="J81" s="46">
        <v>0</v>
      </c>
      <c r="K81" s="46">
        <v>0</v>
      </c>
      <c r="L81" s="46">
        <v>0</v>
      </c>
      <c r="M81" s="46">
        <v>0</v>
      </c>
      <c r="N81" s="46">
        <f t="shared" si="17"/>
        <v>1156409</v>
      </c>
      <c r="O81" s="47">
        <f t="shared" si="15"/>
        <v>80.964013162500876</v>
      </c>
      <c r="P81" s="9"/>
    </row>
    <row r="82" spans="1:119" ht="15.75" thickBot="1">
      <c r="A82" s="12"/>
      <c r="B82" s="25">
        <v>389.8</v>
      </c>
      <c r="C82" s="20" t="s">
        <v>155</v>
      </c>
      <c r="D82" s="46">
        <v>0</v>
      </c>
      <c r="E82" s="46">
        <v>0</v>
      </c>
      <c r="F82" s="46">
        <v>0</v>
      </c>
      <c r="G82" s="46">
        <v>0</v>
      </c>
      <c r="H82" s="46">
        <v>0</v>
      </c>
      <c r="I82" s="46">
        <v>45855</v>
      </c>
      <c r="J82" s="46">
        <v>0</v>
      </c>
      <c r="K82" s="46">
        <v>0</v>
      </c>
      <c r="L82" s="46">
        <v>0</v>
      </c>
      <c r="M82" s="46">
        <v>0</v>
      </c>
      <c r="N82" s="46">
        <f t="shared" si="17"/>
        <v>45855</v>
      </c>
      <c r="O82" s="47">
        <f t="shared" si="15"/>
        <v>3.2104599873976056</v>
      </c>
      <c r="P82" s="9"/>
    </row>
    <row r="83" spans="1:119" ht="16.5" thickBot="1">
      <c r="A83" s="14" t="s">
        <v>72</v>
      </c>
      <c r="B83" s="23"/>
      <c r="C83" s="22"/>
      <c r="D83" s="15">
        <f t="shared" ref="D83:M83" si="18">SUM(D5,D14,D27,D41,D60,D66,D78)</f>
        <v>15867705</v>
      </c>
      <c r="E83" s="15">
        <f t="shared" si="18"/>
        <v>5011276</v>
      </c>
      <c r="F83" s="15">
        <f t="shared" si="18"/>
        <v>321830</v>
      </c>
      <c r="G83" s="15">
        <f t="shared" si="18"/>
        <v>3742932</v>
      </c>
      <c r="H83" s="15">
        <f t="shared" si="18"/>
        <v>0</v>
      </c>
      <c r="I83" s="15">
        <f t="shared" si="18"/>
        <v>25944015</v>
      </c>
      <c r="J83" s="15">
        <f t="shared" si="18"/>
        <v>3427725</v>
      </c>
      <c r="K83" s="15">
        <f t="shared" si="18"/>
        <v>5148984</v>
      </c>
      <c r="L83" s="15">
        <f t="shared" si="18"/>
        <v>0</v>
      </c>
      <c r="M83" s="15">
        <f t="shared" si="18"/>
        <v>0</v>
      </c>
      <c r="N83" s="15">
        <f t="shared" si="17"/>
        <v>59464467</v>
      </c>
      <c r="O83" s="38">
        <f t="shared" si="15"/>
        <v>4163.3037177063643</v>
      </c>
      <c r="P83" s="6"/>
      <c r="Q83" s="2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  <c r="BR83" s="5"/>
      <c r="BS83" s="5"/>
      <c r="BT83" s="5"/>
      <c r="BU83" s="5"/>
      <c r="BV83" s="5"/>
      <c r="BW83" s="5"/>
      <c r="BX83" s="5"/>
      <c r="BY83" s="5"/>
      <c r="BZ83" s="5"/>
      <c r="CA83" s="5"/>
      <c r="CB83" s="5"/>
      <c r="CC83" s="5"/>
      <c r="CD83" s="5"/>
      <c r="CE83" s="5"/>
      <c r="CF83" s="5"/>
      <c r="CG83" s="5"/>
      <c r="CH83" s="5"/>
      <c r="CI83" s="5"/>
      <c r="CJ83" s="5"/>
      <c r="CK83" s="5"/>
      <c r="CL83" s="5"/>
      <c r="CM83" s="5"/>
      <c r="CN83" s="5"/>
      <c r="CO83" s="5"/>
      <c r="CP83" s="5"/>
      <c r="CQ83" s="5"/>
      <c r="CR83" s="5"/>
      <c r="CS83" s="5"/>
      <c r="CT83" s="5"/>
      <c r="CU83" s="5"/>
      <c r="CV83" s="5"/>
      <c r="CW83" s="5"/>
      <c r="CX83" s="5"/>
      <c r="CY83" s="5"/>
      <c r="CZ83" s="5"/>
      <c r="DA83" s="5"/>
      <c r="DB83" s="5"/>
      <c r="DC83" s="5"/>
      <c r="DD83" s="5"/>
      <c r="DE83" s="5"/>
      <c r="DF83" s="5"/>
      <c r="DG83" s="5"/>
      <c r="DH83" s="5"/>
      <c r="DI83" s="5"/>
      <c r="DJ83" s="5"/>
      <c r="DK83" s="5"/>
      <c r="DL83" s="5"/>
      <c r="DM83" s="5"/>
      <c r="DN83" s="5"/>
      <c r="DO83" s="5"/>
    </row>
    <row r="84" spans="1:119">
      <c r="A84" s="16"/>
      <c r="B84" s="18"/>
      <c r="C84" s="18"/>
      <c r="D84" s="17">
        <f>SUM(D83:H83)</f>
        <v>24943743</v>
      </c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9"/>
    </row>
    <row r="85" spans="1:119">
      <c r="A85" s="40"/>
      <c r="B85" s="41"/>
      <c r="C85" s="41"/>
      <c r="D85" s="42"/>
      <c r="E85" s="42"/>
      <c r="F85" s="42"/>
      <c r="G85" s="42"/>
      <c r="H85" s="42"/>
      <c r="I85" s="42"/>
      <c r="J85" s="42"/>
      <c r="K85" s="42"/>
      <c r="L85" s="48" t="s">
        <v>164</v>
      </c>
      <c r="M85" s="48"/>
      <c r="N85" s="48"/>
      <c r="O85" s="43">
        <v>14283</v>
      </c>
    </row>
    <row r="86" spans="1:119">
      <c r="A86" s="49"/>
      <c r="B86" s="50"/>
      <c r="C86" s="50"/>
      <c r="D86" s="50"/>
      <c r="E86" s="50"/>
      <c r="F86" s="50"/>
      <c r="G86" s="50"/>
      <c r="H86" s="50"/>
      <c r="I86" s="50"/>
      <c r="J86" s="50"/>
      <c r="K86" s="50"/>
      <c r="L86" s="50"/>
      <c r="M86" s="50"/>
      <c r="N86" s="50"/>
      <c r="O86" s="51"/>
    </row>
    <row r="87" spans="1:119" ht="15.75" customHeight="1" thickBot="1">
      <c r="A87" s="52" t="s">
        <v>103</v>
      </c>
      <c r="B87" s="53"/>
      <c r="C87" s="53"/>
      <c r="D87" s="53"/>
      <c r="E87" s="53"/>
      <c r="F87" s="53"/>
      <c r="G87" s="53"/>
      <c r="H87" s="53"/>
      <c r="I87" s="53"/>
      <c r="J87" s="53"/>
      <c r="K87" s="53"/>
      <c r="L87" s="53"/>
      <c r="M87" s="53"/>
      <c r="N87" s="53"/>
      <c r="O87" s="54"/>
    </row>
  </sheetData>
  <mergeCells count="10">
    <mergeCell ref="L85:N85"/>
    <mergeCell ref="A86:O86"/>
    <mergeCell ref="A87:O8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157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90</v>
      </c>
      <c r="B3" s="62"/>
      <c r="C3" s="63"/>
      <c r="D3" s="67" t="s">
        <v>51</v>
      </c>
      <c r="E3" s="68"/>
      <c r="F3" s="68"/>
      <c r="G3" s="68"/>
      <c r="H3" s="69"/>
      <c r="I3" s="67" t="s">
        <v>52</v>
      </c>
      <c r="J3" s="69"/>
      <c r="K3" s="67" t="s">
        <v>54</v>
      </c>
      <c r="L3" s="69"/>
      <c r="M3" s="36"/>
      <c r="N3" s="37"/>
      <c r="O3" s="70" t="s">
        <v>95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91</v>
      </c>
      <c r="F4" s="34" t="s">
        <v>92</v>
      </c>
      <c r="G4" s="34" t="s">
        <v>93</v>
      </c>
      <c r="H4" s="34" t="s">
        <v>6</v>
      </c>
      <c r="I4" s="34" t="s">
        <v>7</v>
      </c>
      <c r="J4" s="35" t="s">
        <v>94</v>
      </c>
      <c r="K4" s="35" t="s">
        <v>8</v>
      </c>
      <c r="L4" s="35" t="s">
        <v>9</v>
      </c>
      <c r="M4" s="35" t="s">
        <v>10</v>
      </c>
      <c r="N4" s="35" t="s">
        <v>53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SUM(D6:D12)</f>
        <v>4949443</v>
      </c>
      <c r="E5" s="27">
        <f t="shared" si="0"/>
        <v>1981001</v>
      </c>
      <c r="F5" s="27">
        <f t="shared" si="0"/>
        <v>0</v>
      </c>
      <c r="G5" s="27">
        <f t="shared" si="0"/>
        <v>1212890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609695</v>
      </c>
      <c r="N5" s="28">
        <f>SUM(D5:M5)</f>
        <v>8753029</v>
      </c>
      <c r="O5" s="33">
        <f t="shared" ref="O5:O36" si="1">(N5/O$81)</f>
        <v>627.50225822639618</v>
      </c>
      <c r="P5" s="6"/>
    </row>
    <row r="6" spans="1:133">
      <c r="A6" s="12"/>
      <c r="B6" s="25">
        <v>311</v>
      </c>
      <c r="C6" s="20" t="s">
        <v>3</v>
      </c>
      <c r="D6" s="46">
        <v>4640429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609695</v>
      </c>
      <c r="N6" s="46">
        <f>SUM(D6:M6)</f>
        <v>5250124</v>
      </c>
      <c r="O6" s="47">
        <f t="shared" si="1"/>
        <v>376.37995555236932</v>
      </c>
      <c r="P6" s="9"/>
    </row>
    <row r="7" spans="1:133">
      <c r="A7" s="12"/>
      <c r="B7" s="25">
        <v>312.10000000000002</v>
      </c>
      <c r="C7" s="20" t="s">
        <v>105</v>
      </c>
      <c r="D7" s="46">
        <v>283258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283258</v>
      </c>
      <c r="O7" s="47">
        <f t="shared" si="1"/>
        <v>20.306688651516239</v>
      </c>
      <c r="P7" s="9"/>
    </row>
    <row r="8" spans="1:133">
      <c r="A8" s="12"/>
      <c r="B8" s="25">
        <v>312.60000000000002</v>
      </c>
      <c r="C8" s="20" t="s">
        <v>12</v>
      </c>
      <c r="D8" s="46">
        <v>0</v>
      </c>
      <c r="E8" s="46">
        <v>0</v>
      </c>
      <c r="F8" s="46">
        <v>0</v>
      </c>
      <c r="G8" s="46">
        <v>1212890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1212890</v>
      </c>
      <c r="O8" s="47">
        <f t="shared" si="1"/>
        <v>86.951752813821784</v>
      </c>
      <c r="P8" s="9"/>
    </row>
    <row r="9" spans="1:133">
      <c r="A9" s="12"/>
      <c r="B9" s="25">
        <v>314.10000000000002</v>
      </c>
      <c r="C9" s="20" t="s">
        <v>13</v>
      </c>
      <c r="D9" s="46">
        <v>0</v>
      </c>
      <c r="E9" s="46">
        <v>1350382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1350382</v>
      </c>
      <c r="O9" s="47">
        <f t="shared" si="1"/>
        <v>96.808516739551223</v>
      </c>
      <c r="P9" s="9"/>
    </row>
    <row r="10" spans="1:133">
      <c r="A10" s="12"/>
      <c r="B10" s="25">
        <v>314.39999999999998</v>
      </c>
      <c r="C10" s="20" t="s">
        <v>14</v>
      </c>
      <c r="D10" s="46">
        <v>0</v>
      </c>
      <c r="E10" s="46">
        <v>65100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65100</v>
      </c>
      <c r="O10" s="47">
        <f t="shared" si="1"/>
        <v>4.6670012187253569</v>
      </c>
      <c r="P10" s="9"/>
    </row>
    <row r="11" spans="1:133">
      <c r="A11" s="12"/>
      <c r="B11" s="25">
        <v>315</v>
      </c>
      <c r="C11" s="20" t="s">
        <v>115</v>
      </c>
      <c r="D11" s="46">
        <v>0</v>
      </c>
      <c r="E11" s="46">
        <v>565519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565519</v>
      </c>
      <c r="O11" s="47">
        <f t="shared" si="1"/>
        <v>40.541902645350923</v>
      </c>
      <c r="P11" s="9"/>
    </row>
    <row r="12" spans="1:133">
      <c r="A12" s="12"/>
      <c r="B12" s="25">
        <v>316</v>
      </c>
      <c r="C12" s="20" t="s">
        <v>116</v>
      </c>
      <c r="D12" s="46">
        <v>25756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25756</v>
      </c>
      <c r="O12" s="47">
        <f t="shared" si="1"/>
        <v>1.8464406050612947</v>
      </c>
      <c r="P12" s="9"/>
    </row>
    <row r="13" spans="1:133" ht="15.75">
      <c r="A13" s="29" t="s">
        <v>18</v>
      </c>
      <c r="B13" s="30"/>
      <c r="C13" s="31"/>
      <c r="D13" s="32">
        <f t="shared" ref="D13:M13" si="3">SUM(D14:D23)</f>
        <v>741740</v>
      </c>
      <c r="E13" s="32">
        <f t="shared" si="3"/>
        <v>630107</v>
      </c>
      <c r="F13" s="32">
        <f t="shared" si="3"/>
        <v>0</v>
      </c>
      <c r="G13" s="32">
        <f t="shared" si="3"/>
        <v>1036818</v>
      </c>
      <c r="H13" s="32">
        <f t="shared" si="3"/>
        <v>0</v>
      </c>
      <c r="I13" s="32">
        <f t="shared" si="3"/>
        <v>1196102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>SUM(D13:M13)</f>
        <v>3604767</v>
      </c>
      <c r="O13" s="45">
        <f t="shared" si="1"/>
        <v>258.42476163165816</v>
      </c>
      <c r="P13" s="10"/>
    </row>
    <row r="14" spans="1:133">
      <c r="A14" s="12"/>
      <c r="B14" s="25">
        <v>322</v>
      </c>
      <c r="C14" s="20" t="s">
        <v>0</v>
      </c>
      <c r="D14" s="46">
        <v>0</v>
      </c>
      <c r="E14" s="46">
        <v>630107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630107</v>
      </c>
      <c r="O14" s="47">
        <f t="shared" si="1"/>
        <v>45.172198723922861</v>
      </c>
      <c r="P14" s="9"/>
    </row>
    <row r="15" spans="1:133">
      <c r="A15" s="12"/>
      <c r="B15" s="25">
        <v>323.10000000000002</v>
      </c>
      <c r="C15" s="20" t="s">
        <v>19</v>
      </c>
      <c r="D15" s="46">
        <v>469055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2" si="4">SUM(D15:M15)</f>
        <v>469055</v>
      </c>
      <c r="O15" s="47">
        <f t="shared" si="1"/>
        <v>33.626424833321387</v>
      </c>
      <c r="P15" s="9"/>
    </row>
    <row r="16" spans="1:133">
      <c r="A16" s="12"/>
      <c r="B16" s="25">
        <v>323.39999999999998</v>
      </c>
      <c r="C16" s="20" t="s">
        <v>20</v>
      </c>
      <c r="D16" s="46">
        <v>51111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51111</v>
      </c>
      <c r="O16" s="47">
        <f t="shared" si="1"/>
        <v>3.6641336296508711</v>
      </c>
      <c r="P16" s="9"/>
    </row>
    <row r="17" spans="1:16">
      <c r="A17" s="12"/>
      <c r="B17" s="25">
        <v>323.7</v>
      </c>
      <c r="C17" s="20" t="s">
        <v>21</v>
      </c>
      <c r="D17" s="46">
        <v>201054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201054</v>
      </c>
      <c r="O17" s="47">
        <f t="shared" si="1"/>
        <v>14.413506344540828</v>
      </c>
      <c r="P17" s="9"/>
    </row>
    <row r="18" spans="1:16">
      <c r="A18" s="12"/>
      <c r="B18" s="25">
        <v>324.11</v>
      </c>
      <c r="C18" s="20" t="s">
        <v>23</v>
      </c>
      <c r="D18" s="46">
        <v>0</v>
      </c>
      <c r="E18" s="46">
        <v>0</v>
      </c>
      <c r="F18" s="46">
        <v>0</v>
      </c>
      <c r="G18" s="46">
        <v>85906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85906</v>
      </c>
      <c r="O18" s="47">
        <f t="shared" si="1"/>
        <v>6.1585776758190551</v>
      </c>
      <c r="P18" s="9"/>
    </row>
    <row r="19" spans="1:16">
      <c r="A19" s="12"/>
      <c r="B19" s="25">
        <v>324.20999999999998</v>
      </c>
      <c r="C19" s="20" t="s">
        <v>25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1119103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1119103</v>
      </c>
      <c r="O19" s="47">
        <f t="shared" si="1"/>
        <v>80.228188400602193</v>
      </c>
      <c r="P19" s="9"/>
    </row>
    <row r="20" spans="1:16">
      <c r="A20" s="12"/>
      <c r="B20" s="25">
        <v>324.22000000000003</v>
      </c>
      <c r="C20" s="20" t="s">
        <v>26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76999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76999</v>
      </c>
      <c r="O20" s="47">
        <f t="shared" si="1"/>
        <v>5.5200372786579681</v>
      </c>
      <c r="P20" s="9"/>
    </row>
    <row r="21" spans="1:16">
      <c r="A21" s="12"/>
      <c r="B21" s="25">
        <v>324.61</v>
      </c>
      <c r="C21" s="20" t="s">
        <v>27</v>
      </c>
      <c r="D21" s="46">
        <v>0</v>
      </c>
      <c r="E21" s="46">
        <v>0</v>
      </c>
      <c r="F21" s="46">
        <v>0</v>
      </c>
      <c r="G21" s="46">
        <v>499127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499127</v>
      </c>
      <c r="O21" s="47">
        <f t="shared" si="1"/>
        <v>35.782278299519682</v>
      </c>
      <c r="P21" s="9"/>
    </row>
    <row r="22" spans="1:16">
      <c r="A22" s="12"/>
      <c r="B22" s="25">
        <v>325.10000000000002</v>
      </c>
      <c r="C22" s="20" t="s">
        <v>117</v>
      </c>
      <c r="D22" s="46">
        <v>0</v>
      </c>
      <c r="E22" s="46">
        <v>0</v>
      </c>
      <c r="F22" s="46">
        <v>0</v>
      </c>
      <c r="G22" s="46">
        <v>451785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451785</v>
      </c>
      <c r="O22" s="47">
        <f t="shared" si="1"/>
        <v>32.388343250412213</v>
      </c>
      <c r="P22" s="9"/>
    </row>
    <row r="23" spans="1:16">
      <c r="A23" s="12"/>
      <c r="B23" s="25">
        <v>329</v>
      </c>
      <c r="C23" s="20" t="s">
        <v>28</v>
      </c>
      <c r="D23" s="46">
        <v>20520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20520</v>
      </c>
      <c r="O23" s="47">
        <f t="shared" si="1"/>
        <v>1.4710731952111262</v>
      </c>
      <c r="P23" s="9"/>
    </row>
    <row r="24" spans="1:16" ht="15.75">
      <c r="A24" s="29" t="s">
        <v>30</v>
      </c>
      <c r="B24" s="30"/>
      <c r="C24" s="31"/>
      <c r="D24" s="32">
        <f t="shared" ref="D24:M24" si="5">SUM(D25:D36)</f>
        <v>1844419</v>
      </c>
      <c r="E24" s="32">
        <f t="shared" si="5"/>
        <v>0</v>
      </c>
      <c r="F24" s="32">
        <f t="shared" si="5"/>
        <v>0</v>
      </c>
      <c r="G24" s="32">
        <f t="shared" si="5"/>
        <v>0</v>
      </c>
      <c r="H24" s="32">
        <f t="shared" si="5"/>
        <v>0</v>
      </c>
      <c r="I24" s="32">
        <f t="shared" si="5"/>
        <v>1162396</v>
      </c>
      <c r="J24" s="32">
        <f t="shared" si="5"/>
        <v>0</v>
      </c>
      <c r="K24" s="32">
        <f t="shared" si="5"/>
        <v>0</v>
      </c>
      <c r="L24" s="32">
        <f t="shared" si="5"/>
        <v>0</v>
      </c>
      <c r="M24" s="32">
        <f t="shared" si="5"/>
        <v>623329</v>
      </c>
      <c r="N24" s="44">
        <f>SUM(D24:M24)</f>
        <v>3630144</v>
      </c>
      <c r="O24" s="45">
        <f t="shared" si="1"/>
        <v>260.24403183023873</v>
      </c>
      <c r="P24" s="10"/>
    </row>
    <row r="25" spans="1:16">
      <c r="A25" s="12"/>
      <c r="B25" s="25">
        <v>331.2</v>
      </c>
      <c r="C25" s="20" t="s">
        <v>29</v>
      </c>
      <c r="D25" s="46">
        <v>85903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>SUM(D25:M25)</f>
        <v>85903</v>
      </c>
      <c r="O25" s="47">
        <f t="shared" si="1"/>
        <v>6.1583626066384687</v>
      </c>
      <c r="P25" s="9"/>
    </row>
    <row r="26" spans="1:16">
      <c r="A26" s="12"/>
      <c r="B26" s="25">
        <v>331.61</v>
      </c>
      <c r="C26" s="20" t="s">
        <v>36</v>
      </c>
      <c r="D26" s="46">
        <v>20896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>SUM(D26:M26)</f>
        <v>20896</v>
      </c>
      <c r="O26" s="47">
        <f t="shared" si="1"/>
        <v>1.4980285325112912</v>
      </c>
      <c r="P26" s="9"/>
    </row>
    <row r="27" spans="1:16">
      <c r="A27" s="12"/>
      <c r="B27" s="25">
        <v>334.2</v>
      </c>
      <c r="C27" s="20" t="s">
        <v>32</v>
      </c>
      <c r="D27" s="46">
        <v>5800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>SUM(D27:M27)</f>
        <v>5800</v>
      </c>
      <c r="O27" s="47">
        <f t="shared" si="1"/>
        <v>0.41580041580041582</v>
      </c>
      <c r="P27" s="9"/>
    </row>
    <row r="28" spans="1:16">
      <c r="A28" s="12"/>
      <c r="B28" s="25">
        <v>334.41</v>
      </c>
      <c r="C28" s="20" t="s">
        <v>146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1162396</v>
      </c>
      <c r="J28" s="46">
        <v>0</v>
      </c>
      <c r="K28" s="46">
        <v>0</v>
      </c>
      <c r="L28" s="46">
        <v>0</v>
      </c>
      <c r="M28" s="46">
        <v>0</v>
      </c>
      <c r="N28" s="46">
        <f t="shared" ref="N28:N35" si="6">SUM(D28:M28)</f>
        <v>1162396</v>
      </c>
      <c r="O28" s="47">
        <f t="shared" si="1"/>
        <v>83.331851745644855</v>
      </c>
      <c r="P28" s="9"/>
    </row>
    <row r="29" spans="1:16">
      <c r="A29" s="12"/>
      <c r="B29" s="25">
        <v>335.12</v>
      </c>
      <c r="C29" s="20" t="s">
        <v>119</v>
      </c>
      <c r="D29" s="46">
        <v>353555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353555</v>
      </c>
      <c r="O29" s="47">
        <f t="shared" si="1"/>
        <v>25.346261380744139</v>
      </c>
      <c r="P29" s="9"/>
    </row>
    <row r="30" spans="1:16">
      <c r="A30" s="12"/>
      <c r="B30" s="25">
        <v>335.14</v>
      </c>
      <c r="C30" s="20" t="s">
        <v>120</v>
      </c>
      <c r="D30" s="46">
        <v>5130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5130</v>
      </c>
      <c r="O30" s="47">
        <f t="shared" si="1"/>
        <v>0.36776829880278156</v>
      </c>
      <c r="P30" s="9"/>
    </row>
    <row r="31" spans="1:16">
      <c r="A31" s="12"/>
      <c r="B31" s="25">
        <v>335.15</v>
      </c>
      <c r="C31" s="20" t="s">
        <v>121</v>
      </c>
      <c r="D31" s="46">
        <v>24939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24939</v>
      </c>
      <c r="O31" s="47">
        <f t="shared" si="1"/>
        <v>1.7878700982149258</v>
      </c>
      <c r="P31" s="9"/>
    </row>
    <row r="32" spans="1:16">
      <c r="A32" s="12"/>
      <c r="B32" s="25">
        <v>335.18</v>
      </c>
      <c r="C32" s="20" t="s">
        <v>122</v>
      </c>
      <c r="D32" s="46">
        <v>756454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756454</v>
      </c>
      <c r="O32" s="47">
        <f t="shared" si="1"/>
        <v>54.22998064377375</v>
      </c>
      <c r="P32" s="9"/>
    </row>
    <row r="33" spans="1:16">
      <c r="A33" s="12"/>
      <c r="B33" s="25">
        <v>335.21</v>
      </c>
      <c r="C33" s="20" t="s">
        <v>111</v>
      </c>
      <c r="D33" s="46">
        <v>12135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12135</v>
      </c>
      <c r="O33" s="47">
        <f t="shared" si="1"/>
        <v>0.86995483547207686</v>
      </c>
      <c r="P33" s="9"/>
    </row>
    <row r="34" spans="1:16">
      <c r="A34" s="12"/>
      <c r="B34" s="25">
        <v>335.29</v>
      </c>
      <c r="C34" s="20" t="s">
        <v>47</v>
      </c>
      <c r="D34" s="46">
        <v>177538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177538</v>
      </c>
      <c r="O34" s="47">
        <f t="shared" si="1"/>
        <v>12.727650727650728</v>
      </c>
      <c r="P34" s="9"/>
    </row>
    <row r="35" spans="1:16">
      <c r="A35" s="12"/>
      <c r="B35" s="25">
        <v>335.49</v>
      </c>
      <c r="C35" s="20" t="s">
        <v>48</v>
      </c>
      <c r="D35" s="46">
        <v>3917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3917</v>
      </c>
      <c r="O35" s="47">
        <f t="shared" si="1"/>
        <v>0.28080866011900496</v>
      </c>
      <c r="P35" s="9"/>
    </row>
    <row r="36" spans="1:16">
      <c r="A36" s="12"/>
      <c r="B36" s="25">
        <v>338</v>
      </c>
      <c r="C36" s="20" t="s">
        <v>50</v>
      </c>
      <c r="D36" s="46">
        <v>398152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623329</v>
      </c>
      <c r="N36" s="46">
        <f>SUM(D36:M36)</f>
        <v>1021481</v>
      </c>
      <c r="O36" s="47">
        <f t="shared" si="1"/>
        <v>73.229693884866293</v>
      </c>
      <c r="P36" s="9"/>
    </row>
    <row r="37" spans="1:16" ht="15.75">
      <c r="A37" s="29" t="s">
        <v>55</v>
      </c>
      <c r="B37" s="30"/>
      <c r="C37" s="31"/>
      <c r="D37" s="32">
        <f t="shared" ref="D37:M37" si="7">SUM(D38:D55)</f>
        <v>384533</v>
      </c>
      <c r="E37" s="32">
        <f t="shared" si="7"/>
        <v>189843</v>
      </c>
      <c r="F37" s="32">
        <f t="shared" si="7"/>
        <v>0</v>
      </c>
      <c r="G37" s="32">
        <f t="shared" si="7"/>
        <v>0</v>
      </c>
      <c r="H37" s="32">
        <f t="shared" si="7"/>
        <v>0</v>
      </c>
      <c r="I37" s="32">
        <f t="shared" si="7"/>
        <v>22180466</v>
      </c>
      <c r="J37" s="32">
        <f t="shared" si="7"/>
        <v>2755283</v>
      </c>
      <c r="K37" s="32">
        <f t="shared" si="7"/>
        <v>0</v>
      </c>
      <c r="L37" s="32">
        <f t="shared" si="7"/>
        <v>0</v>
      </c>
      <c r="M37" s="32">
        <f t="shared" si="7"/>
        <v>0</v>
      </c>
      <c r="N37" s="32">
        <f>SUM(D37:M37)</f>
        <v>25510125</v>
      </c>
      <c r="O37" s="45">
        <f t="shared" ref="O37:O68" si="8">(N37/O$81)</f>
        <v>1828.813893469066</v>
      </c>
      <c r="P37" s="10"/>
    </row>
    <row r="38" spans="1:16">
      <c r="A38" s="12"/>
      <c r="B38" s="25">
        <v>341.1</v>
      </c>
      <c r="C38" s="20" t="s">
        <v>148</v>
      </c>
      <c r="D38" s="46">
        <v>0</v>
      </c>
      <c r="E38" s="46">
        <v>138363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>SUM(D38:M38)</f>
        <v>138363</v>
      </c>
      <c r="O38" s="47">
        <f t="shared" si="8"/>
        <v>9.9192056778263673</v>
      </c>
      <c r="P38" s="9"/>
    </row>
    <row r="39" spans="1:16">
      <c r="A39" s="12"/>
      <c r="B39" s="25">
        <v>341.2</v>
      </c>
      <c r="C39" s="20" t="s">
        <v>124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2273850</v>
      </c>
      <c r="K39" s="46">
        <v>0</v>
      </c>
      <c r="L39" s="46">
        <v>0</v>
      </c>
      <c r="M39" s="46">
        <v>0</v>
      </c>
      <c r="N39" s="46">
        <f t="shared" ref="N39:N55" si="9">SUM(D39:M39)</f>
        <v>2273850</v>
      </c>
      <c r="O39" s="47">
        <f t="shared" si="8"/>
        <v>163.01168542547853</v>
      </c>
      <c r="P39" s="9"/>
    </row>
    <row r="40" spans="1:16">
      <c r="A40" s="12"/>
      <c r="B40" s="25">
        <v>341.3</v>
      </c>
      <c r="C40" s="20" t="s">
        <v>125</v>
      </c>
      <c r="D40" s="46">
        <v>42528</v>
      </c>
      <c r="E40" s="46">
        <v>32868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9"/>
        <v>75396</v>
      </c>
      <c r="O40" s="47">
        <f t="shared" si="8"/>
        <v>5.4051186464979573</v>
      </c>
      <c r="P40" s="9"/>
    </row>
    <row r="41" spans="1:16">
      <c r="A41" s="12"/>
      <c r="B41" s="25">
        <v>341.9</v>
      </c>
      <c r="C41" s="20" t="s">
        <v>149</v>
      </c>
      <c r="D41" s="46">
        <v>16725</v>
      </c>
      <c r="E41" s="46">
        <v>9195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25920</v>
      </c>
      <c r="O41" s="47">
        <f t="shared" si="8"/>
        <v>1.8581977202666857</v>
      </c>
      <c r="P41" s="9"/>
    </row>
    <row r="42" spans="1:16">
      <c r="A42" s="12"/>
      <c r="B42" s="25">
        <v>342.1</v>
      </c>
      <c r="C42" s="20" t="s">
        <v>61</v>
      </c>
      <c r="D42" s="46">
        <v>38181</v>
      </c>
      <c r="E42" s="46">
        <v>2894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41075</v>
      </c>
      <c r="O42" s="47">
        <f t="shared" si="8"/>
        <v>2.9446555308624274</v>
      </c>
      <c r="P42" s="9"/>
    </row>
    <row r="43" spans="1:16">
      <c r="A43" s="12"/>
      <c r="B43" s="25">
        <v>342.2</v>
      </c>
      <c r="C43" s="20" t="s">
        <v>62</v>
      </c>
      <c r="D43" s="46">
        <v>25301</v>
      </c>
      <c r="E43" s="46">
        <v>6523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31824</v>
      </c>
      <c r="O43" s="47">
        <f t="shared" si="8"/>
        <v>2.2814538676607641</v>
      </c>
      <c r="P43" s="9"/>
    </row>
    <row r="44" spans="1:16">
      <c r="A44" s="12"/>
      <c r="B44" s="25">
        <v>342.4</v>
      </c>
      <c r="C44" s="20" t="s">
        <v>63</v>
      </c>
      <c r="D44" s="46">
        <v>90601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90601</v>
      </c>
      <c r="O44" s="47">
        <f t="shared" si="8"/>
        <v>6.4951609434368054</v>
      </c>
      <c r="P44" s="9"/>
    </row>
    <row r="45" spans="1:16">
      <c r="A45" s="12"/>
      <c r="B45" s="25">
        <v>342.9</v>
      </c>
      <c r="C45" s="20" t="s">
        <v>65</v>
      </c>
      <c r="D45" s="46">
        <v>26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26</v>
      </c>
      <c r="O45" s="47">
        <f t="shared" si="8"/>
        <v>1.863932898415657E-3</v>
      </c>
      <c r="P45" s="9"/>
    </row>
    <row r="46" spans="1:16">
      <c r="A46" s="12"/>
      <c r="B46" s="25">
        <v>343.1</v>
      </c>
      <c r="C46" s="20" t="s">
        <v>66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9683948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9683948</v>
      </c>
      <c r="O46" s="47">
        <f t="shared" si="8"/>
        <v>694.23958706717326</v>
      </c>
      <c r="P46" s="9"/>
    </row>
    <row r="47" spans="1:16">
      <c r="A47" s="12"/>
      <c r="B47" s="25">
        <v>343.3</v>
      </c>
      <c r="C47" s="20" t="s">
        <v>150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3763743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3763743</v>
      </c>
      <c r="O47" s="47">
        <f t="shared" si="8"/>
        <v>269.82170764929384</v>
      </c>
      <c r="P47" s="9"/>
    </row>
    <row r="48" spans="1:16">
      <c r="A48" s="12"/>
      <c r="B48" s="25">
        <v>343.4</v>
      </c>
      <c r="C48" s="20" t="s">
        <v>67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2296079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2296079</v>
      </c>
      <c r="O48" s="47">
        <f t="shared" si="8"/>
        <v>164.60527636389705</v>
      </c>
      <c r="P48" s="9"/>
    </row>
    <row r="49" spans="1:16">
      <c r="A49" s="12"/>
      <c r="B49" s="25">
        <v>343.5</v>
      </c>
      <c r="C49" s="20" t="s">
        <v>151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5424003</v>
      </c>
      <c r="J49" s="46">
        <v>0</v>
      </c>
      <c r="K49" s="46">
        <v>0</v>
      </c>
      <c r="L49" s="46">
        <v>0</v>
      </c>
      <c r="M49" s="46">
        <v>0</v>
      </c>
      <c r="N49" s="46">
        <f t="shared" si="9"/>
        <v>5424003</v>
      </c>
      <c r="O49" s="47">
        <f t="shared" si="8"/>
        <v>388.84529356943148</v>
      </c>
      <c r="P49" s="9"/>
    </row>
    <row r="50" spans="1:16">
      <c r="A50" s="12"/>
      <c r="B50" s="25">
        <v>343.6</v>
      </c>
      <c r="C50" s="20" t="s">
        <v>68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-10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9"/>
        <v>-10</v>
      </c>
      <c r="O50" s="47">
        <f t="shared" si="8"/>
        <v>-7.1689726862140656E-4</v>
      </c>
      <c r="P50" s="9"/>
    </row>
    <row r="51" spans="1:16">
      <c r="A51" s="12"/>
      <c r="B51" s="25">
        <v>343.7</v>
      </c>
      <c r="C51" s="20" t="s">
        <v>69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943421</v>
      </c>
      <c r="J51" s="46">
        <v>0</v>
      </c>
      <c r="K51" s="46">
        <v>0</v>
      </c>
      <c r="L51" s="46">
        <v>0</v>
      </c>
      <c r="M51" s="46">
        <v>0</v>
      </c>
      <c r="N51" s="46">
        <f t="shared" si="9"/>
        <v>943421</v>
      </c>
      <c r="O51" s="47">
        <f t="shared" si="8"/>
        <v>67.633593806007596</v>
      </c>
      <c r="P51" s="9"/>
    </row>
    <row r="52" spans="1:16">
      <c r="A52" s="12"/>
      <c r="B52" s="25">
        <v>343.8</v>
      </c>
      <c r="C52" s="20" t="s">
        <v>70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69282</v>
      </c>
      <c r="J52" s="46">
        <v>0</v>
      </c>
      <c r="K52" s="46">
        <v>0</v>
      </c>
      <c r="L52" s="46">
        <v>0</v>
      </c>
      <c r="M52" s="46">
        <v>0</v>
      </c>
      <c r="N52" s="46">
        <f t="shared" si="9"/>
        <v>69282</v>
      </c>
      <c r="O52" s="47">
        <f t="shared" si="8"/>
        <v>4.9668076564628292</v>
      </c>
      <c r="P52" s="9"/>
    </row>
    <row r="53" spans="1:16">
      <c r="A53" s="12"/>
      <c r="B53" s="25">
        <v>346.9</v>
      </c>
      <c r="C53" s="20" t="s">
        <v>101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481433</v>
      </c>
      <c r="K53" s="46">
        <v>0</v>
      </c>
      <c r="L53" s="46">
        <v>0</v>
      </c>
      <c r="M53" s="46">
        <v>0</v>
      </c>
      <c r="N53" s="46">
        <f t="shared" si="9"/>
        <v>481433</v>
      </c>
      <c r="O53" s="47">
        <f t="shared" si="8"/>
        <v>34.513800272420966</v>
      </c>
      <c r="P53" s="9"/>
    </row>
    <row r="54" spans="1:16">
      <c r="A54" s="12"/>
      <c r="B54" s="25">
        <v>347.2</v>
      </c>
      <c r="C54" s="20" t="s">
        <v>71</v>
      </c>
      <c r="D54" s="46">
        <v>132605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9"/>
        <v>132605</v>
      </c>
      <c r="O54" s="47">
        <f t="shared" si="8"/>
        <v>9.5064162305541622</v>
      </c>
      <c r="P54" s="9"/>
    </row>
    <row r="55" spans="1:16">
      <c r="A55" s="12"/>
      <c r="B55" s="25">
        <v>349</v>
      </c>
      <c r="C55" s="20" t="s">
        <v>1</v>
      </c>
      <c r="D55" s="46">
        <v>38566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9"/>
        <v>38566</v>
      </c>
      <c r="O55" s="47">
        <f t="shared" si="8"/>
        <v>2.7647860061653167</v>
      </c>
      <c r="P55" s="9"/>
    </row>
    <row r="56" spans="1:16" ht="15.75">
      <c r="A56" s="29" t="s">
        <v>56</v>
      </c>
      <c r="B56" s="30"/>
      <c r="C56" s="31"/>
      <c r="D56" s="32">
        <f t="shared" ref="D56:M56" si="10">SUM(D57:D63)</f>
        <v>71101</v>
      </c>
      <c r="E56" s="32">
        <f t="shared" si="10"/>
        <v>9344</v>
      </c>
      <c r="F56" s="32">
        <f t="shared" si="10"/>
        <v>0</v>
      </c>
      <c r="G56" s="32">
        <f t="shared" si="10"/>
        <v>0</v>
      </c>
      <c r="H56" s="32">
        <f t="shared" si="10"/>
        <v>0</v>
      </c>
      <c r="I56" s="32">
        <f t="shared" si="10"/>
        <v>0</v>
      </c>
      <c r="J56" s="32">
        <f t="shared" si="10"/>
        <v>880</v>
      </c>
      <c r="K56" s="32">
        <f t="shared" si="10"/>
        <v>0</v>
      </c>
      <c r="L56" s="32">
        <f t="shared" si="10"/>
        <v>0</v>
      </c>
      <c r="M56" s="32">
        <f t="shared" si="10"/>
        <v>0</v>
      </c>
      <c r="N56" s="32">
        <f>SUM(D56:M56)</f>
        <v>81325</v>
      </c>
      <c r="O56" s="45">
        <f t="shared" si="8"/>
        <v>5.830167037063589</v>
      </c>
      <c r="P56" s="10"/>
    </row>
    <row r="57" spans="1:16">
      <c r="A57" s="13"/>
      <c r="B57" s="39">
        <v>351.2</v>
      </c>
      <c r="C57" s="21" t="s">
        <v>74</v>
      </c>
      <c r="D57" s="46">
        <v>0</v>
      </c>
      <c r="E57" s="46">
        <v>6675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ref="N57:N63" si="11">SUM(D57:M57)</f>
        <v>6675</v>
      </c>
      <c r="O57" s="47">
        <f t="shared" si="8"/>
        <v>0.47852892680478887</v>
      </c>
      <c r="P57" s="9"/>
    </row>
    <row r="58" spans="1:16">
      <c r="A58" s="13"/>
      <c r="B58" s="39">
        <v>351.5</v>
      </c>
      <c r="C58" s="21" t="s">
        <v>75</v>
      </c>
      <c r="D58" s="46">
        <v>37004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1"/>
        <v>37004</v>
      </c>
      <c r="O58" s="47">
        <f t="shared" si="8"/>
        <v>2.6528066528066527</v>
      </c>
      <c r="P58" s="9"/>
    </row>
    <row r="59" spans="1:16">
      <c r="A59" s="13"/>
      <c r="B59" s="39">
        <v>352</v>
      </c>
      <c r="C59" s="21" t="s">
        <v>107</v>
      </c>
      <c r="D59" s="46">
        <v>10393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1"/>
        <v>10393</v>
      </c>
      <c r="O59" s="47">
        <f t="shared" si="8"/>
        <v>0.74507133127822778</v>
      </c>
      <c r="P59" s="9"/>
    </row>
    <row r="60" spans="1:16">
      <c r="A60" s="13"/>
      <c r="B60" s="39">
        <v>354</v>
      </c>
      <c r="C60" s="21" t="s">
        <v>76</v>
      </c>
      <c r="D60" s="46">
        <v>100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1"/>
        <v>100</v>
      </c>
      <c r="O60" s="47">
        <f t="shared" si="8"/>
        <v>7.1689726862140656E-3</v>
      </c>
      <c r="P60" s="9"/>
    </row>
    <row r="61" spans="1:16">
      <c r="A61" s="13"/>
      <c r="B61" s="39">
        <v>356</v>
      </c>
      <c r="C61" s="21" t="s">
        <v>158</v>
      </c>
      <c r="D61" s="46">
        <v>0</v>
      </c>
      <c r="E61" s="46">
        <v>2409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1"/>
        <v>2409</v>
      </c>
      <c r="O61" s="47">
        <f t="shared" si="8"/>
        <v>0.17270055201089685</v>
      </c>
      <c r="P61" s="9"/>
    </row>
    <row r="62" spans="1:16">
      <c r="A62" s="13"/>
      <c r="B62" s="39">
        <v>358.2</v>
      </c>
      <c r="C62" s="21" t="s">
        <v>159</v>
      </c>
      <c r="D62" s="46">
        <v>0</v>
      </c>
      <c r="E62" s="46">
        <v>260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1"/>
        <v>260</v>
      </c>
      <c r="O62" s="47">
        <f t="shared" si="8"/>
        <v>1.8639328984156569E-2</v>
      </c>
      <c r="P62" s="9"/>
    </row>
    <row r="63" spans="1:16">
      <c r="A63" s="13"/>
      <c r="B63" s="39">
        <v>359</v>
      </c>
      <c r="C63" s="21" t="s">
        <v>152</v>
      </c>
      <c r="D63" s="46">
        <v>23604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880</v>
      </c>
      <c r="K63" s="46">
        <v>0</v>
      </c>
      <c r="L63" s="46">
        <v>0</v>
      </c>
      <c r="M63" s="46">
        <v>0</v>
      </c>
      <c r="N63" s="46">
        <f t="shared" si="11"/>
        <v>24484</v>
      </c>
      <c r="O63" s="47">
        <f t="shared" si="8"/>
        <v>1.7552512724926519</v>
      </c>
      <c r="P63" s="9"/>
    </row>
    <row r="64" spans="1:16" ht="15.75">
      <c r="A64" s="29" t="s">
        <v>4</v>
      </c>
      <c r="B64" s="30"/>
      <c r="C64" s="31"/>
      <c r="D64" s="32">
        <f t="shared" ref="D64:M64" si="12">SUM(D65:D74)</f>
        <v>267976</v>
      </c>
      <c r="E64" s="32">
        <f t="shared" si="12"/>
        <v>55549</v>
      </c>
      <c r="F64" s="32">
        <f t="shared" si="12"/>
        <v>1931</v>
      </c>
      <c r="G64" s="32">
        <f t="shared" si="12"/>
        <v>25741</v>
      </c>
      <c r="H64" s="32">
        <f t="shared" si="12"/>
        <v>0</v>
      </c>
      <c r="I64" s="32">
        <f t="shared" si="12"/>
        <v>1647447</v>
      </c>
      <c r="J64" s="32">
        <f t="shared" si="12"/>
        <v>42983</v>
      </c>
      <c r="K64" s="32">
        <f t="shared" si="12"/>
        <v>4116036</v>
      </c>
      <c r="L64" s="32">
        <f t="shared" si="12"/>
        <v>0</v>
      </c>
      <c r="M64" s="32">
        <f t="shared" si="12"/>
        <v>15485</v>
      </c>
      <c r="N64" s="32">
        <f>SUM(D64:M64)</f>
        <v>6173148</v>
      </c>
      <c r="O64" s="45">
        <f t="shared" si="8"/>
        <v>442.55129399956985</v>
      </c>
      <c r="P64" s="10"/>
    </row>
    <row r="65" spans="1:119">
      <c r="A65" s="12"/>
      <c r="B65" s="25">
        <v>361.1</v>
      </c>
      <c r="C65" s="20" t="s">
        <v>77</v>
      </c>
      <c r="D65" s="46">
        <v>37827</v>
      </c>
      <c r="E65" s="46">
        <v>7209</v>
      </c>
      <c r="F65" s="46">
        <v>1372</v>
      </c>
      <c r="G65" s="46">
        <v>19053</v>
      </c>
      <c r="H65" s="46">
        <v>0</v>
      </c>
      <c r="I65" s="46">
        <v>89581</v>
      </c>
      <c r="J65" s="46">
        <v>7225</v>
      </c>
      <c r="K65" s="46">
        <v>514654</v>
      </c>
      <c r="L65" s="46">
        <v>0</v>
      </c>
      <c r="M65" s="46">
        <v>10687</v>
      </c>
      <c r="N65" s="46">
        <f>SUM(D65:M65)</f>
        <v>687608</v>
      </c>
      <c r="O65" s="47">
        <f t="shared" si="8"/>
        <v>49.294429708222815</v>
      </c>
      <c r="P65" s="9"/>
    </row>
    <row r="66" spans="1:119">
      <c r="A66" s="12"/>
      <c r="B66" s="25">
        <v>361.3</v>
      </c>
      <c r="C66" s="20" t="s">
        <v>78</v>
      </c>
      <c r="D66" s="46">
        <v>9014</v>
      </c>
      <c r="E66" s="46">
        <v>2436</v>
      </c>
      <c r="F66" s="46">
        <v>559</v>
      </c>
      <c r="G66" s="46">
        <v>6688</v>
      </c>
      <c r="H66" s="46">
        <v>0</v>
      </c>
      <c r="I66" s="46">
        <v>27659</v>
      </c>
      <c r="J66" s="46">
        <v>2260</v>
      </c>
      <c r="K66" s="46">
        <v>2386723</v>
      </c>
      <c r="L66" s="46">
        <v>0</v>
      </c>
      <c r="M66" s="46">
        <v>4023</v>
      </c>
      <c r="N66" s="46">
        <f t="shared" ref="N66:N74" si="13">SUM(D66:M66)</f>
        <v>2439362</v>
      </c>
      <c r="O66" s="47">
        <f t="shared" si="8"/>
        <v>174.87719549788514</v>
      </c>
      <c r="P66" s="9"/>
    </row>
    <row r="67" spans="1:119">
      <c r="A67" s="12"/>
      <c r="B67" s="25">
        <v>361.4</v>
      </c>
      <c r="C67" s="20" t="s">
        <v>153</v>
      </c>
      <c r="D67" s="46">
        <v>0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-324761</v>
      </c>
      <c r="L67" s="46">
        <v>0</v>
      </c>
      <c r="M67" s="46">
        <v>0</v>
      </c>
      <c r="N67" s="46">
        <f t="shared" si="13"/>
        <v>-324761</v>
      </c>
      <c r="O67" s="47">
        <f t="shared" si="8"/>
        <v>-23.282027385475661</v>
      </c>
      <c r="P67" s="9"/>
    </row>
    <row r="68" spans="1:119">
      <c r="A68" s="12"/>
      <c r="B68" s="25">
        <v>362</v>
      </c>
      <c r="C68" s="20" t="s">
        <v>80</v>
      </c>
      <c r="D68" s="46">
        <v>154907</v>
      </c>
      <c r="E68" s="46">
        <v>0</v>
      </c>
      <c r="F68" s="46">
        <v>0</v>
      </c>
      <c r="G68" s="46">
        <v>0</v>
      </c>
      <c r="H68" s="46">
        <v>0</v>
      </c>
      <c r="I68" s="46">
        <v>11370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3"/>
        <v>166277</v>
      </c>
      <c r="O68" s="47">
        <f t="shared" si="8"/>
        <v>11.920352713456161</v>
      </c>
      <c r="P68" s="9"/>
    </row>
    <row r="69" spans="1:119">
      <c r="A69" s="12"/>
      <c r="B69" s="25">
        <v>364</v>
      </c>
      <c r="C69" s="20" t="s">
        <v>154</v>
      </c>
      <c r="D69" s="46">
        <v>6143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3"/>
        <v>6143</v>
      </c>
      <c r="O69" s="47">
        <f t="shared" ref="O69:O79" si="14">(N69/O$81)</f>
        <v>0.44038999211413005</v>
      </c>
      <c r="P69" s="9"/>
    </row>
    <row r="70" spans="1:119">
      <c r="A70" s="12"/>
      <c r="B70" s="25">
        <v>365</v>
      </c>
      <c r="C70" s="20" t="s">
        <v>127</v>
      </c>
      <c r="D70" s="46">
        <v>0</v>
      </c>
      <c r="E70" s="46">
        <v>0</v>
      </c>
      <c r="F70" s="46">
        <v>0</v>
      </c>
      <c r="G70" s="46">
        <v>0</v>
      </c>
      <c r="H70" s="46">
        <v>0</v>
      </c>
      <c r="I70" s="46">
        <v>6728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3"/>
        <v>6728</v>
      </c>
      <c r="O70" s="47">
        <f t="shared" si="14"/>
        <v>0.48232848232848236</v>
      </c>
      <c r="P70" s="9"/>
    </row>
    <row r="71" spans="1:119">
      <c r="A71" s="12"/>
      <c r="B71" s="25">
        <v>366</v>
      </c>
      <c r="C71" s="20" t="s">
        <v>82</v>
      </c>
      <c r="D71" s="46">
        <v>25738</v>
      </c>
      <c r="E71" s="46">
        <v>45904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3"/>
        <v>71642</v>
      </c>
      <c r="O71" s="47">
        <f t="shared" si="14"/>
        <v>5.1359954118574809</v>
      </c>
      <c r="P71" s="9"/>
    </row>
    <row r="72" spans="1:119">
      <c r="A72" s="12"/>
      <c r="B72" s="25">
        <v>368</v>
      </c>
      <c r="C72" s="20" t="s">
        <v>83</v>
      </c>
      <c r="D72" s="46">
        <v>0</v>
      </c>
      <c r="E72" s="46">
        <v>0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1539420</v>
      </c>
      <c r="L72" s="46">
        <v>0</v>
      </c>
      <c r="M72" s="46">
        <v>0</v>
      </c>
      <c r="N72" s="46">
        <f t="shared" si="13"/>
        <v>1539420</v>
      </c>
      <c r="O72" s="47">
        <f t="shared" si="14"/>
        <v>110.36059932611657</v>
      </c>
      <c r="P72" s="9"/>
    </row>
    <row r="73" spans="1:119">
      <c r="A73" s="12"/>
      <c r="B73" s="25">
        <v>369.3</v>
      </c>
      <c r="C73" s="20" t="s">
        <v>84</v>
      </c>
      <c r="D73" s="46">
        <v>17138</v>
      </c>
      <c r="E73" s="46">
        <v>0</v>
      </c>
      <c r="F73" s="46">
        <v>0</v>
      </c>
      <c r="G73" s="46">
        <v>0</v>
      </c>
      <c r="H73" s="46">
        <v>0</v>
      </c>
      <c r="I73" s="46">
        <v>1292927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3"/>
        <v>1310065</v>
      </c>
      <c r="O73" s="47">
        <f t="shared" si="14"/>
        <v>93.918202021650302</v>
      </c>
      <c r="P73" s="9"/>
    </row>
    <row r="74" spans="1:119">
      <c r="A74" s="12"/>
      <c r="B74" s="25">
        <v>369.9</v>
      </c>
      <c r="C74" s="20" t="s">
        <v>85</v>
      </c>
      <c r="D74" s="46">
        <v>17209</v>
      </c>
      <c r="E74" s="46">
        <v>0</v>
      </c>
      <c r="F74" s="46">
        <v>0</v>
      </c>
      <c r="G74" s="46">
        <v>0</v>
      </c>
      <c r="H74" s="46">
        <v>0</v>
      </c>
      <c r="I74" s="46">
        <v>219182</v>
      </c>
      <c r="J74" s="46">
        <v>33498</v>
      </c>
      <c r="K74" s="46">
        <v>0</v>
      </c>
      <c r="L74" s="46">
        <v>0</v>
      </c>
      <c r="M74" s="46">
        <v>775</v>
      </c>
      <c r="N74" s="46">
        <f t="shared" si="13"/>
        <v>270664</v>
      </c>
      <c r="O74" s="47">
        <f t="shared" si="14"/>
        <v>19.403828231414437</v>
      </c>
      <c r="P74" s="9"/>
    </row>
    <row r="75" spans="1:119" ht="15.75">
      <c r="A75" s="29" t="s">
        <v>57</v>
      </c>
      <c r="B75" s="30"/>
      <c r="C75" s="31"/>
      <c r="D75" s="32">
        <f t="shared" ref="D75:M75" si="15">SUM(D76:D78)</f>
        <v>4672250</v>
      </c>
      <c r="E75" s="32">
        <f t="shared" si="15"/>
        <v>202000</v>
      </c>
      <c r="F75" s="32">
        <f t="shared" si="15"/>
        <v>310000</v>
      </c>
      <c r="G75" s="32">
        <f t="shared" si="15"/>
        <v>0</v>
      </c>
      <c r="H75" s="32">
        <f t="shared" si="15"/>
        <v>0</v>
      </c>
      <c r="I75" s="32">
        <f t="shared" si="15"/>
        <v>140001</v>
      </c>
      <c r="J75" s="32">
        <f t="shared" si="15"/>
        <v>0</v>
      </c>
      <c r="K75" s="32">
        <f t="shared" si="15"/>
        <v>0</v>
      </c>
      <c r="L75" s="32">
        <f t="shared" si="15"/>
        <v>0</v>
      </c>
      <c r="M75" s="32">
        <f t="shared" si="15"/>
        <v>505736</v>
      </c>
      <c r="N75" s="32">
        <f>SUM(D75:M75)</f>
        <v>5829987</v>
      </c>
      <c r="O75" s="45">
        <f t="shared" si="14"/>
        <v>417.95017563983083</v>
      </c>
      <c r="P75" s="9"/>
    </row>
    <row r="76" spans="1:119">
      <c r="A76" s="12"/>
      <c r="B76" s="25">
        <v>381</v>
      </c>
      <c r="C76" s="20" t="s">
        <v>86</v>
      </c>
      <c r="D76" s="46">
        <v>4672250</v>
      </c>
      <c r="E76" s="46">
        <v>202000</v>
      </c>
      <c r="F76" s="46">
        <v>310000</v>
      </c>
      <c r="G76" s="46">
        <v>0</v>
      </c>
      <c r="H76" s="46">
        <v>0</v>
      </c>
      <c r="I76" s="46">
        <v>110000</v>
      </c>
      <c r="J76" s="46">
        <v>0</v>
      </c>
      <c r="K76" s="46">
        <v>0</v>
      </c>
      <c r="L76" s="46">
        <v>0</v>
      </c>
      <c r="M76" s="46">
        <v>500000</v>
      </c>
      <c r="N76" s="46">
        <f>SUM(D76:M76)</f>
        <v>5794250</v>
      </c>
      <c r="O76" s="47">
        <f t="shared" si="14"/>
        <v>415.38819987095849</v>
      </c>
      <c r="P76" s="9"/>
    </row>
    <row r="77" spans="1:119">
      <c r="A77" s="12"/>
      <c r="B77" s="25">
        <v>389.4</v>
      </c>
      <c r="C77" s="20" t="s">
        <v>128</v>
      </c>
      <c r="D77" s="46">
        <v>0</v>
      </c>
      <c r="E77" s="46">
        <v>0</v>
      </c>
      <c r="F77" s="46">
        <v>0</v>
      </c>
      <c r="G77" s="46">
        <v>0</v>
      </c>
      <c r="H77" s="46">
        <v>0</v>
      </c>
      <c r="I77" s="46">
        <v>0</v>
      </c>
      <c r="J77" s="46">
        <v>0</v>
      </c>
      <c r="K77" s="46">
        <v>0</v>
      </c>
      <c r="L77" s="46">
        <v>0</v>
      </c>
      <c r="M77" s="46">
        <v>5736</v>
      </c>
      <c r="N77" s="46">
        <f>SUM(D77:M77)</f>
        <v>5736</v>
      </c>
      <c r="O77" s="47">
        <f t="shared" si="14"/>
        <v>0.41121227328123877</v>
      </c>
      <c r="P77" s="9"/>
    </row>
    <row r="78" spans="1:119" ht="15.75" thickBot="1">
      <c r="A78" s="12"/>
      <c r="B78" s="25">
        <v>389.8</v>
      </c>
      <c r="C78" s="20" t="s">
        <v>155</v>
      </c>
      <c r="D78" s="46">
        <v>0</v>
      </c>
      <c r="E78" s="46">
        <v>0</v>
      </c>
      <c r="F78" s="46">
        <v>0</v>
      </c>
      <c r="G78" s="46">
        <v>0</v>
      </c>
      <c r="H78" s="46">
        <v>0</v>
      </c>
      <c r="I78" s="46">
        <v>30001</v>
      </c>
      <c r="J78" s="46">
        <v>0</v>
      </c>
      <c r="K78" s="46">
        <v>0</v>
      </c>
      <c r="L78" s="46">
        <v>0</v>
      </c>
      <c r="M78" s="46">
        <v>0</v>
      </c>
      <c r="N78" s="46">
        <f>SUM(D78:M78)</f>
        <v>30001</v>
      </c>
      <c r="O78" s="47">
        <f t="shared" si="14"/>
        <v>2.1507634955910819</v>
      </c>
      <c r="P78" s="9"/>
    </row>
    <row r="79" spans="1:119" ht="16.5" thickBot="1">
      <c r="A79" s="14" t="s">
        <v>72</v>
      </c>
      <c r="B79" s="23"/>
      <c r="C79" s="22"/>
      <c r="D79" s="15">
        <f t="shared" ref="D79:M79" si="16">SUM(D5,D13,D24,D37,D56,D64,D75)</f>
        <v>12931462</v>
      </c>
      <c r="E79" s="15">
        <f t="shared" si="16"/>
        <v>3067844</v>
      </c>
      <c r="F79" s="15">
        <f t="shared" si="16"/>
        <v>311931</v>
      </c>
      <c r="G79" s="15">
        <f t="shared" si="16"/>
        <v>2275449</v>
      </c>
      <c r="H79" s="15">
        <f t="shared" si="16"/>
        <v>0</v>
      </c>
      <c r="I79" s="15">
        <f t="shared" si="16"/>
        <v>26326412</v>
      </c>
      <c r="J79" s="15">
        <f t="shared" si="16"/>
        <v>2799146</v>
      </c>
      <c r="K79" s="15">
        <f t="shared" si="16"/>
        <v>4116036</v>
      </c>
      <c r="L79" s="15">
        <f t="shared" si="16"/>
        <v>0</v>
      </c>
      <c r="M79" s="15">
        <f t="shared" si="16"/>
        <v>1754245</v>
      </c>
      <c r="N79" s="15">
        <f>SUM(D79:M79)</f>
        <v>53582525</v>
      </c>
      <c r="O79" s="38">
        <f t="shared" si="14"/>
        <v>3841.3165818338234</v>
      </c>
      <c r="P79" s="6"/>
      <c r="Q79" s="2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5"/>
      <c r="CB79" s="5"/>
      <c r="CC79" s="5"/>
      <c r="CD79" s="5"/>
      <c r="CE79" s="5"/>
      <c r="CF79" s="5"/>
      <c r="CG79" s="5"/>
      <c r="CH79" s="5"/>
      <c r="CI79" s="5"/>
      <c r="CJ79" s="5"/>
      <c r="CK79" s="5"/>
      <c r="CL79" s="5"/>
      <c r="CM79" s="5"/>
      <c r="CN79" s="5"/>
      <c r="CO79" s="5"/>
      <c r="CP79" s="5"/>
      <c r="CQ79" s="5"/>
      <c r="CR79" s="5"/>
      <c r="CS79" s="5"/>
      <c r="CT79" s="5"/>
      <c r="CU79" s="5"/>
      <c r="CV79" s="5"/>
      <c r="CW79" s="5"/>
      <c r="CX79" s="5"/>
      <c r="CY79" s="5"/>
      <c r="CZ79" s="5"/>
      <c r="DA79" s="5"/>
      <c r="DB79" s="5"/>
      <c r="DC79" s="5"/>
      <c r="DD79" s="5"/>
      <c r="DE79" s="5"/>
      <c r="DF79" s="5"/>
      <c r="DG79" s="5"/>
      <c r="DH79" s="5"/>
      <c r="DI79" s="5"/>
      <c r="DJ79" s="5"/>
      <c r="DK79" s="5"/>
      <c r="DL79" s="5"/>
      <c r="DM79" s="5"/>
      <c r="DN79" s="5"/>
      <c r="DO79" s="5"/>
    </row>
    <row r="80" spans="1:119">
      <c r="A80" s="16"/>
      <c r="B80" s="18"/>
      <c r="C80" s="18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9"/>
    </row>
    <row r="81" spans="1:15">
      <c r="A81" s="40"/>
      <c r="B81" s="41"/>
      <c r="C81" s="41"/>
      <c r="D81" s="42"/>
      <c r="E81" s="42"/>
      <c r="F81" s="42"/>
      <c r="G81" s="42"/>
      <c r="H81" s="42"/>
      <c r="I81" s="42"/>
      <c r="J81" s="42"/>
      <c r="K81" s="42"/>
      <c r="L81" s="48" t="s">
        <v>160</v>
      </c>
      <c r="M81" s="48"/>
      <c r="N81" s="48"/>
      <c r="O81" s="43">
        <v>13949</v>
      </c>
    </row>
    <row r="82" spans="1:15">
      <c r="A82" s="49"/>
      <c r="B82" s="50"/>
      <c r="C82" s="50"/>
      <c r="D82" s="50"/>
      <c r="E82" s="50"/>
      <c r="F82" s="50"/>
      <c r="G82" s="50"/>
      <c r="H82" s="50"/>
      <c r="I82" s="50"/>
      <c r="J82" s="50"/>
      <c r="K82" s="50"/>
      <c r="L82" s="50"/>
      <c r="M82" s="50"/>
      <c r="N82" s="50"/>
      <c r="O82" s="51"/>
    </row>
    <row r="83" spans="1:15" ht="15.75" customHeight="1" thickBot="1">
      <c r="A83" s="52" t="s">
        <v>103</v>
      </c>
      <c r="B83" s="53"/>
      <c r="C83" s="53"/>
      <c r="D83" s="53"/>
      <c r="E83" s="53"/>
      <c r="F83" s="53"/>
      <c r="G83" s="53"/>
      <c r="H83" s="53"/>
      <c r="I83" s="53"/>
      <c r="J83" s="53"/>
      <c r="K83" s="53"/>
      <c r="L83" s="53"/>
      <c r="M83" s="53"/>
      <c r="N83" s="53"/>
      <c r="O83" s="54"/>
    </row>
  </sheetData>
  <mergeCells count="10">
    <mergeCell ref="L81:N81"/>
    <mergeCell ref="A82:O82"/>
    <mergeCell ref="A83:O8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145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90</v>
      </c>
      <c r="B3" s="62"/>
      <c r="C3" s="63"/>
      <c r="D3" s="67" t="s">
        <v>51</v>
      </c>
      <c r="E3" s="68"/>
      <c r="F3" s="68"/>
      <c r="G3" s="68"/>
      <c r="H3" s="69"/>
      <c r="I3" s="67" t="s">
        <v>52</v>
      </c>
      <c r="J3" s="69"/>
      <c r="K3" s="67" t="s">
        <v>54</v>
      </c>
      <c r="L3" s="69"/>
      <c r="M3" s="36"/>
      <c r="N3" s="37"/>
      <c r="O3" s="70" t="s">
        <v>95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91</v>
      </c>
      <c r="F4" s="34" t="s">
        <v>92</v>
      </c>
      <c r="G4" s="34" t="s">
        <v>93</v>
      </c>
      <c r="H4" s="34" t="s">
        <v>6</v>
      </c>
      <c r="I4" s="34" t="s">
        <v>7</v>
      </c>
      <c r="J4" s="35" t="s">
        <v>94</v>
      </c>
      <c r="K4" s="35" t="s">
        <v>8</v>
      </c>
      <c r="L4" s="35" t="s">
        <v>9</v>
      </c>
      <c r="M4" s="35" t="s">
        <v>10</v>
      </c>
      <c r="N4" s="35" t="s">
        <v>53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SUM(D6:D12)</f>
        <v>4812056</v>
      </c>
      <c r="E5" s="27">
        <f t="shared" si="0"/>
        <v>1918442</v>
      </c>
      <c r="F5" s="27">
        <f t="shared" si="0"/>
        <v>0</v>
      </c>
      <c r="G5" s="27">
        <f t="shared" si="0"/>
        <v>1171218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609745</v>
      </c>
      <c r="N5" s="28">
        <f>SUM(D5:M5)</f>
        <v>8511461</v>
      </c>
      <c r="O5" s="33">
        <f t="shared" ref="O5:O36" si="1">(N5/O$84)</f>
        <v>646.42371079213183</v>
      </c>
      <c r="P5" s="6"/>
    </row>
    <row r="6" spans="1:133">
      <c r="A6" s="12"/>
      <c r="B6" s="25">
        <v>311</v>
      </c>
      <c r="C6" s="20" t="s">
        <v>3</v>
      </c>
      <c r="D6" s="46">
        <v>4453768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609745</v>
      </c>
      <c r="N6" s="46">
        <f>SUM(D6:M6)</f>
        <v>5063513</v>
      </c>
      <c r="O6" s="47">
        <f t="shared" si="1"/>
        <v>384.56087187666134</v>
      </c>
      <c r="P6" s="9"/>
    </row>
    <row r="7" spans="1:133">
      <c r="A7" s="12"/>
      <c r="B7" s="25">
        <v>312.10000000000002</v>
      </c>
      <c r="C7" s="20" t="s">
        <v>105</v>
      </c>
      <c r="D7" s="46">
        <v>336312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336312</v>
      </c>
      <c r="O7" s="47">
        <f t="shared" si="1"/>
        <v>25.542036910457963</v>
      </c>
      <c r="P7" s="9"/>
    </row>
    <row r="8" spans="1:133">
      <c r="A8" s="12"/>
      <c r="B8" s="25">
        <v>312.60000000000002</v>
      </c>
      <c r="C8" s="20" t="s">
        <v>12</v>
      </c>
      <c r="D8" s="46">
        <v>0</v>
      </c>
      <c r="E8" s="46">
        <v>0</v>
      </c>
      <c r="F8" s="46">
        <v>0</v>
      </c>
      <c r="G8" s="46">
        <v>1171218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1171218</v>
      </c>
      <c r="O8" s="47">
        <f t="shared" si="1"/>
        <v>88.951013898382314</v>
      </c>
      <c r="P8" s="9"/>
    </row>
    <row r="9" spans="1:133">
      <c r="A9" s="12"/>
      <c r="B9" s="25">
        <v>314.10000000000002</v>
      </c>
      <c r="C9" s="20" t="s">
        <v>13</v>
      </c>
      <c r="D9" s="46">
        <v>0</v>
      </c>
      <c r="E9" s="46">
        <v>1267008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1267008</v>
      </c>
      <c r="O9" s="47">
        <f t="shared" si="1"/>
        <v>96.226019594440643</v>
      </c>
      <c r="P9" s="9"/>
    </row>
    <row r="10" spans="1:133">
      <c r="A10" s="12"/>
      <c r="B10" s="25">
        <v>314.39999999999998</v>
      </c>
      <c r="C10" s="20" t="s">
        <v>14</v>
      </c>
      <c r="D10" s="46">
        <v>0</v>
      </c>
      <c r="E10" s="46">
        <v>66908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66908</v>
      </c>
      <c r="O10" s="47">
        <f t="shared" si="1"/>
        <v>5.0814916078073971</v>
      </c>
      <c r="P10" s="9"/>
    </row>
    <row r="11" spans="1:133">
      <c r="A11" s="12"/>
      <c r="B11" s="25">
        <v>315</v>
      </c>
      <c r="C11" s="20" t="s">
        <v>115</v>
      </c>
      <c r="D11" s="46">
        <v>0</v>
      </c>
      <c r="E11" s="46">
        <v>584526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584526</v>
      </c>
      <c r="O11" s="47">
        <f t="shared" si="1"/>
        <v>44.393255866940081</v>
      </c>
      <c r="P11" s="9"/>
    </row>
    <row r="12" spans="1:133">
      <c r="A12" s="12"/>
      <c r="B12" s="25">
        <v>316</v>
      </c>
      <c r="C12" s="20" t="s">
        <v>116</v>
      </c>
      <c r="D12" s="46">
        <v>21976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21976</v>
      </c>
      <c r="O12" s="47">
        <f t="shared" si="1"/>
        <v>1.6690210374420902</v>
      </c>
      <c r="P12" s="9"/>
    </row>
    <row r="13" spans="1:133" ht="15.75">
      <c r="A13" s="29" t="s">
        <v>18</v>
      </c>
      <c r="B13" s="30"/>
      <c r="C13" s="31"/>
      <c r="D13" s="32">
        <f t="shared" ref="D13:M13" si="3">SUM(D14:D23)</f>
        <v>728918</v>
      </c>
      <c r="E13" s="32">
        <f t="shared" si="3"/>
        <v>533363</v>
      </c>
      <c r="F13" s="32">
        <f t="shared" si="3"/>
        <v>0</v>
      </c>
      <c r="G13" s="32">
        <f t="shared" si="3"/>
        <v>354102</v>
      </c>
      <c r="H13" s="32">
        <f t="shared" si="3"/>
        <v>0</v>
      </c>
      <c r="I13" s="32">
        <f t="shared" si="3"/>
        <v>1060694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>SUM(D13:M13)</f>
        <v>2677077</v>
      </c>
      <c r="O13" s="45">
        <f t="shared" si="1"/>
        <v>203.31715652768284</v>
      </c>
      <c r="P13" s="10"/>
    </row>
    <row r="14" spans="1:133">
      <c r="A14" s="12"/>
      <c r="B14" s="25">
        <v>322</v>
      </c>
      <c r="C14" s="20" t="s">
        <v>0</v>
      </c>
      <c r="D14" s="46">
        <v>5781</v>
      </c>
      <c r="E14" s="46">
        <v>533363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539144</v>
      </c>
      <c r="O14" s="47">
        <f t="shared" si="1"/>
        <v>40.946608946608947</v>
      </c>
      <c r="P14" s="9"/>
    </row>
    <row r="15" spans="1:133">
      <c r="A15" s="12"/>
      <c r="B15" s="25">
        <v>323.10000000000002</v>
      </c>
      <c r="C15" s="20" t="s">
        <v>19</v>
      </c>
      <c r="D15" s="46">
        <v>456144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2" si="4">SUM(D15:M15)</f>
        <v>456144</v>
      </c>
      <c r="O15" s="47">
        <f t="shared" si="1"/>
        <v>34.642971064023698</v>
      </c>
      <c r="P15" s="9"/>
    </row>
    <row r="16" spans="1:133">
      <c r="A16" s="12"/>
      <c r="B16" s="25">
        <v>323.39999999999998</v>
      </c>
      <c r="C16" s="20" t="s">
        <v>20</v>
      </c>
      <c r="D16" s="46">
        <v>49075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49075</v>
      </c>
      <c r="O16" s="47">
        <f t="shared" si="1"/>
        <v>3.7271208323839904</v>
      </c>
      <c r="P16" s="9"/>
    </row>
    <row r="17" spans="1:16">
      <c r="A17" s="12"/>
      <c r="B17" s="25">
        <v>323.7</v>
      </c>
      <c r="C17" s="20" t="s">
        <v>21</v>
      </c>
      <c r="D17" s="46">
        <v>197105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197105</v>
      </c>
      <c r="O17" s="47">
        <f t="shared" si="1"/>
        <v>14.969621022252602</v>
      </c>
      <c r="P17" s="9"/>
    </row>
    <row r="18" spans="1:16">
      <c r="A18" s="12"/>
      <c r="B18" s="25">
        <v>324.11</v>
      </c>
      <c r="C18" s="20" t="s">
        <v>23</v>
      </c>
      <c r="D18" s="46">
        <v>0</v>
      </c>
      <c r="E18" s="46">
        <v>0</v>
      </c>
      <c r="F18" s="46">
        <v>0</v>
      </c>
      <c r="G18" s="46">
        <v>49941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49941</v>
      </c>
      <c r="O18" s="47">
        <f t="shared" si="1"/>
        <v>3.7928913192071088</v>
      </c>
      <c r="P18" s="9"/>
    </row>
    <row r="19" spans="1:16">
      <c r="A19" s="12"/>
      <c r="B19" s="25">
        <v>324.12</v>
      </c>
      <c r="C19" s="20" t="s">
        <v>24</v>
      </c>
      <c r="D19" s="46">
        <v>0</v>
      </c>
      <c r="E19" s="46">
        <v>0</v>
      </c>
      <c r="F19" s="46">
        <v>0</v>
      </c>
      <c r="G19" s="46">
        <v>13992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13992</v>
      </c>
      <c r="O19" s="47">
        <f t="shared" si="1"/>
        <v>1.06265664160401</v>
      </c>
      <c r="P19" s="9"/>
    </row>
    <row r="20" spans="1:16">
      <c r="A20" s="12"/>
      <c r="B20" s="25">
        <v>324.20999999999998</v>
      </c>
      <c r="C20" s="20" t="s">
        <v>25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981503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981503</v>
      </c>
      <c r="O20" s="47">
        <f t="shared" si="1"/>
        <v>74.542644490012904</v>
      </c>
      <c r="P20" s="9"/>
    </row>
    <row r="21" spans="1:16">
      <c r="A21" s="12"/>
      <c r="B21" s="25">
        <v>324.22000000000003</v>
      </c>
      <c r="C21" s="20" t="s">
        <v>26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79191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79191</v>
      </c>
      <c r="O21" s="47">
        <f t="shared" si="1"/>
        <v>6.0143540669856463</v>
      </c>
      <c r="P21" s="9"/>
    </row>
    <row r="22" spans="1:16">
      <c r="A22" s="12"/>
      <c r="B22" s="25">
        <v>324.61</v>
      </c>
      <c r="C22" s="20" t="s">
        <v>27</v>
      </c>
      <c r="D22" s="46">
        <v>0</v>
      </c>
      <c r="E22" s="46">
        <v>0</v>
      </c>
      <c r="F22" s="46">
        <v>0</v>
      </c>
      <c r="G22" s="46">
        <v>290169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290169</v>
      </c>
      <c r="O22" s="47">
        <f t="shared" si="1"/>
        <v>22.037593984962406</v>
      </c>
      <c r="P22" s="9"/>
    </row>
    <row r="23" spans="1:16">
      <c r="A23" s="12"/>
      <c r="B23" s="25">
        <v>329</v>
      </c>
      <c r="C23" s="20" t="s">
        <v>28</v>
      </c>
      <c r="D23" s="46">
        <v>20813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20813</v>
      </c>
      <c r="O23" s="47">
        <f t="shared" si="1"/>
        <v>1.580694159641528</v>
      </c>
      <c r="P23" s="9"/>
    </row>
    <row r="24" spans="1:16" ht="15.75">
      <c r="A24" s="29" t="s">
        <v>30</v>
      </c>
      <c r="B24" s="30"/>
      <c r="C24" s="31"/>
      <c r="D24" s="32">
        <f t="shared" ref="D24:M24" si="5">SUM(D25:D39)</f>
        <v>1674271</v>
      </c>
      <c r="E24" s="32">
        <f t="shared" si="5"/>
        <v>0</v>
      </c>
      <c r="F24" s="32">
        <f t="shared" si="5"/>
        <v>0</v>
      </c>
      <c r="G24" s="32">
        <f t="shared" si="5"/>
        <v>10596</v>
      </c>
      <c r="H24" s="32">
        <f t="shared" si="5"/>
        <v>0</v>
      </c>
      <c r="I24" s="32">
        <f t="shared" si="5"/>
        <v>730049</v>
      </c>
      <c r="J24" s="32">
        <f t="shared" si="5"/>
        <v>0</v>
      </c>
      <c r="K24" s="32">
        <f t="shared" si="5"/>
        <v>0</v>
      </c>
      <c r="L24" s="32">
        <f t="shared" si="5"/>
        <v>0</v>
      </c>
      <c r="M24" s="32">
        <f t="shared" si="5"/>
        <v>619611</v>
      </c>
      <c r="N24" s="44">
        <f>SUM(D24:M24)</f>
        <v>3034527</v>
      </c>
      <c r="O24" s="45">
        <f t="shared" si="1"/>
        <v>230.46457051720211</v>
      </c>
      <c r="P24" s="10"/>
    </row>
    <row r="25" spans="1:16">
      <c r="A25" s="12"/>
      <c r="B25" s="25">
        <v>331.2</v>
      </c>
      <c r="C25" s="20" t="s">
        <v>29</v>
      </c>
      <c r="D25" s="46">
        <v>64782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>SUM(D25:M25)</f>
        <v>64782</v>
      </c>
      <c r="O25" s="47">
        <f t="shared" si="1"/>
        <v>4.9200273410799724</v>
      </c>
      <c r="P25" s="9"/>
    </row>
    <row r="26" spans="1:16">
      <c r="A26" s="12"/>
      <c r="B26" s="25">
        <v>331.61</v>
      </c>
      <c r="C26" s="20" t="s">
        <v>36</v>
      </c>
      <c r="D26" s="46">
        <v>22834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>SUM(D26:M26)</f>
        <v>22834</v>
      </c>
      <c r="O26" s="47">
        <f t="shared" si="1"/>
        <v>1.7341839447102605</v>
      </c>
      <c r="P26" s="9"/>
    </row>
    <row r="27" spans="1:16">
      <c r="A27" s="12"/>
      <c r="B27" s="25">
        <v>334.2</v>
      </c>
      <c r="C27" s="20" t="s">
        <v>32</v>
      </c>
      <c r="D27" s="46">
        <v>14145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>SUM(D27:M27)</f>
        <v>14145</v>
      </c>
      <c r="O27" s="47">
        <f t="shared" si="1"/>
        <v>1.0742766005923901</v>
      </c>
      <c r="P27" s="9"/>
    </row>
    <row r="28" spans="1:16">
      <c r="A28" s="12"/>
      <c r="B28" s="25">
        <v>334.41</v>
      </c>
      <c r="C28" s="20" t="s">
        <v>146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87501</v>
      </c>
      <c r="J28" s="46">
        <v>0</v>
      </c>
      <c r="K28" s="46">
        <v>0</v>
      </c>
      <c r="L28" s="46">
        <v>0</v>
      </c>
      <c r="M28" s="46">
        <v>0</v>
      </c>
      <c r="N28" s="46">
        <f t="shared" ref="N28:N35" si="6">SUM(D28:M28)</f>
        <v>87501</v>
      </c>
      <c r="O28" s="47">
        <f t="shared" si="1"/>
        <v>6.6454773296878562</v>
      </c>
      <c r="P28" s="9"/>
    </row>
    <row r="29" spans="1:16">
      <c r="A29" s="12"/>
      <c r="B29" s="25">
        <v>335.12</v>
      </c>
      <c r="C29" s="20" t="s">
        <v>119</v>
      </c>
      <c r="D29" s="46">
        <v>339059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339059</v>
      </c>
      <c r="O29" s="47">
        <f t="shared" si="1"/>
        <v>25.750664540138224</v>
      </c>
      <c r="P29" s="9"/>
    </row>
    <row r="30" spans="1:16">
      <c r="A30" s="12"/>
      <c r="B30" s="25">
        <v>335.14</v>
      </c>
      <c r="C30" s="20" t="s">
        <v>120</v>
      </c>
      <c r="D30" s="46">
        <v>4590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4590</v>
      </c>
      <c r="O30" s="47">
        <f t="shared" si="1"/>
        <v>0.34859876965140124</v>
      </c>
      <c r="P30" s="9"/>
    </row>
    <row r="31" spans="1:16">
      <c r="A31" s="12"/>
      <c r="B31" s="25">
        <v>335.15</v>
      </c>
      <c r="C31" s="20" t="s">
        <v>121</v>
      </c>
      <c r="D31" s="46">
        <v>19573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19573</v>
      </c>
      <c r="O31" s="47">
        <f t="shared" si="1"/>
        <v>1.4865193286245917</v>
      </c>
      <c r="P31" s="9"/>
    </row>
    <row r="32" spans="1:16">
      <c r="A32" s="12"/>
      <c r="B32" s="25">
        <v>335.18</v>
      </c>
      <c r="C32" s="20" t="s">
        <v>122</v>
      </c>
      <c r="D32" s="46">
        <v>717448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717448</v>
      </c>
      <c r="O32" s="47">
        <f t="shared" si="1"/>
        <v>54.488342067289437</v>
      </c>
      <c r="P32" s="9"/>
    </row>
    <row r="33" spans="1:16">
      <c r="A33" s="12"/>
      <c r="B33" s="25">
        <v>335.21</v>
      </c>
      <c r="C33" s="20" t="s">
        <v>111</v>
      </c>
      <c r="D33" s="46">
        <v>10905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10905</v>
      </c>
      <c r="O33" s="47">
        <f t="shared" si="1"/>
        <v>0.82820688083845984</v>
      </c>
      <c r="P33" s="9"/>
    </row>
    <row r="34" spans="1:16">
      <c r="A34" s="12"/>
      <c r="B34" s="25">
        <v>335.29</v>
      </c>
      <c r="C34" s="20" t="s">
        <v>47</v>
      </c>
      <c r="D34" s="46">
        <v>170687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170687</v>
      </c>
      <c r="O34" s="47">
        <f t="shared" si="1"/>
        <v>12.963241436925648</v>
      </c>
      <c r="P34" s="9"/>
    </row>
    <row r="35" spans="1:16">
      <c r="A35" s="12"/>
      <c r="B35" s="25">
        <v>335.49</v>
      </c>
      <c r="C35" s="20" t="s">
        <v>48</v>
      </c>
      <c r="D35" s="46">
        <v>1900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1900</v>
      </c>
      <c r="O35" s="47">
        <f t="shared" si="1"/>
        <v>0.14430014430014429</v>
      </c>
      <c r="P35" s="9"/>
    </row>
    <row r="36" spans="1:16">
      <c r="A36" s="12"/>
      <c r="B36" s="25">
        <v>337.1</v>
      </c>
      <c r="C36" s="20" t="s">
        <v>147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641548</v>
      </c>
      <c r="J36" s="46">
        <v>0</v>
      </c>
      <c r="K36" s="46">
        <v>0</v>
      </c>
      <c r="L36" s="46">
        <v>0</v>
      </c>
      <c r="M36" s="46">
        <v>0</v>
      </c>
      <c r="N36" s="46">
        <f t="shared" ref="N36:N41" si="7">SUM(D36:M36)</f>
        <v>641548</v>
      </c>
      <c r="O36" s="47">
        <f t="shared" si="1"/>
        <v>48.723931039720512</v>
      </c>
      <c r="P36" s="9"/>
    </row>
    <row r="37" spans="1:16">
      <c r="A37" s="12"/>
      <c r="B37" s="25">
        <v>337.3</v>
      </c>
      <c r="C37" s="20" t="s">
        <v>49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1000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1000</v>
      </c>
      <c r="O37" s="47">
        <f t="shared" ref="O37:O68" si="8">(N37/O$84)</f>
        <v>7.5947444368497E-2</v>
      </c>
      <c r="P37" s="9"/>
    </row>
    <row r="38" spans="1:16">
      <c r="A38" s="12"/>
      <c r="B38" s="25">
        <v>337.7</v>
      </c>
      <c r="C38" s="20" t="s">
        <v>123</v>
      </c>
      <c r="D38" s="46">
        <v>0</v>
      </c>
      <c r="E38" s="46">
        <v>0</v>
      </c>
      <c r="F38" s="46">
        <v>0</v>
      </c>
      <c r="G38" s="46">
        <v>10596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10596</v>
      </c>
      <c r="O38" s="47">
        <f t="shared" si="8"/>
        <v>0.8047391205285942</v>
      </c>
      <c r="P38" s="9"/>
    </row>
    <row r="39" spans="1:16">
      <c r="A39" s="12"/>
      <c r="B39" s="25">
        <v>338</v>
      </c>
      <c r="C39" s="20" t="s">
        <v>50</v>
      </c>
      <c r="D39" s="46">
        <v>308348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619611</v>
      </c>
      <c r="N39" s="46">
        <f t="shared" si="7"/>
        <v>927959</v>
      </c>
      <c r="O39" s="47">
        <f t="shared" si="8"/>
        <v>70.476114528746109</v>
      </c>
      <c r="P39" s="9"/>
    </row>
    <row r="40" spans="1:16" ht="15.75">
      <c r="A40" s="29" t="s">
        <v>55</v>
      </c>
      <c r="B40" s="30"/>
      <c r="C40" s="31"/>
      <c r="D40" s="32">
        <f t="shared" ref="D40:M40" si="9">SUM(D41:D58)</f>
        <v>417975</v>
      </c>
      <c r="E40" s="32">
        <f t="shared" si="9"/>
        <v>199284</v>
      </c>
      <c r="F40" s="32">
        <f t="shared" si="9"/>
        <v>0</v>
      </c>
      <c r="G40" s="32">
        <f t="shared" si="9"/>
        <v>0</v>
      </c>
      <c r="H40" s="32">
        <f t="shared" si="9"/>
        <v>0</v>
      </c>
      <c r="I40" s="32">
        <f t="shared" si="9"/>
        <v>22845997</v>
      </c>
      <c r="J40" s="32">
        <f t="shared" si="9"/>
        <v>2523668</v>
      </c>
      <c r="K40" s="32">
        <f t="shared" si="9"/>
        <v>0</v>
      </c>
      <c r="L40" s="32">
        <f t="shared" si="9"/>
        <v>0</v>
      </c>
      <c r="M40" s="32">
        <f t="shared" si="9"/>
        <v>0</v>
      </c>
      <c r="N40" s="32">
        <f t="shared" si="7"/>
        <v>25986924</v>
      </c>
      <c r="O40" s="45">
        <f t="shared" si="8"/>
        <v>1973.6404647983595</v>
      </c>
      <c r="P40" s="10"/>
    </row>
    <row r="41" spans="1:16">
      <c r="A41" s="12"/>
      <c r="B41" s="25">
        <v>341.1</v>
      </c>
      <c r="C41" s="20" t="s">
        <v>148</v>
      </c>
      <c r="D41" s="46">
        <v>0</v>
      </c>
      <c r="E41" s="46">
        <v>81078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7"/>
        <v>81078</v>
      </c>
      <c r="O41" s="47">
        <f t="shared" si="8"/>
        <v>6.1576668945090001</v>
      </c>
      <c r="P41" s="9"/>
    </row>
    <row r="42" spans="1:16">
      <c r="A42" s="12"/>
      <c r="B42" s="25">
        <v>341.2</v>
      </c>
      <c r="C42" s="20" t="s">
        <v>124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2010025</v>
      </c>
      <c r="K42" s="46">
        <v>0</v>
      </c>
      <c r="L42" s="46">
        <v>0</v>
      </c>
      <c r="M42" s="46">
        <v>0</v>
      </c>
      <c r="N42" s="46">
        <f t="shared" ref="N42:N58" si="10">SUM(D42:M42)</f>
        <v>2010025</v>
      </c>
      <c r="O42" s="47">
        <f t="shared" si="8"/>
        <v>152.65626186678818</v>
      </c>
      <c r="P42" s="9"/>
    </row>
    <row r="43" spans="1:16">
      <c r="A43" s="12"/>
      <c r="B43" s="25">
        <v>341.3</v>
      </c>
      <c r="C43" s="20" t="s">
        <v>125</v>
      </c>
      <c r="D43" s="46">
        <v>51285</v>
      </c>
      <c r="E43" s="46">
        <v>30661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81946</v>
      </c>
      <c r="O43" s="47">
        <f t="shared" si="8"/>
        <v>6.2235892762208556</v>
      </c>
      <c r="P43" s="9"/>
    </row>
    <row r="44" spans="1:16">
      <c r="A44" s="12"/>
      <c r="B44" s="25">
        <v>341.9</v>
      </c>
      <c r="C44" s="20" t="s">
        <v>149</v>
      </c>
      <c r="D44" s="46">
        <v>14570</v>
      </c>
      <c r="E44" s="46">
        <v>18390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32960</v>
      </c>
      <c r="O44" s="47">
        <f t="shared" si="8"/>
        <v>2.503227766385661</v>
      </c>
      <c r="P44" s="9"/>
    </row>
    <row r="45" spans="1:16">
      <c r="A45" s="12"/>
      <c r="B45" s="25">
        <v>342.1</v>
      </c>
      <c r="C45" s="20" t="s">
        <v>61</v>
      </c>
      <c r="D45" s="46">
        <v>28806</v>
      </c>
      <c r="E45" s="46">
        <v>50868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79674</v>
      </c>
      <c r="O45" s="47">
        <f t="shared" si="8"/>
        <v>6.0510366826156297</v>
      </c>
      <c r="P45" s="9"/>
    </row>
    <row r="46" spans="1:16">
      <c r="A46" s="12"/>
      <c r="B46" s="25">
        <v>342.2</v>
      </c>
      <c r="C46" s="20" t="s">
        <v>62</v>
      </c>
      <c r="D46" s="46">
        <v>28402</v>
      </c>
      <c r="E46" s="46">
        <v>18287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0"/>
        <v>46689</v>
      </c>
      <c r="O46" s="47">
        <f t="shared" si="8"/>
        <v>3.5459102301207563</v>
      </c>
      <c r="P46" s="9"/>
    </row>
    <row r="47" spans="1:16">
      <c r="A47" s="12"/>
      <c r="B47" s="25">
        <v>342.4</v>
      </c>
      <c r="C47" s="20" t="s">
        <v>63</v>
      </c>
      <c r="D47" s="46">
        <v>87284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0"/>
        <v>87284</v>
      </c>
      <c r="O47" s="47">
        <f t="shared" si="8"/>
        <v>6.6289967342598919</v>
      </c>
      <c r="P47" s="9"/>
    </row>
    <row r="48" spans="1:16">
      <c r="A48" s="12"/>
      <c r="B48" s="25">
        <v>342.9</v>
      </c>
      <c r="C48" s="20" t="s">
        <v>65</v>
      </c>
      <c r="D48" s="46">
        <v>16012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0"/>
        <v>16012</v>
      </c>
      <c r="O48" s="47">
        <f t="shared" si="8"/>
        <v>1.2160704792283739</v>
      </c>
      <c r="P48" s="9"/>
    </row>
    <row r="49" spans="1:16">
      <c r="A49" s="12"/>
      <c r="B49" s="25">
        <v>343.1</v>
      </c>
      <c r="C49" s="20" t="s">
        <v>66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10906611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0"/>
        <v>10906611</v>
      </c>
      <c r="O49" s="47">
        <f t="shared" si="8"/>
        <v>828.32923217133748</v>
      </c>
      <c r="P49" s="9"/>
    </row>
    <row r="50" spans="1:16">
      <c r="A50" s="12"/>
      <c r="B50" s="25">
        <v>343.3</v>
      </c>
      <c r="C50" s="20" t="s">
        <v>150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3338536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0"/>
        <v>3338536</v>
      </c>
      <c r="O50" s="47">
        <f t="shared" si="8"/>
        <v>253.55327713222451</v>
      </c>
      <c r="P50" s="9"/>
    </row>
    <row r="51" spans="1:16">
      <c r="A51" s="12"/>
      <c r="B51" s="25">
        <v>343.4</v>
      </c>
      <c r="C51" s="20" t="s">
        <v>67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2268030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0"/>
        <v>2268030</v>
      </c>
      <c r="O51" s="47">
        <f t="shared" si="8"/>
        <v>172.25108225108224</v>
      </c>
      <c r="P51" s="9"/>
    </row>
    <row r="52" spans="1:16">
      <c r="A52" s="12"/>
      <c r="B52" s="25">
        <v>343.5</v>
      </c>
      <c r="C52" s="20" t="s">
        <v>151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5307007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0"/>
        <v>5307007</v>
      </c>
      <c r="O52" s="47">
        <f t="shared" si="8"/>
        <v>403.05361889572418</v>
      </c>
      <c r="P52" s="9"/>
    </row>
    <row r="53" spans="1:16">
      <c r="A53" s="12"/>
      <c r="B53" s="25">
        <v>343.6</v>
      </c>
      <c r="C53" s="20" t="s">
        <v>68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6706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0"/>
        <v>6706</v>
      </c>
      <c r="O53" s="47">
        <f t="shared" si="8"/>
        <v>0.50930356193514092</v>
      </c>
      <c r="P53" s="9"/>
    </row>
    <row r="54" spans="1:16">
      <c r="A54" s="12"/>
      <c r="B54" s="25">
        <v>343.7</v>
      </c>
      <c r="C54" s="20" t="s">
        <v>69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938126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0"/>
        <v>938126</v>
      </c>
      <c r="O54" s="47">
        <f t="shared" si="8"/>
        <v>71.248272195640624</v>
      </c>
      <c r="P54" s="9"/>
    </row>
    <row r="55" spans="1:16">
      <c r="A55" s="12"/>
      <c r="B55" s="25">
        <v>343.8</v>
      </c>
      <c r="C55" s="20" t="s">
        <v>70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80981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0"/>
        <v>80981</v>
      </c>
      <c r="O55" s="47">
        <f t="shared" si="8"/>
        <v>6.1502999924052553</v>
      </c>
      <c r="P55" s="9"/>
    </row>
    <row r="56" spans="1:16">
      <c r="A56" s="12"/>
      <c r="B56" s="25">
        <v>346.9</v>
      </c>
      <c r="C56" s="20" t="s">
        <v>101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513643</v>
      </c>
      <c r="K56" s="46">
        <v>0</v>
      </c>
      <c r="L56" s="46">
        <v>0</v>
      </c>
      <c r="M56" s="46">
        <v>0</v>
      </c>
      <c r="N56" s="46">
        <f t="shared" si="10"/>
        <v>513643</v>
      </c>
      <c r="O56" s="47">
        <f t="shared" si="8"/>
        <v>39.009873167767907</v>
      </c>
      <c r="P56" s="9"/>
    </row>
    <row r="57" spans="1:16">
      <c r="A57" s="12"/>
      <c r="B57" s="25">
        <v>347.2</v>
      </c>
      <c r="C57" s="20" t="s">
        <v>71</v>
      </c>
      <c r="D57" s="46">
        <v>150630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0"/>
        <v>150630</v>
      </c>
      <c r="O57" s="47">
        <f t="shared" si="8"/>
        <v>11.439963545226703</v>
      </c>
      <c r="P57" s="9"/>
    </row>
    <row r="58" spans="1:16">
      <c r="A58" s="12"/>
      <c r="B58" s="25">
        <v>349</v>
      </c>
      <c r="C58" s="20" t="s">
        <v>1</v>
      </c>
      <c r="D58" s="46">
        <v>40986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0"/>
        <v>40986</v>
      </c>
      <c r="O58" s="47">
        <f t="shared" si="8"/>
        <v>3.1127819548872182</v>
      </c>
      <c r="P58" s="9"/>
    </row>
    <row r="59" spans="1:16" ht="15.75">
      <c r="A59" s="29" t="s">
        <v>56</v>
      </c>
      <c r="B59" s="30"/>
      <c r="C59" s="31"/>
      <c r="D59" s="32">
        <f t="shared" ref="D59:M59" si="11">SUM(D60:D64)</f>
        <v>64975</v>
      </c>
      <c r="E59" s="32">
        <f t="shared" si="11"/>
        <v>2220</v>
      </c>
      <c r="F59" s="32">
        <f t="shared" si="11"/>
        <v>0</v>
      </c>
      <c r="G59" s="32">
        <f t="shared" si="11"/>
        <v>0</v>
      </c>
      <c r="H59" s="32">
        <f t="shared" si="11"/>
        <v>0</v>
      </c>
      <c r="I59" s="32">
        <f t="shared" si="11"/>
        <v>0</v>
      </c>
      <c r="J59" s="32">
        <f t="shared" si="11"/>
        <v>0</v>
      </c>
      <c r="K59" s="32">
        <f t="shared" si="11"/>
        <v>0</v>
      </c>
      <c r="L59" s="32">
        <f t="shared" si="11"/>
        <v>0</v>
      </c>
      <c r="M59" s="32">
        <f t="shared" si="11"/>
        <v>0</v>
      </c>
      <c r="N59" s="32">
        <f t="shared" ref="N59:N66" si="12">SUM(D59:M59)</f>
        <v>67195</v>
      </c>
      <c r="O59" s="45">
        <f t="shared" si="8"/>
        <v>5.1032885243411563</v>
      </c>
      <c r="P59" s="10"/>
    </row>
    <row r="60" spans="1:16">
      <c r="A60" s="13"/>
      <c r="B60" s="39">
        <v>351.2</v>
      </c>
      <c r="C60" s="21" t="s">
        <v>74</v>
      </c>
      <c r="D60" s="46">
        <v>0</v>
      </c>
      <c r="E60" s="46">
        <v>2220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2"/>
        <v>2220</v>
      </c>
      <c r="O60" s="47">
        <f t="shared" si="8"/>
        <v>0.16860332649806334</v>
      </c>
      <c r="P60" s="9"/>
    </row>
    <row r="61" spans="1:16">
      <c r="A61" s="13"/>
      <c r="B61" s="39">
        <v>351.5</v>
      </c>
      <c r="C61" s="21" t="s">
        <v>75</v>
      </c>
      <c r="D61" s="46">
        <v>38557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2"/>
        <v>38557</v>
      </c>
      <c r="O61" s="47">
        <f t="shared" si="8"/>
        <v>2.9283056125161386</v>
      </c>
      <c r="P61" s="9"/>
    </row>
    <row r="62" spans="1:16">
      <c r="A62" s="13"/>
      <c r="B62" s="39">
        <v>352</v>
      </c>
      <c r="C62" s="21" t="s">
        <v>107</v>
      </c>
      <c r="D62" s="46">
        <v>12846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2"/>
        <v>12846</v>
      </c>
      <c r="O62" s="47">
        <f t="shared" si="8"/>
        <v>0.9756208703577125</v>
      </c>
      <c r="P62" s="9"/>
    </row>
    <row r="63" spans="1:16">
      <c r="A63" s="13"/>
      <c r="B63" s="39">
        <v>354</v>
      </c>
      <c r="C63" s="21" t="s">
        <v>76</v>
      </c>
      <c r="D63" s="46">
        <v>515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2"/>
        <v>515</v>
      </c>
      <c r="O63" s="47">
        <f t="shared" si="8"/>
        <v>3.9112933849775953E-2</v>
      </c>
      <c r="P63" s="9"/>
    </row>
    <row r="64" spans="1:16">
      <c r="A64" s="13"/>
      <c r="B64" s="39">
        <v>359</v>
      </c>
      <c r="C64" s="21" t="s">
        <v>152</v>
      </c>
      <c r="D64" s="46">
        <v>13057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2"/>
        <v>13057</v>
      </c>
      <c r="O64" s="47">
        <f t="shared" si="8"/>
        <v>0.99164578111946533</v>
      </c>
      <c r="P64" s="9"/>
    </row>
    <row r="65" spans="1:16" ht="15.75">
      <c r="A65" s="29" t="s">
        <v>4</v>
      </c>
      <c r="B65" s="30"/>
      <c r="C65" s="31"/>
      <c r="D65" s="32">
        <f t="shared" ref="D65:M65" si="13">SUM(D66:D75)</f>
        <v>532101</v>
      </c>
      <c r="E65" s="32">
        <f t="shared" si="13"/>
        <v>46906</v>
      </c>
      <c r="F65" s="32">
        <f t="shared" si="13"/>
        <v>1959</v>
      </c>
      <c r="G65" s="32">
        <f t="shared" si="13"/>
        <v>74725</v>
      </c>
      <c r="H65" s="32">
        <f t="shared" si="13"/>
        <v>0</v>
      </c>
      <c r="I65" s="32">
        <f t="shared" si="13"/>
        <v>401695</v>
      </c>
      <c r="J65" s="32">
        <f t="shared" si="13"/>
        <v>81359</v>
      </c>
      <c r="K65" s="32">
        <f t="shared" si="13"/>
        <v>1814818</v>
      </c>
      <c r="L65" s="32">
        <f t="shared" si="13"/>
        <v>0</v>
      </c>
      <c r="M65" s="32">
        <f t="shared" si="13"/>
        <v>27211</v>
      </c>
      <c r="N65" s="32">
        <f t="shared" si="12"/>
        <v>2980774</v>
      </c>
      <c r="O65" s="45">
        <f t="shared" si="8"/>
        <v>226.38216754006228</v>
      </c>
      <c r="P65" s="10"/>
    </row>
    <row r="66" spans="1:16">
      <c r="A66" s="12"/>
      <c r="B66" s="25">
        <v>361.1</v>
      </c>
      <c r="C66" s="20" t="s">
        <v>77</v>
      </c>
      <c r="D66" s="46">
        <v>37279</v>
      </c>
      <c r="E66" s="46">
        <v>7356</v>
      </c>
      <c r="F66" s="46">
        <v>1763</v>
      </c>
      <c r="G66" s="46">
        <v>21574</v>
      </c>
      <c r="H66" s="46">
        <v>0</v>
      </c>
      <c r="I66" s="46">
        <v>107666</v>
      </c>
      <c r="J66" s="46">
        <v>12143</v>
      </c>
      <c r="K66" s="46">
        <v>613230</v>
      </c>
      <c r="L66" s="46">
        <v>0</v>
      </c>
      <c r="M66" s="46">
        <v>11819</v>
      </c>
      <c r="N66" s="46">
        <f t="shared" si="12"/>
        <v>812830</v>
      </c>
      <c r="O66" s="47">
        <f t="shared" si="8"/>
        <v>61.732361206045418</v>
      </c>
      <c r="P66" s="9"/>
    </row>
    <row r="67" spans="1:16">
      <c r="A67" s="12"/>
      <c r="B67" s="25">
        <v>361.3</v>
      </c>
      <c r="C67" s="20" t="s">
        <v>78</v>
      </c>
      <c r="D67" s="46">
        <v>2383</v>
      </c>
      <c r="E67" s="46">
        <v>757</v>
      </c>
      <c r="F67" s="46">
        <v>196</v>
      </c>
      <c r="G67" s="46">
        <v>2151</v>
      </c>
      <c r="H67" s="46">
        <v>0</v>
      </c>
      <c r="I67" s="46">
        <v>10072</v>
      </c>
      <c r="J67" s="46">
        <v>1198</v>
      </c>
      <c r="K67" s="46">
        <v>-766469</v>
      </c>
      <c r="L67" s="46">
        <v>0</v>
      </c>
      <c r="M67" s="46">
        <v>1112</v>
      </c>
      <c r="N67" s="46">
        <f t="shared" ref="N67:N75" si="14">SUM(D67:M67)</f>
        <v>-748600</v>
      </c>
      <c r="O67" s="47">
        <f t="shared" si="8"/>
        <v>-56.854256854256853</v>
      </c>
      <c r="P67" s="9"/>
    </row>
    <row r="68" spans="1:16">
      <c r="A68" s="12"/>
      <c r="B68" s="25">
        <v>361.4</v>
      </c>
      <c r="C68" s="20" t="s">
        <v>153</v>
      </c>
      <c r="D68" s="46">
        <v>0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423649</v>
      </c>
      <c r="L68" s="46">
        <v>0</v>
      </c>
      <c r="M68" s="46">
        <v>0</v>
      </c>
      <c r="N68" s="46">
        <f t="shared" si="14"/>
        <v>423649</v>
      </c>
      <c r="O68" s="47">
        <f t="shared" si="8"/>
        <v>32.175058859269384</v>
      </c>
      <c r="P68" s="9"/>
    </row>
    <row r="69" spans="1:16">
      <c r="A69" s="12"/>
      <c r="B69" s="25">
        <v>362</v>
      </c>
      <c r="C69" s="20" t="s">
        <v>80</v>
      </c>
      <c r="D69" s="46">
        <v>155326</v>
      </c>
      <c r="E69" s="46">
        <v>0</v>
      </c>
      <c r="F69" s="46">
        <v>0</v>
      </c>
      <c r="G69" s="46">
        <v>0</v>
      </c>
      <c r="H69" s="46">
        <v>0</v>
      </c>
      <c r="I69" s="46">
        <v>19663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4"/>
        <v>174989</v>
      </c>
      <c r="O69" s="47">
        <f t="shared" ref="O69:O82" si="15">(N69/O$84)</f>
        <v>13.289967342598922</v>
      </c>
      <c r="P69" s="9"/>
    </row>
    <row r="70" spans="1:16">
      <c r="A70" s="12"/>
      <c r="B70" s="25">
        <v>364</v>
      </c>
      <c r="C70" s="20" t="s">
        <v>154</v>
      </c>
      <c r="D70" s="46">
        <v>259669</v>
      </c>
      <c r="E70" s="46">
        <v>0</v>
      </c>
      <c r="F70" s="46">
        <v>0</v>
      </c>
      <c r="G70" s="46">
        <v>51000</v>
      </c>
      <c r="H70" s="46">
        <v>0</v>
      </c>
      <c r="I70" s="46">
        <v>0</v>
      </c>
      <c r="J70" s="46">
        <v>41444</v>
      </c>
      <c r="K70" s="46">
        <v>0</v>
      </c>
      <c r="L70" s="46">
        <v>0</v>
      </c>
      <c r="M70" s="46">
        <v>5000</v>
      </c>
      <c r="N70" s="46">
        <f t="shared" si="14"/>
        <v>357113</v>
      </c>
      <c r="O70" s="47">
        <f t="shared" si="15"/>
        <v>27.12181970076707</v>
      </c>
      <c r="P70" s="9"/>
    </row>
    <row r="71" spans="1:16">
      <c r="A71" s="12"/>
      <c r="B71" s="25">
        <v>365</v>
      </c>
      <c r="C71" s="20" t="s">
        <v>127</v>
      </c>
      <c r="D71" s="46">
        <v>0</v>
      </c>
      <c r="E71" s="46">
        <v>0</v>
      </c>
      <c r="F71" s="46">
        <v>0</v>
      </c>
      <c r="G71" s="46">
        <v>0</v>
      </c>
      <c r="H71" s="46">
        <v>0</v>
      </c>
      <c r="I71" s="46">
        <v>3406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4"/>
        <v>3406</v>
      </c>
      <c r="O71" s="47">
        <f t="shared" si="15"/>
        <v>0.25867699551910078</v>
      </c>
      <c r="P71" s="9"/>
    </row>
    <row r="72" spans="1:16">
      <c r="A72" s="12"/>
      <c r="B72" s="25">
        <v>366</v>
      </c>
      <c r="C72" s="20" t="s">
        <v>82</v>
      </c>
      <c r="D72" s="46">
        <v>39128</v>
      </c>
      <c r="E72" s="46">
        <v>37636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4"/>
        <v>76764</v>
      </c>
      <c r="O72" s="47">
        <f t="shared" si="15"/>
        <v>5.8300296195033035</v>
      </c>
      <c r="P72" s="9"/>
    </row>
    <row r="73" spans="1:16">
      <c r="A73" s="12"/>
      <c r="B73" s="25">
        <v>368</v>
      </c>
      <c r="C73" s="20" t="s">
        <v>83</v>
      </c>
      <c r="D73" s="46">
        <v>0</v>
      </c>
      <c r="E73" s="46">
        <v>0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1544408</v>
      </c>
      <c r="L73" s="46">
        <v>0</v>
      </c>
      <c r="M73" s="46">
        <v>0</v>
      </c>
      <c r="N73" s="46">
        <f t="shared" si="14"/>
        <v>1544408</v>
      </c>
      <c r="O73" s="47">
        <f t="shared" si="15"/>
        <v>117.29384066226172</v>
      </c>
      <c r="P73" s="9"/>
    </row>
    <row r="74" spans="1:16">
      <c r="A74" s="12"/>
      <c r="B74" s="25">
        <v>369.3</v>
      </c>
      <c r="C74" s="20" t="s">
        <v>84</v>
      </c>
      <c r="D74" s="46">
        <v>17212</v>
      </c>
      <c r="E74" s="46">
        <v>1157</v>
      </c>
      <c r="F74" s="46">
        <v>0</v>
      </c>
      <c r="G74" s="46">
        <v>0</v>
      </c>
      <c r="H74" s="46">
        <v>0</v>
      </c>
      <c r="I74" s="46">
        <v>31680</v>
      </c>
      <c r="J74" s="46">
        <v>0</v>
      </c>
      <c r="K74" s="46">
        <v>0</v>
      </c>
      <c r="L74" s="46">
        <v>0</v>
      </c>
      <c r="M74" s="46">
        <v>6750</v>
      </c>
      <c r="N74" s="46">
        <f t="shared" si="14"/>
        <v>56799</v>
      </c>
      <c r="O74" s="47">
        <f t="shared" si="15"/>
        <v>4.3137388926862608</v>
      </c>
      <c r="P74" s="9"/>
    </row>
    <row r="75" spans="1:16">
      <c r="A75" s="12"/>
      <c r="B75" s="25">
        <v>369.9</v>
      </c>
      <c r="C75" s="20" t="s">
        <v>85</v>
      </c>
      <c r="D75" s="46">
        <v>21104</v>
      </c>
      <c r="E75" s="46">
        <v>0</v>
      </c>
      <c r="F75" s="46">
        <v>0</v>
      </c>
      <c r="G75" s="46">
        <v>0</v>
      </c>
      <c r="H75" s="46">
        <v>0</v>
      </c>
      <c r="I75" s="46">
        <v>229208</v>
      </c>
      <c r="J75" s="46">
        <v>26574</v>
      </c>
      <c r="K75" s="46">
        <v>0</v>
      </c>
      <c r="L75" s="46">
        <v>0</v>
      </c>
      <c r="M75" s="46">
        <v>2530</v>
      </c>
      <c r="N75" s="46">
        <f t="shared" si="14"/>
        <v>279416</v>
      </c>
      <c r="O75" s="47">
        <f t="shared" si="15"/>
        <v>21.220931115667959</v>
      </c>
      <c r="P75" s="9"/>
    </row>
    <row r="76" spans="1:16" ht="15.75">
      <c r="A76" s="29" t="s">
        <v>57</v>
      </c>
      <c r="B76" s="30"/>
      <c r="C76" s="31"/>
      <c r="D76" s="32">
        <f t="shared" ref="D76:M76" si="16">SUM(D77:D81)</f>
        <v>4471050</v>
      </c>
      <c r="E76" s="32">
        <f t="shared" si="16"/>
        <v>222850</v>
      </c>
      <c r="F76" s="32">
        <f t="shared" si="16"/>
        <v>320000</v>
      </c>
      <c r="G76" s="32">
        <f t="shared" si="16"/>
        <v>365282</v>
      </c>
      <c r="H76" s="32">
        <f t="shared" si="16"/>
        <v>0</v>
      </c>
      <c r="I76" s="32">
        <f t="shared" si="16"/>
        <v>186908</v>
      </c>
      <c r="J76" s="32">
        <f t="shared" si="16"/>
        <v>0</v>
      </c>
      <c r="K76" s="32">
        <f t="shared" si="16"/>
        <v>0</v>
      </c>
      <c r="L76" s="32">
        <f t="shared" si="16"/>
        <v>0</v>
      </c>
      <c r="M76" s="32">
        <f t="shared" si="16"/>
        <v>0</v>
      </c>
      <c r="N76" s="32">
        <f t="shared" ref="N76:N82" si="17">SUM(D76:M76)</f>
        <v>5566090</v>
      </c>
      <c r="O76" s="45">
        <f t="shared" si="15"/>
        <v>422.73031062504748</v>
      </c>
      <c r="P76" s="9"/>
    </row>
    <row r="77" spans="1:16">
      <c r="A77" s="12"/>
      <c r="B77" s="25">
        <v>381</v>
      </c>
      <c r="C77" s="20" t="s">
        <v>86</v>
      </c>
      <c r="D77" s="46">
        <v>1534500</v>
      </c>
      <c r="E77" s="46">
        <v>222850</v>
      </c>
      <c r="F77" s="46">
        <v>320000</v>
      </c>
      <c r="G77" s="46">
        <v>0</v>
      </c>
      <c r="H77" s="46">
        <v>0</v>
      </c>
      <c r="I77" s="46">
        <v>91500</v>
      </c>
      <c r="J77" s="46">
        <v>0</v>
      </c>
      <c r="K77" s="46">
        <v>0</v>
      </c>
      <c r="L77" s="46">
        <v>0</v>
      </c>
      <c r="M77" s="46">
        <v>0</v>
      </c>
      <c r="N77" s="46">
        <f t="shared" si="17"/>
        <v>2168850</v>
      </c>
      <c r="O77" s="47">
        <f t="shared" si="15"/>
        <v>164.71861471861473</v>
      </c>
      <c r="P77" s="9"/>
    </row>
    <row r="78" spans="1:16">
      <c r="A78" s="12"/>
      <c r="B78" s="25">
        <v>382</v>
      </c>
      <c r="C78" s="20" t="s">
        <v>97</v>
      </c>
      <c r="D78" s="46">
        <v>2936550</v>
      </c>
      <c r="E78" s="46">
        <v>0</v>
      </c>
      <c r="F78" s="46">
        <v>0</v>
      </c>
      <c r="G78" s="46">
        <v>0</v>
      </c>
      <c r="H78" s="46">
        <v>0</v>
      </c>
      <c r="I78" s="46">
        <v>0</v>
      </c>
      <c r="J78" s="46">
        <v>0</v>
      </c>
      <c r="K78" s="46">
        <v>0</v>
      </c>
      <c r="L78" s="46">
        <v>0</v>
      </c>
      <c r="M78" s="46">
        <v>0</v>
      </c>
      <c r="N78" s="46">
        <f t="shared" si="17"/>
        <v>2936550</v>
      </c>
      <c r="O78" s="47">
        <f t="shared" si="15"/>
        <v>223.02346776030987</v>
      </c>
      <c r="P78" s="9"/>
    </row>
    <row r="79" spans="1:16">
      <c r="A79" s="12"/>
      <c r="B79" s="25">
        <v>384</v>
      </c>
      <c r="C79" s="20" t="s">
        <v>87</v>
      </c>
      <c r="D79" s="46">
        <v>0</v>
      </c>
      <c r="E79" s="46">
        <v>0</v>
      </c>
      <c r="F79" s="46">
        <v>0</v>
      </c>
      <c r="G79" s="46">
        <v>365282</v>
      </c>
      <c r="H79" s="46">
        <v>0</v>
      </c>
      <c r="I79" s="46">
        <v>0</v>
      </c>
      <c r="J79" s="46">
        <v>0</v>
      </c>
      <c r="K79" s="46">
        <v>0</v>
      </c>
      <c r="L79" s="46">
        <v>0</v>
      </c>
      <c r="M79" s="46">
        <v>0</v>
      </c>
      <c r="N79" s="46">
        <f t="shared" si="17"/>
        <v>365282</v>
      </c>
      <c r="O79" s="47">
        <f t="shared" si="15"/>
        <v>27.742234373813321</v>
      </c>
      <c r="P79" s="9"/>
    </row>
    <row r="80" spans="1:16">
      <c r="A80" s="12"/>
      <c r="B80" s="25">
        <v>389.4</v>
      </c>
      <c r="C80" s="20" t="s">
        <v>128</v>
      </c>
      <c r="D80" s="46">
        <v>0</v>
      </c>
      <c r="E80" s="46">
        <v>0</v>
      </c>
      <c r="F80" s="46">
        <v>0</v>
      </c>
      <c r="G80" s="46">
        <v>0</v>
      </c>
      <c r="H80" s="46">
        <v>0</v>
      </c>
      <c r="I80" s="46">
        <v>1179</v>
      </c>
      <c r="J80" s="46">
        <v>0</v>
      </c>
      <c r="K80" s="46">
        <v>0</v>
      </c>
      <c r="L80" s="46">
        <v>0</v>
      </c>
      <c r="M80" s="46">
        <v>0</v>
      </c>
      <c r="N80" s="46">
        <f t="shared" si="17"/>
        <v>1179</v>
      </c>
      <c r="O80" s="47">
        <f t="shared" si="15"/>
        <v>8.9542036910457964E-2</v>
      </c>
      <c r="P80" s="9"/>
    </row>
    <row r="81" spans="1:119" ht="15.75" thickBot="1">
      <c r="A81" s="12"/>
      <c r="B81" s="25">
        <v>389.8</v>
      </c>
      <c r="C81" s="20" t="s">
        <v>155</v>
      </c>
      <c r="D81" s="46">
        <v>0</v>
      </c>
      <c r="E81" s="46">
        <v>0</v>
      </c>
      <c r="F81" s="46">
        <v>0</v>
      </c>
      <c r="G81" s="46">
        <v>0</v>
      </c>
      <c r="H81" s="46">
        <v>0</v>
      </c>
      <c r="I81" s="46">
        <v>94229</v>
      </c>
      <c r="J81" s="46">
        <v>0</v>
      </c>
      <c r="K81" s="46">
        <v>0</v>
      </c>
      <c r="L81" s="46">
        <v>0</v>
      </c>
      <c r="M81" s="46">
        <v>0</v>
      </c>
      <c r="N81" s="46">
        <f t="shared" si="17"/>
        <v>94229</v>
      </c>
      <c r="O81" s="47">
        <f t="shared" si="15"/>
        <v>7.156451735399104</v>
      </c>
      <c r="P81" s="9"/>
    </row>
    <row r="82" spans="1:119" ht="16.5" thickBot="1">
      <c r="A82" s="14" t="s">
        <v>72</v>
      </c>
      <c r="B82" s="23"/>
      <c r="C82" s="22"/>
      <c r="D82" s="15">
        <f t="shared" ref="D82:M82" si="18">SUM(D5,D13,D24,D40,D59,D65,D76)</f>
        <v>12701346</v>
      </c>
      <c r="E82" s="15">
        <f t="shared" si="18"/>
        <v>2923065</v>
      </c>
      <c r="F82" s="15">
        <f t="shared" si="18"/>
        <v>321959</v>
      </c>
      <c r="G82" s="15">
        <f t="shared" si="18"/>
        <v>1975923</v>
      </c>
      <c r="H82" s="15">
        <f t="shared" si="18"/>
        <v>0</v>
      </c>
      <c r="I82" s="15">
        <f t="shared" si="18"/>
        <v>25225343</v>
      </c>
      <c r="J82" s="15">
        <f t="shared" si="18"/>
        <v>2605027</v>
      </c>
      <c r="K82" s="15">
        <f t="shared" si="18"/>
        <v>1814818</v>
      </c>
      <c r="L82" s="15">
        <f t="shared" si="18"/>
        <v>0</v>
      </c>
      <c r="M82" s="15">
        <f t="shared" si="18"/>
        <v>1256567</v>
      </c>
      <c r="N82" s="15">
        <f t="shared" si="17"/>
        <v>48824048</v>
      </c>
      <c r="O82" s="38">
        <f t="shared" si="15"/>
        <v>3708.0616693248271</v>
      </c>
      <c r="P82" s="6"/>
      <c r="Q82" s="2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  <c r="BR82" s="5"/>
      <c r="BS82" s="5"/>
      <c r="BT82" s="5"/>
      <c r="BU82" s="5"/>
      <c r="BV82" s="5"/>
      <c r="BW82" s="5"/>
      <c r="BX82" s="5"/>
      <c r="BY82" s="5"/>
      <c r="BZ82" s="5"/>
      <c r="CA82" s="5"/>
      <c r="CB82" s="5"/>
      <c r="CC82" s="5"/>
      <c r="CD82" s="5"/>
      <c r="CE82" s="5"/>
      <c r="CF82" s="5"/>
      <c r="CG82" s="5"/>
      <c r="CH82" s="5"/>
      <c r="CI82" s="5"/>
      <c r="CJ82" s="5"/>
      <c r="CK82" s="5"/>
      <c r="CL82" s="5"/>
      <c r="CM82" s="5"/>
      <c r="CN82" s="5"/>
      <c r="CO82" s="5"/>
      <c r="CP82" s="5"/>
      <c r="CQ82" s="5"/>
      <c r="CR82" s="5"/>
      <c r="CS82" s="5"/>
      <c r="CT82" s="5"/>
      <c r="CU82" s="5"/>
      <c r="CV82" s="5"/>
      <c r="CW82" s="5"/>
      <c r="CX82" s="5"/>
      <c r="CY82" s="5"/>
      <c r="CZ82" s="5"/>
      <c r="DA82" s="5"/>
      <c r="DB82" s="5"/>
      <c r="DC82" s="5"/>
      <c r="DD82" s="5"/>
      <c r="DE82" s="5"/>
      <c r="DF82" s="5"/>
      <c r="DG82" s="5"/>
      <c r="DH82" s="5"/>
      <c r="DI82" s="5"/>
      <c r="DJ82" s="5"/>
      <c r="DK82" s="5"/>
      <c r="DL82" s="5"/>
      <c r="DM82" s="5"/>
      <c r="DN82" s="5"/>
      <c r="DO82" s="5"/>
    </row>
    <row r="83" spans="1:119">
      <c r="A83" s="16"/>
      <c r="B83" s="18"/>
      <c r="C83" s="18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9"/>
    </row>
    <row r="84" spans="1:119">
      <c r="A84" s="40"/>
      <c r="B84" s="41"/>
      <c r="C84" s="41"/>
      <c r="D84" s="42"/>
      <c r="E84" s="42"/>
      <c r="F84" s="42"/>
      <c r="G84" s="42"/>
      <c r="H84" s="42"/>
      <c r="I84" s="42"/>
      <c r="J84" s="42"/>
      <c r="K84" s="42"/>
      <c r="L84" s="48" t="s">
        <v>156</v>
      </c>
      <c r="M84" s="48"/>
      <c r="N84" s="48"/>
      <c r="O84" s="43">
        <v>13167</v>
      </c>
    </row>
    <row r="85" spans="1:119">
      <c r="A85" s="49"/>
      <c r="B85" s="50"/>
      <c r="C85" s="50"/>
      <c r="D85" s="50"/>
      <c r="E85" s="50"/>
      <c r="F85" s="50"/>
      <c r="G85" s="50"/>
      <c r="H85" s="50"/>
      <c r="I85" s="50"/>
      <c r="J85" s="50"/>
      <c r="K85" s="50"/>
      <c r="L85" s="50"/>
      <c r="M85" s="50"/>
      <c r="N85" s="50"/>
      <c r="O85" s="51"/>
    </row>
    <row r="86" spans="1:119" ht="15.75" customHeight="1" thickBot="1">
      <c r="A86" s="52" t="s">
        <v>103</v>
      </c>
      <c r="B86" s="53"/>
      <c r="C86" s="53"/>
      <c r="D86" s="53"/>
      <c r="E86" s="53"/>
      <c r="F86" s="53"/>
      <c r="G86" s="53"/>
      <c r="H86" s="53"/>
      <c r="I86" s="53"/>
      <c r="J86" s="53"/>
      <c r="K86" s="53"/>
      <c r="L86" s="53"/>
      <c r="M86" s="53"/>
      <c r="N86" s="53"/>
      <c r="O86" s="54"/>
    </row>
  </sheetData>
  <mergeCells count="10">
    <mergeCell ref="L84:N84"/>
    <mergeCell ref="A85:O85"/>
    <mergeCell ref="A86:O8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horizontalDpi="1200" verticalDpi="1200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141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90</v>
      </c>
      <c r="B3" s="62"/>
      <c r="C3" s="63"/>
      <c r="D3" s="67" t="s">
        <v>51</v>
      </c>
      <c r="E3" s="68"/>
      <c r="F3" s="68"/>
      <c r="G3" s="68"/>
      <c r="H3" s="69"/>
      <c r="I3" s="67" t="s">
        <v>52</v>
      </c>
      <c r="J3" s="69"/>
      <c r="K3" s="67" t="s">
        <v>54</v>
      </c>
      <c r="L3" s="69"/>
      <c r="M3" s="36"/>
      <c r="N3" s="37"/>
      <c r="O3" s="70" t="s">
        <v>95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91</v>
      </c>
      <c r="F4" s="34" t="s">
        <v>92</v>
      </c>
      <c r="G4" s="34" t="s">
        <v>93</v>
      </c>
      <c r="H4" s="34" t="s">
        <v>6</v>
      </c>
      <c r="I4" s="34" t="s">
        <v>7</v>
      </c>
      <c r="J4" s="35" t="s">
        <v>94</v>
      </c>
      <c r="K4" s="35" t="s">
        <v>8</v>
      </c>
      <c r="L4" s="35" t="s">
        <v>9</v>
      </c>
      <c r="M4" s="35" t="s">
        <v>10</v>
      </c>
      <c r="N4" s="35" t="s">
        <v>53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SUM(D6:D11)</f>
        <v>4435419</v>
      </c>
      <c r="E5" s="27">
        <f t="shared" si="0"/>
        <v>1833517</v>
      </c>
      <c r="F5" s="27">
        <f t="shared" si="0"/>
        <v>0</v>
      </c>
      <c r="G5" s="27">
        <f t="shared" si="0"/>
        <v>1089354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566057</v>
      </c>
      <c r="N5" s="28">
        <f t="shared" ref="N5:N13" si="1">SUM(D5:M5)</f>
        <v>7924347</v>
      </c>
      <c r="O5" s="33">
        <f t="shared" ref="O5:O36" si="2">(N5/O$71)</f>
        <v>611.96594331608617</v>
      </c>
      <c r="P5" s="6"/>
    </row>
    <row r="6" spans="1:133">
      <c r="A6" s="12"/>
      <c r="B6" s="25">
        <v>311</v>
      </c>
      <c r="C6" s="20" t="s">
        <v>3</v>
      </c>
      <c r="D6" s="46">
        <v>4078288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566057</v>
      </c>
      <c r="N6" s="46">
        <f t="shared" si="1"/>
        <v>4644345</v>
      </c>
      <c r="O6" s="47">
        <f t="shared" si="2"/>
        <v>358.6643756274616</v>
      </c>
      <c r="P6" s="9"/>
    </row>
    <row r="7" spans="1:133">
      <c r="A7" s="12"/>
      <c r="B7" s="25">
        <v>312.41000000000003</v>
      </c>
      <c r="C7" s="20" t="s">
        <v>11</v>
      </c>
      <c r="D7" s="46">
        <v>335117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335117</v>
      </c>
      <c r="O7" s="47">
        <f t="shared" si="2"/>
        <v>25.879759054753261</v>
      </c>
      <c r="P7" s="9"/>
    </row>
    <row r="8" spans="1:133">
      <c r="A8" s="12"/>
      <c r="B8" s="25">
        <v>312.60000000000002</v>
      </c>
      <c r="C8" s="20" t="s">
        <v>12</v>
      </c>
      <c r="D8" s="46">
        <v>0</v>
      </c>
      <c r="E8" s="46">
        <v>0</v>
      </c>
      <c r="F8" s="46">
        <v>0</v>
      </c>
      <c r="G8" s="46">
        <v>1089354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1089354</v>
      </c>
      <c r="O8" s="47">
        <f t="shared" si="2"/>
        <v>84.126496254537031</v>
      </c>
      <c r="P8" s="9"/>
    </row>
    <row r="9" spans="1:133">
      <c r="A9" s="12"/>
      <c r="B9" s="25">
        <v>314.10000000000002</v>
      </c>
      <c r="C9" s="20" t="s">
        <v>13</v>
      </c>
      <c r="D9" s="46">
        <v>0</v>
      </c>
      <c r="E9" s="46">
        <v>1228578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1228578</v>
      </c>
      <c r="O9" s="47">
        <f t="shared" si="2"/>
        <v>94.878214533940849</v>
      </c>
      <c r="P9" s="9"/>
    </row>
    <row r="10" spans="1:133">
      <c r="A10" s="12"/>
      <c r="B10" s="25">
        <v>315</v>
      </c>
      <c r="C10" s="20" t="s">
        <v>115</v>
      </c>
      <c r="D10" s="46">
        <v>0</v>
      </c>
      <c r="E10" s="46">
        <v>604939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604939</v>
      </c>
      <c r="O10" s="47">
        <f t="shared" si="2"/>
        <v>46.717043787165032</v>
      </c>
      <c r="P10" s="9"/>
    </row>
    <row r="11" spans="1:133">
      <c r="A11" s="12"/>
      <c r="B11" s="25">
        <v>316</v>
      </c>
      <c r="C11" s="20" t="s">
        <v>116</v>
      </c>
      <c r="D11" s="46">
        <v>22014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22014</v>
      </c>
      <c r="O11" s="47">
        <f t="shared" si="2"/>
        <v>1.7000540582284347</v>
      </c>
      <c r="P11" s="9"/>
    </row>
    <row r="12" spans="1:133" ht="15.75">
      <c r="A12" s="29" t="s">
        <v>18</v>
      </c>
      <c r="B12" s="30"/>
      <c r="C12" s="31"/>
      <c r="D12" s="32">
        <f t="shared" ref="D12:M12" si="3">SUM(D13:D23)</f>
        <v>690427</v>
      </c>
      <c r="E12" s="32">
        <f t="shared" si="3"/>
        <v>626053</v>
      </c>
      <c r="F12" s="32">
        <f t="shared" si="3"/>
        <v>0</v>
      </c>
      <c r="G12" s="32">
        <f t="shared" si="3"/>
        <v>308960</v>
      </c>
      <c r="H12" s="32">
        <f t="shared" si="3"/>
        <v>0</v>
      </c>
      <c r="I12" s="32">
        <f t="shared" si="3"/>
        <v>1207263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2832703</v>
      </c>
      <c r="O12" s="45">
        <f t="shared" si="2"/>
        <v>218.75843694493784</v>
      </c>
      <c r="P12" s="10"/>
    </row>
    <row r="13" spans="1:133">
      <c r="A13" s="12"/>
      <c r="B13" s="25">
        <v>322</v>
      </c>
      <c r="C13" s="20" t="s">
        <v>0</v>
      </c>
      <c r="D13" s="46">
        <v>5341</v>
      </c>
      <c r="E13" s="46">
        <v>557253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562594</v>
      </c>
      <c r="O13" s="47">
        <f t="shared" si="2"/>
        <v>43.446907097073137</v>
      </c>
      <c r="P13" s="9"/>
    </row>
    <row r="14" spans="1:133">
      <c r="A14" s="12"/>
      <c r="B14" s="25">
        <v>323.10000000000002</v>
      </c>
      <c r="C14" s="20" t="s">
        <v>19</v>
      </c>
      <c r="D14" s="46">
        <v>481834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ref="N14:N22" si="4">SUM(D14:M14)</f>
        <v>481834</v>
      </c>
      <c r="O14" s="47">
        <f t="shared" si="2"/>
        <v>37.21013205652946</v>
      </c>
      <c r="P14" s="9"/>
    </row>
    <row r="15" spans="1:133">
      <c r="A15" s="12"/>
      <c r="B15" s="25">
        <v>323.39999999999998</v>
      </c>
      <c r="C15" s="20" t="s">
        <v>20</v>
      </c>
      <c r="D15" s="46">
        <v>0</v>
      </c>
      <c r="E15" s="46">
        <v>68800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68800</v>
      </c>
      <c r="O15" s="47">
        <f t="shared" si="2"/>
        <v>5.3131515947177386</v>
      </c>
      <c r="P15" s="9"/>
    </row>
    <row r="16" spans="1:133">
      <c r="A16" s="12"/>
      <c r="B16" s="25">
        <v>323.7</v>
      </c>
      <c r="C16" s="20" t="s">
        <v>21</v>
      </c>
      <c r="D16" s="46">
        <v>176000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176000</v>
      </c>
      <c r="O16" s="47">
        <f t="shared" si="2"/>
        <v>13.591783149277937</v>
      </c>
      <c r="P16" s="9"/>
    </row>
    <row r="17" spans="1:16">
      <c r="A17" s="12"/>
      <c r="B17" s="25">
        <v>323.89999999999998</v>
      </c>
      <c r="C17" s="20" t="s">
        <v>22</v>
      </c>
      <c r="D17" s="46">
        <v>3482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3482</v>
      </c>
      <c r="O17" s="47">
        <f t="shared" si="2"/>
        <v>0.26890107344196462</v>
      </c>
      <c r="P17" s="9"/>
    </row>
    <row r="18" spans="1:16">
      <c r="A18" s="12"/>
      <c r="B18" s="25">
        <v>324.11</v>
      </c>
      <c r="C18" s="20" t="s">
        <v>23</v>
      </c>
      <c r="D18" s="46">
        <v>0</v>
      </c>
      <c r="E18" s="46">
        <v>0</v>
      </c>
      <c r="F18" s="46">
        <v>0</v>
      </c>
      <c r="G18" s="46">
        <v>45524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45524</v>
      </c>
      <c r="O18" s="47">
        <f t="shared" si="2"/>
        <v>3.5156382732257319</v>
      </c>
      <c r="P18" s="9"/>
    </row>
    <row r="19" spans="1:16">
      <c r="A19" s="12"/>
      <c r="B19" s="25">
        <v>324.20999999999998</v>
      </c>
      <c r="C19" s="20" t="s">
        <v>25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1141963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1141963</v>
      </c>
      <c r="O19" s="47">
        <f t="shared" si="2"/>
        <v>88.189281025561826</v>
      </c>
      <c r="P19" s="9"/>
    </row>
    <row r="20" spans="1:16">
      <c r="A20" s="12"/>
      <c r="B20" s="25">
        <v>324.22000000000003</v>
      </c>
      <c r="C20" s="20" t="s">
        <v>26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60300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60300</v>
      </c>
      <c r="O20" s="47">
        <f t="shared" si="2"/>
        <v>4.6567302494401108</v>
      </c>
      <c r="P20" s="9"/>
    </row>
    <row r="21" spans="1:16">
      <c r="A21" s="12"/>
      <c r="B21" s="25">
        <v>324.61</v>
      </c>
      <c r="C21" s="20" t="s">
        <v>27</v>
      </c>
      <c r="D21" s="46">
        <v>0</v>
      </c>
      <c r="E21" s="46">
        <v>0</v>
      </c>
      <c r="F21" s="46">
        <v>0</v>
      </c>
      <c r="G21" s="46">
        <v>263436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263436</v>
      </c>
      <c r="O21" s="47">
        <f t="shared" si="2"/>
        <v>20.344119237006719</v>
      </c>
      <c r="P21" s="9"/>
    </row>
    <row r="22" spans="1:16">
      <c r="A22" s="12"/>
      <c r="B22" s="25">
        <v>325.10000000000002</v>
      </c>
      <c r="C22" s="20" t="s">
        <v>117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5000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5000</v>
      </c>
      <c r="O22" s="47">
        <f t="shared" si="2"/>
        <v>0.38613020310448681</v>
      </c>
      <c r="P22" s="9"/>
    </row>
    <row r="23" spans="1:16">
      <c r="A23" s="12"/>
      <c r="B23" s="25">
        <v>329</v>
      </c>
      <c r="C23" s="20" t="s">
        <v>28</v>
      </c>
      <c r="D23" s="46">
        <v>23770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ref="N23:N28" si="5">SUM(D23:M23)</f>
        <v>23770</v>
      </c>
      <c r="O23" s="47">
        <f t="shared" si="2"/>
        <v>1.8356629855587303</v>
      </c>
      <c r="P23" s="9"/>
    </row>
    <row r="24" spans="1:16" ht="15.75">
      <c r="A24" s="29" t="s">
        <v>30</v>
      </c>
      <c r="B24" s="30"/>
      <c r="C24" s="31"/>
      <c r="D24" s="32">
        <f t="shared" ref="D24:M24" si="6">SUM(D25:D39)</f>
        <v>1516314</v>
      </c>
      <c r="E24" s="32">
        <f t="shared" si="6"/>
        <v>0</v>
      </c>
      <c r="F24" s="32">
        <f t="shared" si="6"/>
        <v>0</v>
      </c>
      <c r="G24" s="32">
        <f t="shared" si="6"/>
        <v>572095</v>
      </c>
      <c r="H24" s="32">
        <f t="shared" si="6"/>
        <v>0</v>
      </c>
      <c r="I24" s="32">
        <f t="shared" si="6"/>
        <v>816619</v>
      </c>
      <c r="J24" s="32">
        <f t="shared" si="6"/>
        <v>0</v>
      </c>
      <c r="K24" s="32">
        <f t="shared" si="6"/>
        <v>0</v>
      </c>
      <c r="L24" s="32">
        <f t="shared" si="6"/>
        <v>0</v>
      </c>
      <c r="M24" s="32">
        <f t="shared" si="6"/>
        <v>869459</v>
      </c>
      <c r="N24" s="44">
        <f t="shared" si="5"/>
        <v>3774487</v>
      </c>
      <c r="O24" s="45">
        <f t="shared" si="2"/>
        <v>291.48868638504905</v>
      </c>
      <c r="P24" s="10"/>
    </row>
    <row r="25" spans="1:16">
      <c r="A25" s="12"/>
      <c r="B25" s="25">
        <v>331.2</v>
      </c>
      <c r="C25" s="20" t="s">
        <v>29</v>
      </c>
      <c r="D25" s="46">
        <v>2280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5"/>
        <v>2280</v>
      </c>
      <c r="O25" s="47">
        <f t="shared" si="2"/>
        <v>0.17607537261564599</v>
      </c>
      <c r="P25" s="9"/>
    </row>
    <row r="26" spans="1:16">
      <c r="A26" s="12"/>
      <c r="B26" s="25">
        <v>331.5</v>
      </c>
      <c r="C26" s="20" t="s">
        <v>142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699612</v>
      </c>
      <c r="J26" s="46">
        <v>0</v>
      </c>
      <c r="K26" s="46">
        <v>0</v>
      </c>
      <c r="L26" s="46">
        <v>0</v>
      </c>
      <c r="M26" s="46">
        <v>0</v>
      </c>
      <c r="N26" s="46">
        <f t="shared" si="5"/>
        <v>699612</v>
      </c>
      <c r="O26" s="47">
        <f t="shared" si="2"/>
        <v>54.028264730867249</v>
      </c>
      <c r="P26" s="9"/>
    </row>
    <row r="27" spans="1:16">
      <c r="A27" s="12"/>
      <c r="B27" s="25">
        <v>331.61</v>
      </c>
      <c r="C27" s="20" t="s">
        <v>36</v>
      </c>
      <c r="D27" s="46">
        <v>19637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5"/>
        <v>19637</v>
      </c>
      <c r="O27" s="47">
        <f t="shared" si="2"/>
        <v>1.5164877596725617</v>
      </c>
      <c r="P27" s="9"/>
    </row>
    <row r="28" spans="1:16">
      <c r="A28" s="12"/>
      <c r="B28" s="25">
        <v>334.2</v>
      </c>
      <c r="C28" s="20" t="s">
        <v>32</v>
      </c>
      <c r="D28" s="46">
        <v>16852</v>
      </c>
      <c r="E28" s="46">
        <v>0</v>
      </c>
      <c r="F28" s="46">
        <v>0</v>
      </c>
      <c r="G28" s="46">
        <v>6819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5"/>
        <v>23671</v>
      </c>
      <c r="O28" s="47">
        <f t="shared" si="2"/>
        <v>1.8280176075372616</v>
      </c>
      <c r="P28" s="9"/>
    </row>
    <row r="29" spans="1:16">
      <c r="A29" s="12"/>
      <c r="B29" s="25">
        <v>334.5</v>
      </c>
      <c r="C29" s="20" t="s">
        <v>143</v>
      </c>
      <c r="D29" s="46">
        <v>0</v>
      </c>
      <c r="E29" s="46">
        <v>0</v>
      </c>
      <c r="F29" s="46">
        <v>0</v>
      </c>
      <c r="G29" s="46">
        <v>37500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ref="N29:N36" si="7">SUM(D29:M29)</f>
        <v>37500</v>
      </c>
      <c r="O29" s="47">
        <f t="shared" si="2"/>
        <v>2.8959765232836512</v>
      </c>
      <c r="P29" s="9"/>
    </row>
    <row r="30" spans="1:16">
      <c r="A30" s="12"/>
      <c r="B30" s="25">
        <v>335.12</v>
      </c>
      <c r="C30" s="20" t="s">
        <v>119</v>
      </c>
      <c r="D30" s="46">
        <v>308231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308231</v>
      </c>
      <c r="O30" s="47">
        <f t="shared" si="2"/>
        <v>23.803459726619817</v>
      </c>
      <c r="P30" s="9"/>
    </row>
    <row r="31" spans="1:16">
      <c r="A31" s="12"/>
      <c r="B31" s="25">
        <v>335.14</v>
      </c>
      <c r="C31" s="20" t="s">
        <v>120</v>
      </c>
      <c r="D31" s="46">
        <v>3891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3891</v>
      </c>
      <c r="O31" s="47">
        <f t="shared" si="2"/>
        <v>0.30048652405591164</v>
      </c>
      <c r="P31" s="9"/>
    </row>
    <row r="32" spans="1:16">
      <c r="A32" s="12"/>
      <c r="B32" s="25">
        <v>335.15</v>
      </c>
      <c r="C32" s="20" t="s">
        <v>121</v>
      </c>
      <c r="D32" s="46">
        <v>26912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26912</v>
      </c>
      <c r="O32" s="47">
        <f t="shared" si="2"/>
        <v>2.0783072051895899</v>
      </c>
      <c r="P32" s="9"/>
    </row>
    <row r="33" spans="1:16">
      <c r="A33" s="12"/>
      <c r="B33" s="25">
        <v>335.18</v>
      </c>
      <c r="C33" s="20" t="s">
        <v>122</v>
      </c>
      <c r="D33" s="46">
        <v>669070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669070</v>
      </c>
      <c r="O33" s="47">
        <f t="shared" si="2"/>
        <v>51.669626998223798</v>
      </c>
      <c r="P33" s="9"/>
    </row>
    <row r="34" spans="1:16">
      <c r="A34" s="12"/>
      <c r="B34" s="25">
        <v>335.21</v>
      </c>
      <c r="C34" s="20" t="s">
        <v>111</v>
      </c>
      <c r="D34" s="46">
        <v>10580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10580</v>
      </c>
      <c r="O34" s="47">
        <f t="shared" si="2"/>
        <v>0.81705150976909413</v>
      </c>
      <c r="P34" s="9"/>
    </row>
    <row r="35" spans="1:16">
      <c r="A35" s="12"/>
      <c r="B35" s="25">
        <v>335.29</v>
      </c>
      <c r="C35" s="20" t="s">
        <v>47</v>
      </c>
      <c r="D35" s="46">
        <v>169055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169055</v>
      </c>
      <c r="O35" s="47">
        <f t="shared" si="2"/>
        <v>13.055448297165805</v>
      </c>
      <c r="P35" s="9"/>
    </row>
    <row r="36" spans="1:16">
      <c r="A36" s="12"/>
      <c r="B36" s="25">
        <v>335.49</v>
      </c>
      <c r="C36" s="20" t="s">
        <v>48</v>
      </c>
      <c r="D36" s="46">
        <v>2272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2272</v>
      </c>
      <c r="O36" s="47">
        <f t="shared" si="2"/>
        <v>0.17545756429067882</v>
      </c>
      <c r="P36" s="9"/>
    </row>
    <row r="37" spans="1:16">
      <c r="A37" s="12"/>
      <c r="B37" s="25">
        <v>337.3</v>
      </c>
      <c r="C37" s="20" t="s">
        <v>49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117007</v>
      </c>
      <c r="J37" s="46">
        <v>0</v>
      </c>
      <c r="K37" s="46">
        <v>0</v>
      </c>
      <c r="L37" s="46">
        <v>0</v>
      </c>
      <c r="M37" s="46">
        <v>0</v>
      </c>
      <c r="N37" s="46">
        <f>SUM(D37:M37)</f>
        <v>117007</v>
      </c>
      <c r="O37" s="47">
        <f t="shared" ref="O37:O68" si="8">(N37/O$71)</f>
        <v>9.035987334929338</v>
      </c>
      <c r="P37" s="9"/>
    </row>
    <row r="38" spans="1:16">
      <c r="A38" s="12"/>
      <c r="B38" s="25">
        <v>337.7</v>
      </c>
      <c r="C38" s="20" t="s">
        <v>123</v>
      </c>
      <c r="D38" s="46">
        <v>0</v>
      </c>
      <c r="E38" s="46">
        <v>0</v>
      </c>
      <c r="F38" s="46">
        <v>0</v>
      </c>
      <c r="G38" s="46">
        <v>527776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>SUM(D38:M38)</f>
        <v>527776</v>
      </c>
      <c r="O38" s="47">
        <f t="shared" si="8"/>
        <v>40.75805081473473</v>
      </c>
      <c r="P38" s="9"/>
    </row>
    <row r="39" spans="1:16">
      <c r="A39" s="12"/>
      <c r="B39" s="25">
        <v>338</v>
      </c>
      <c r="C39" s="20" t="s">
        <v>50</v>
      </c>
      <c r="D39" s="46">
        <v>287534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869459</v>
      </c>
      <c r="N39" s="46">
        <f>SUM(D39:M39)</f>
        <v>1156993</v>
      </c>
      <c r="O39" s="47">
        <f t="shared" si="8"/>
        <v>89.349988416093908</v>
      </c>
      <c r="P39" s="9"/>
    </row>
    <row r="40" spans="1:16" ht="15.75">
      <c r="A40" s="29" t="s">
        <v>55</v>
      </c>
      <c r="B40" s="30"/>
      <c r="C40" s="31"/>
      <c r="D40" s="32">
        <f t="shared" ref="D40:M40" si="9">SUM(D41:D53)</f>
        <v>464341</v>
      </c>
      <c r="E40" s="32">
        <f t="shared" si="9"/>
        <v>81930</v>
      </c>
      <c r="F40" s="32">
        <f t="shared" si="9"/>
        <v>0</v>
      </c>
      <c r="G40" s="32">
        <f t="shared" si="9"/>
        <v>0</v>
      </c>
      <c r="H40" s="32">
        <f t="shared" si="9"/>
        <v>0</v>
      </c>
      <c r="I40" s="32">
        <f t="shared" si="9"/>
        <v>21837444</v>
      </c>
      <c r="J40" s="32">
        <f t="shared" si="9"/>
        <v>2573190</v>
      </c>
      <c r="K40" s="32">
        <f t="shared" si="9"/>
        <v>0</v>
      </c>
      <c r="L40" s="32">
        <f t="shared" si="9"/>
        <v>0</v>
      </c>
      <c r="M40" s="32">
        <f t="shared" si="9"/>
        <v>0</v>
      </c>
      <c r="N40" s="32">
        <f>SUM(D40:M40)</f>
        <v>24956905</v>
      </c>
      <c r="O40" s="45">
        <f t="shared" si="8"/>
        <v>1927.3229593018766</v>
      </c>
      <c r="P40" s="10"/>
    </row>
    <row r="41" spans="1:16">
      <c r="A41" s="12"/>
      <c r="B41" s="25">
        <v>341.2</v>
      </c>
      <c r="C41" s="20" t="s">
        <v>124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2573190</v>
      </c>
      <c r="K41" s="46">
        <v>0</v>
      </c>
      <c r="L41" s="46">
        <v>0</v>
      </c>
      <c r="M41" s="46">
        <v>0</v>
      </c>
      <c r="N41" s="46">
        <f t="shared" ref="N41:N53" si="10">SUM(D41:M41)</f>
        <v>2573190</v>
      </c>
      <c r="O41" s="47">
        <f t="shared" si="8"/>
        <v>198.71727546528689</v>
      </c>
      <c r="P41" s="9"/>
    </row>
    <row r="42" spans="1:16">
      <c r="A42" s="12"/>
      <c r="B42" s="25">
        <v>341.3</v>
      </c>
      <c r="C42" s="20" t="s">
        <v>125</v>
      </c>
      <c r="D42" s="46">
        <v>45051</v>
      </c>
      <c r="E42" s="46">
        <v>60104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105155</v>
      </c>
      <c r="O42" s="47">
        <f t="shared" si="8"/>
        <v>8.1207043014904627</v>
      </c>
      <c r="P42" s="9"/>
    </row>
    <row r="43" spans="1:16">
      <c r="A43" s="12"/>
      <c r="B43" s="25">
        <v>342.1</v>
      </c>
      <c r="C43" s="20" t="s">
        <v>61</v>
      </c>
      <c r="D43" s="46">
        <v>37636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37636</v>
      </c>
      <c r="O43" s="47">
        <f t="shared" si="8"/>
        <v>2.9064792648080933</v>
      </c>
      <c r="P43" s="9"/>
    </row>
    <row r="44" spans="1:16">
      <c r="A44" s="12"/>
      <c r="B44" s="25">
        <v>342.2</v>
      </c>
      <c r="C44" s="20" t="s">
        <v>62</v>
      </c>
      <c r="D44" s="46">
        <v>26521</v>
      </c>
      <c r="E44" s="46">
        <v>21826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48347</v>
      </c>
      <c r="O44" s="47">
        <f t="shared" si="8"/>
        <v>3.7336473858985251</v>
      </c>
      <c r="P44" s="9"/>
    </row>
    <row r="45" spans="1:16">
      <c r="A45" s="12"/>
      <c r="B45" s="25">
        <v>342.4</v>
      </c>
      <c r="C45" s="20" t="s">
        <v>63</v>
      </c>
      <c r="D45" s="46">
        <v>84643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84643</v>
      </c>
      <c r="O45" s="47">
        <f t="shared" si="8"/>
        <v>6.536643756274616</v>
      </c>
      <c r="P45" s="9"/>
    </row>
    <row r="46" spans="1:16">
      <c r="A46" s="12"/>
      <c r="B46" s="25">
        <v>343.1</v>
      </c>
      <c r="C46" s="20" t="s">
        <v>66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10682392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0"/>
        <v>10682392</v>
      </c>
      <c r="O46" s="47">
        <f t="shared" si="8"/>
        <v>824.9588385203491</v>
      </c>
      <c r="P46" s="9"/>
    </row>
    <row r="47" spans="1:16">
      <c r="A47" s="12"/>
      <c r="B47" s="25">
        <v>343.4</v>
      </c>
      <c r="C47" s="20" t="s">
        <v>67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2174190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0"/>
        <v>2174190</v>
      </c>
      <c r="O47" s="47">
        <f t="shared" si="8"/>
        <v>167.90408525754884</v>
      </c>
      <c r="P47" s="9"/>
    </row>
    <row r="48" spans="1:16">
      <c r="A48" s="12"/>
      <c r="B48" s="25">
        <v>343.6</v>
      </c>
      <c r="C48" s="20" t="s">
        <v>68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8068351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0"/>
        <v>8068351</v>
      </c>
      <c r="O48" s="47">
        <f t="shared" si="8"/>
        <v>623.08680206965789</v>
      </c>
      <c r="P48" s="9"/>
    </row>
    <row r="49" spans="1:16">
      <c r="A49" s="12"/>
      <c r="B49" s="25">
        <v>343.7</v>
      </c>
      <c r="C49" s="20" t="s">
        <v>69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852208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0"/>
        <v>852208</v>
      </c>
      <c r="O49" s="47">
        <f t="shared" si="8"/>
        <v>65.812649625453702</v>
      </c>
      <c r="P49" s="9"/>
    </row>
    <row r="50" spans="1:16">
      <c r="A50" s="12"/>
      <c r="B50" s="25">
        <v>343.8</v>
      </c>
      <c r="C50" s="20" t="s">
        <v>70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60303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0"/>
        <v>60303</v>
      </c>
      <c r="O50" s="47">
        <f t="shared" si="8"/>
        <v>4.6569619275619738</v>
      </c>
      <c r="P50" s="9"/>
    </row>
    <row r="51" spans="1:16">
      <c r="A51" s="12"/>
      <c r="B51" s="25">
        <v>347.2</v>
      </c>
      <c r="C51" s="20" t="s">
        <v>71</v>
      </c>
      <c r="D51" s="46">
        <v>126909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0"/>
        <v>126909</v>
      </c>
      <c r="O51" s="47">
        <f t="shared" si="8"/>
        <v>9.8006795891574647</v>
      </c>
      <c r="P51" s="9"/>
    </row>
    <row r="52" spans="1:16">
      <c r="A52" s="12"/>
      <c r="B52" s="25">
        <v>347.4</v>
      </c>
      <c r="C52" s="20" t="s">
        <v>136</v>
      </c>
      <c r="D52" s="46">
        <v>107685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0"/>
        <v>107685</v>
      </c>
      <c r="O52" s="47">
        <f t="shared" si="8"/>
        <v>8.3160861842613336</v>
      </c>
      <c r="P52" s="9"/>
    </row>
    <row r="53" spans="1:16">
      <c r="A53" s="12"/>
      <c r="B53" s="25">
        <v>349</v>
      </c>
      <c r="C53" s="20" t="s">
        <v>1</v>
      </c>
      <c r="D53" s="46">
        <v>35896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0"/>
        <v>35896</v>
      </c>
      <c r="O53" s="47">
        <f t="shared" si="8"/>
        <v>2.7721059541277318</v>
      </c>
      <c r="P53" s="9"/>
    </row>
    <row r="54" spans="1:16" ht="15.75">
      <c r="A54" s="29" t="s">
        <v>56</v>
      </c>
      <c r="B54" s="30"/>
      <c r="C54" s="31"/>
      <c r="D54" s="32">
        <f t="shared" ref="D54:M54" si="11">SUM(D55:D57)</f>
        <v>68467</v>
      </c>
      <c r="E54" s="32">
        <f t="shared" si="11"/>
        <v>500</v>
      </c>
      <c r="F54" s="32">
        <f t="shared" si="11"/>
        <v>0</v>
      </c>
      <c r="G54" s="32">
        <f t="shared" si="11"/>
        <v>0</v>
      </c>
      <c r="H54" s="32">
        <f t="shared" si="11"/>
        <v>0</v>
      </c>
      <c r="I54" s="32">
        <f t="shared" si="11"/>
        <v>0</v>
      </c>
      <c r="J54" s="32">
        <f t="shared" si="11"/>
        <v>0</v>
      </c>
      <c r="K54" s="32">
        <f t="shared" si="11"/>
        <v>0</v>
      </c>
      <c r="L54" s="32">
        <f t="shared" si="11"/>
        <v>0</v>
      </c>
      <c r="M54" s="32">
        <f t="shared" si="11"/>
        <v>0</v>
      </c>
      <c r="N54" s="32">
        <f t="shared" ref="N54:N59" si="12">SUM(D54:M54)</f>
        <v>68967</v>
      </c>
      <c r="O54" s="45">
        <f t="shared" si="8"/>
        <v>5.3260483435014283</v>
      </c>
      <c r="P54" s="10"/>
    </row>
    <row r="55" spans="1:16">
      <c r="A55" s="13"/>
      <c r="B55" s="39">
        <v>351.5</v>
      </c>
      <c r="C55" s="21" t="s">
        <v>75</v>
      </c>
      <c r="D55" s="46">
        <v>45799</v>
      </c>
      <c r="E55" s="46">
        <v>500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2"/>
        <v>46299</v>
      </c>
      <c r="O55" s="47">
        <f t="shared" si="8"/>
        <v>3.5754884547069272</v>
      </c>
      <c r="P55" s="9"/>
    </row>
    <row r="56" spans="1:16">
      <c r="A56" s="13"/>
      <c r="B56" s="39">
        <v>352</v>
      </c>
      <c r="C56" s="21" t="s">
        <v>107</v>
      </c>
      <c r="D56" s="46">
        <v>21838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2"/>
        <v>21838</v>
      </c>
      <c r="O56" s="47">
        <f t="shared" si="8"/>
        <v>1.6864622750791567</v>
      </c>
      <c r="P56" s="9"/>
    </row>
    <row r="57" spans="1:16">
      <c r="A57" s="13"/>
      <c r="B57" s="39">
        <v>354</v>
      </c>
      <c r="C57" s="21" t="s">
        <v>76</v>
      </c>
      <c r="D57" s="46">
        <v>830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2"/>
        <v>830</v>
      </c>
      <c r="O57" s="47">
        <f t="shared" si="8"/>
        <v>6.4097613715344809E-2</v>
      </c>
      <c r="P57" s="9"/>
    </row>
    <row r="58" spans="1:16" ht="15.75">
      <c r="A58" s="29" t="s">
        <v>4</v>
      </c>
      <c r="B58" s="30"/>
      <c r="C58" s="31"/>
      <c r="D58" s="32">
        <f t="shared" ref="D58:M58" si="13">SUM(D59:D65)</f>
        <v>242152</v>
      </c>
      <c r="E58" s="32">
        <f t="shared" si="13"/>
        <v>5927</v>
      </c>
      <c r="F58" s="32">
        <f t="shared" si="13"/>
        <v>2127</v>
      </c>
      <c r="G58" s="32">
        <f t="shared" si="13"/>
        <v>24343</v>
      </c>
      <c r="H58" s="32">
        <f t="shared" si="13"/>
        <v>0</v>
      </c>
      <c r="I58" s="32">
        <f t="shared" si="13"/>
        <v>163218</v>
      </c>
      <c r="J58" s="32">
        <f t="shared" si="13"/>
        <v>73298</v>
      </c>
      <c r="K58" s="32">
        <f t="shared" si="13"/>
        <v>4541499</v>
      </c>
      <c r="L58" s="32">
        <f t="shared" si="13"/>
        <v>0</v>
      </c>
      <c r="M58" s="32">
        <f t="shared" si="13"/>
        <v>22155</v>
      </c>
      <c r="N58" s="32">
        <f t="shared" si="12"/>
        <v>5074719</v>
      </c>
      <c r="O58" s="45">
        <f t="shared" si="8"/>
        <v>391.90045563363964</v>
      </c>
      <c r="P58" s="10"/>
    </row>
    <row r="59" spans="1:16">
      <c r="A59" s="12"/>
      <c r="B59" s="25">
        <v>361.1</v>
      </c>
      <c r="C59" s="20" t="s">
        <v>77</v>
      </c>
      <c r="D59" s="46">
        <v>40603</v>
      </c>
      <c r="E59" s="46">
        <v>4397</v>
      </c>
      <c r="F59" s="46">
        <v>1777</v>
      </c>
      <c r="G59" s="46">
        <v>22928</v>
      </c>
      <c r="H59" s="46">
        <v>0</v>
      </c>
      <c r="I59" s="46">
        <v>94801</v>
      </c>
      <c r="J59" s="46">
        <v>14110</v>
      </c>
      <c r="K59" s="46">
        <v>0</v>
      </c>
      <c r="L59" s="46">
        <v>0</v>
      </c>
      <c r="M59" s="46">
        <v>17349</v>
      </c>
      <c r="N59" s="46">
        <f t="shared" si="12"/>
        <v>195965</v>
      </c>
      <c r="O59" s="47">
        <f t="shared" si="8"/>
        <v>15.133601050274152</v>
      </c>
      <c r="P59" s="9"/>
    </row>
    <row r="60" spans="1:16">
      <c r="A60" s="12"/>
      <c r="B60" s="25">
        <v>361.3</v>
      </c>
      <c r="C60" s="20" t="s">
        <v>78</v>
      </c>
      <c r="D60" s="46">
        <v>5434</v>
      </c>
      <c r="E60" s="46">
        <v>1530</v>
      </c>
      <c r="F60" s="46">
        <v>350</v>
      </c>
      <c r="G60" s="46">
        <v>1415</v>
      </c>
      <c r="H60" s="46">
        <v>0</v>
      </c>
      <c r="I60" s="46">
        <v>-467</v>
      </c>
      <c r="J60" s="46">
        <v>59188</v>
      </c>
      <c r="K60" s="46">
        <v>2923431</v>
      </c>
      <c r="L60" s="46">
        <v>0</v>
      </c>
      <c r="M60" s="46">
        <v>2041</v>
      </c>
      <c r="N60" s="46">
        <f t="shared" ref="N60:N65" si="14">SUM(D60:M60)</f>
        <v>2992922</v>
      </c>
      <c r="O60" s="47">
        <f t="shared" si="8"/>
        <v>231.13151594717738</v>
      </c>
      <c r="P60" s="9"/>
    </row>
    <row r="61" spans="1:16">
      <c r="A61" s="12"/>
      <c r="B61" s="25">
        <v>362</v>
      </c>
      <c r="C61" s="20" t="s">
        <v>80</v>
      </c>
      <c r="D61" s="46">
        <v>128521</v>
      </c>
      <c r="E61" s="46">
        <v>0</v>
      </c>
      <c r="F61" s="46">
        <v>0</v>
      </c>
      <c r="G61" s="46">
        <v>0</v>
      </c>
      <c r="H61" s="46">
        <v>0</v>
      </c>
      <c r="I61" s="46">
        <v>17836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4"/>
        <v>146357</v>
      </c>
      <c r="O61" s="47">
        <f t="shared" si="8"/>
        <v>11.302571627152675</v>
      </c>
      <c r="P61" s="9"/>
    </row>
    <row r="62" spans="1:16">
      <c r="A62" s="12"/>
      <c r="B62" s="25">
        <v>365</v>
      </c>
      <c r="C62" s="20" t="s">
        <v>127</v>
      </c>
      <c r="D62" s="46">
        <v>4432</v>
      </c>
      <c r="E62" s="46">
        <v>0</v>
      </c>
      <c r="F62" s="46">
        <v>0</v>
      </c>
      <c r="G62" s="46">
        <v>0</v>
      </c>
      <c r="H62" s="46">
        <v>0</v>
      </c>
      <c r="I62" s="46">
        <v>5025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4"/>
        <v>9457</v>
      </c>
      <c r="O62" s="47">
        <f t="shared" si="8"/>
        <v>0.7303266661518264</v>
      </c>
      <c r="P62" s="9"/>
    </row>
    <row r="63" spans="1:16">
      <c r="A63" s="12"/>
      <c r="B63" s="25">
        <v>366</v>
      </c>
      <c r="C63" s="20" t="s">
        <v>82</v>
      </c>
      <c r="D63" s="46">
        <v>44520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4"/>
        <v>44520</v>
      </c>
      <c r="O63" s="47">
        <f t="shared" si="8"/>
        <v>3.4381033284423506</v>
      </c>
      <c r="P63" s="9"/>
    </row>
    <row r="64" spans="1:16">
      <c r="A64" s="12"/>
      <c r="B64" s="25">
        <v>368</v>
      </c>
      <c r="C64" s="20" t="s">
        <v>83</v>
      </c>
      <c r="D64" s="46">
        <v>0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1618068</v>
      </c>
      <c r="L64" s="46">
        <v>0</v>
      </c>
      <c r="M64" s="46">
        <v>0</v>
      </c>
      <c r="N64" s="46">
        <f t="shared" si="14"/>
        <v>1618068</v>
      </c>
      <c r="O64" s="47">
        <f t="shared" si="8"/>
        <v>124.95698509537416</v>
      </c>
      <c r="P64" s="9"/>
    </row>
    <row r="65" spans="1:119">
      <c r="A65" s="12"/>
      <c r="B65" s="25">
        <v>369.9</v>
      </c>
      <c r="C65" s="20" t="s">
        <v>85</v>
      </c>
      <c r="D65" s="46">
        <v>18642</v>
      </c>
      <c r="E65" s="46">
        <v>0</v>
      </c>
      <c r="F65" s="46">
        <v>0</v>
      </c>
      <c r="G65" s="46">
        <v>0</v>
      </c>
      <c r="H65" s="46">
        <v>0</v>
      </c>
      <c r="I65" s="46">
        <v>46023</v>
      </c>
      <c r="J65" s="46">
        <v>0</v>
      </c>
      <c r="K65" s="46">
        <v>0</v>
      </c>
      <c r="L65" s="46">
        <v>0</v>
      </c>
      <c r="M65" s="46">
        <v>2765</v>
      </c>
      <c r="N65" s="46">
        <f t="shared" si="14"/>
        <v>67430</v>
      </c>
      <c r="O65" s="47">
        <f t="shared" si="8"/>
        <v>5.2073519190671096</v>
      </c>
      <c r="P65" s="9"/>
    </row>
    <row r="66" spans="1:119" ht="15.75">
      <c r="A66" s="29" t="s">
        <v>57</v>
      </c>
      <c r="B66" s="30"/>
      <c r="C66" s="31"/>
      <c r="D66" s="32">
        <f t="shared" ref="D66:M66" si="15">SUM(D67:D68)</f>
        <v>4374550</v>
      </c>
      <c r="E66" s="32">
        <f t="shared" si="15"/>
        <v>0</v>
      </c>
      <c r="F66" s="32">
        <f t="shared" si="15"/>
        <v>310000</v>
      </c>
      <c r="G66" s="32">
        <f t="shared" si="15"/>
        <v>0</v>
      </c>
      <c r="H66" s="32">
        <f t="shared" si="15"/>
        <v>0</v>
      </c>
      <c r="I66" s="32">
        <f t="shared" si="15"/>
        <v>87500</v>
      </c>
      <c r="J66" s="32">
        <f t="shared" si="15"/>
        <v>0</v>
      </c>
      <c r="K66" s="32">
        <f t="shared" si="15"/>
        <v>0</v>
      </c>
      <c r="L66" s="32">
        <f t="shared" si="15"/>
        <v>0</v>
      </c>
      <c r="M66" s="32">
        <f t="shared" si="15"/>
        <v>0</v>
      </c>
      <c r="N66" s="32">
        <f>SUM(D66:M66)</f>
        <v>4772050</v>
      </c>
      <c r="O66" s="45">
        <f t="shared" si="8"/>
        <v>368.52652714495326</v>
      </c>
      <c r="P66" s="9"/>
    </row>
    <row r="67" spans="1:119">
      <c r="A67" s="12"/>
      <c r="B67" s="25">
        <v>381</v>
      </c>
      <c r="C67" s="20" t="s">
        <v>86</v>
      </c>
      <c r="D67" s="46">
        <v>1535000</v>
      </c>
      <c r="E67" s="46">
        <v>0</v>
      </c>
      <c r="F67" s="46">
        <v>310000</v>
      </c>
      <c r="G67" s="46">
        <v>0</v>
      </c>
      <c r="H67" s="46">
        <v>0</v>
      </c>
      <c r="I67" s="46">
        <v>87500</v>
      </c>
      <c r="J67" s="46">
        <v>0</v>
      </c>
      <c r="K67" s="46">
        <v>0</v>
      </c>
      <c r="L67" s="46">
        <v>0</v>
      </c>
      <c r="M67" s="46">
        <v>0</v>
      </c>
      <c r="N67" s="46">
        <f>SUM(D67:M67)</f>
        <v>1932500</v>
      </c>
      <c r="O67" s="47">
        <f t="shared" si="8"/>
        <v>149.23932349988416</v>
      </c>
      <c r="P67" s="9"/>
    </row>
    <row r="68" spans="1:119" ht="15.75" thickBot="1">
      <c r="A68" s="12"/>
      <c r="B68" s="25">
        <v>382</v>
      </c>
      <c r="C68" s="20" t="s">
        <v>97</v>
      </c>
      <c r="D68" s="46">
        <v>2839550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>SUM(D68:M68)</f>
        <v>2839550</v>
      </c>
      <c r="O68" s="47">
        <f t="shared" si="8"/>
        <v>219.28720364506913</v>
      </c>
      <c r="P68" s="9"/>
    </row>
    <row r="69" spans="1:119" ht="16.5" thickBot="1">
      <c r="A69" s="14" t="s">
        <v>72</v>
      </c>
      <c r="B69" s="23"/>
      <c r="C69" s="22"/>
      <c r="D69" s="15">
        <f t="shared" ref="D69:M69" si="16">SUM(D5,D12,D24,D40,D54,D58,D66)</f>
        <v>11791670</v>
      </c>
      <c r="E69" s="15">
        <f t="shared" si="16"/>
        <v>2547927</v>
      </c>
      <c r="F69" s="15">
        <f t="shared" si="16"/>
        <v>312127</v>
      </c>
      <c r="G69" s="15">
        <f t="shared" si="16"/>
        <v>1994752</v>
      </c>
      <c r="H69" s="15">
        <f t="shared" si="16"/>
        <v>0</v>
      </c>
      <c r="I69" s="15">
        <f t="shared" si="16"/>
        <v>24112044</v>
      </c>
      <c r="J69" s="15">
        <f t="shared" si="16"/>
        <v>2646488</v>
      </c>
      <c r="K69" s="15">
        <f t="shared" si="16"/>
        <v>4541499</v>
      </c>
      <c r="L69" s="15">
        <f t="shared" si="16"/>
        <v>0</v>
      </c>
      <c r="M69" s="15">
        <f t="shared" si="16"/>
        <v>1457671</v>
      </c>
      <c r="N69" s="15">
        <f>SUM(D69:M69)</f>
        <v>49404178</v>
      </c>
      <c r="O69" s="38">
        <f>(N69/O$71)</f>
        <v>3815.2890570700442</v>
      </c>
      <c r="P69" s="6"/>
      <c r="Q69" s="2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</row>
    <row r="70" spans="1:119">
      <c r="A70" s="16"/>
      <c r="B70" s="18"/>
      <c r="C70" s="18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9"/>
    </row>
    <row r="71" spans="1:119">
      <c r="A71" s="40"/>
      <c r="B71" s="41"/>
      <c r="C71" s="41"/>
      <c r="D71" s="42"/>
      <c r="E71" s="42"/>
      <c r="F71" s="42"/>
      <c r="G71" s="42"/>
      <c r="H71" s="42"/>
      <c r="I71" s="42"/>
      <c r="J71" s="42"/>
      <c r="K71" s="42"/>
      <c r="L71" s="48" t="s">
        <v>144</v>
      </c>
      <c r="M71" s="48"/>
      <c r="N71" s="48"/>
      <c r="O71" s="43">
        <v>12949</v>
      </c>
    </row>
    <row r="72" spans="1:119">
      <c r="A72" s="49"/>
      <c r="B72" s="50"/>
      <c r="C72" s="50"/>
      <c r="D72" s="50"/>
      <c r="E72" s="50"/>
      <c r="F72" s="50"/>
      <c r="G72" s="50"/>
      <c r="H72" s="50"/>
      <c r="I72" s="50"/>
      <c r="J72" s="50"/>
      <c r="K72" s="50"/>
      <c r="L72" s="50"/>
      <c r="M72" s="50"/>
      <c r="N72" s="50"/>
      <c r="O72" s="51"/>
    </row>
    <row r="73" spans="1:119" ht="15.75" customHeight="1" thickBot="1">
      <c r="A73" s="52" t="s">
        <v>103</v>
      </c>
      <c r="B73" s="53"/>
      <c r="C73" s="53"/>
      <c r="D73" s="53"/>
      <c r="E73" s="53"/>
      <c r="F73" s="53"/>
      <c r="G73" s="53"/>
      <c r="H73" s="53"/>
      <c r="I73" s="53"/>
      <c r="J73" s="53"/>
      <c r="K73" s="53"/>
      <c r="L73" s="53"/>
      <c r="M73" s="53"/>
      <c r="N73" s="53"/>
      <c r="O73" s="54"/>
    </row>
  </sheetData>
  <mergeCells count="10">
    <mergeCell ref="L71:N71"/>
    <mergeCell ref="A72:O72"/>
    <mergeCell ref="A73:O7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30</vt:i4>
      </vt:variant>
    </vt:vector>
  </HeadingPairs>
  <TitlesOfParts>
    <vt:vector size="45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2023-11-21T16:19:46Z</cp:lastPrinted>
  <dcterms:created xsi:type="dcterms:W3CDTF">2000-08-31T21:26:31Z</dcterms:created>
  <dcterms:modified xsi:type="dcterms:W3CDTF">2023-11-21T16:19:49Z</dcterms:modified>
</cp:coreProperties>
</file>