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5480" windowHeight="6090" tabRatio="786" activeTab="0"/>
  </bookViews>
  <sheets>
    <sheet name="2021" sheetId="1" r:id="rId1"/>
    <sheet name="2020" sheetId="2" r:id="rId2"/>
    <sheet name="2019" sheetId="3" r:id="rId3"/>
    <sheet name="2018" sheetId="4" r:id="rId4"/>
    <sheet name="2017" sheetId="5" r:id="rId5"/>
    <sheet name="2016" sheetId="6" r:id="rId6"/>
    <sheet name="2015" sheetId="7" r:id="rId7"/>
    <sheet name="2014" sheetId="8" r:id="rId8"/>
    <sheet name="2013" sheetId="9" r:id="rId9"/>
    <sheet name="2012" sheetId="10" r:id="rId10"/>
    <sheet name="2011" sheetId="11" r:id="rId11"/>
    <sheet name="2010" sheetId="12" r:id="rId12"/>
    <sheet name="2009" sheetId="13" r:id="rId13"/>
    <sheet name="2008" sheetId="14" r:id="rId14"/>
  </sheets>
  <definedNames>
    <definedName name="_xlnm.Print_Area" localSheetId="13">'2008'!$A$1:$O$56</definedName>
    <definedName name="_xlnm.Print_Area" localSheetId="12">'2009'!$A$1:$O$59</definedName>
    <definedName name="_xlnm.Print_Area" localSheetId="11">'2010'!$A$1:$O$57</definedName>
    <definedName name="_xlnm.Print_Area" localSheetId="10">'2011'!$A$1:$O$52</definedName>
    <definedName name="_xlnm.Print_Area" localSheetId="9">'2012'!$A$1:$O$51</definedName>
    <definedName name="_xlnm.Print_Area" localSheetId="8">'2013'!$A$1:$O$57</definedName>
    <definedName name="_xlnm.Print_Area" localSheetId="7">'2014'!$A$1:$O$58</definedName>
    <definedName name="_xlnm.Print_Area" localSheetId="6">'2015'!$A$1:$O$54</definedName>
    <definedName name="_xlnm.Print_Area" localSheetId="5">'2016'!$A$1:$O$53</definedName>
    <definedName name="_xlnm.Print_Area" localSheetId="4">'2017'!$A$1:$O$55</definedName>
    <definedName name="_xlnm.Print_Area" localSheetId="3">'2018'!$A$1:$O$53</definedName>
    <definedName name="_xlnm.Print_Area" localSheetId="2">'2019'!$A$1:$O$60</definedName>
    <definedName name="_xlnm.Print_Area" localSheetId="1">'2020'!$A$1:$O$57</definedName>
    <definedName name="_xlnm.Print_Area" localSheetId="0">'2021'!$A$1:$P$60</definedName>
    <definedName name="_xlnm.Print_Titles" localSheetId="13">'2008'!$1:$4</definedName>
    <definedName name="_xlnm.Print_Titles" localSheetId="12">'2009'!$1:$4</definedName>
    <definedName name="_xlnm.Print_Titles" localSheetId="11">'2010'!$1:$4</definedName>
    <definedName name="_xlnm.Print_Titles" localSheetId="10">'2011'!$1:$4</definedName>
    <definedName name="_xlnm.Print_Titles" localSheetId="9">'2012'!$1:$4</definedName>
    <definedName name="_xlnm.Print_Titles" localSheetId="8">'2013'!$1:$4</definedName>
    <definedName name="_xlnm.Print_Titles" localSheetId="7">'2014'!$1:$4</definedName>
    <definedName name="_xlnm.Print_Titles" localSheetId="6">'2015'!$1:$4</definedName>
    <definedName name="_xlnm.Print_Titles" localSheetId="5">'2016'!$1:$4</definedName>
    <definedName name="_xlnm.Print_Titles" localSheetId="4">'2017'!$1:$4</definedName>
    <definedName name="_xlnm.Print_Titles" localSheetId="3">'2018'!$1:$4</definedName>
    <definedName name="_xlnm.Print_Titles" localSheetId="2">'2019'!$1:$4</definedName>
    <definedName name="_xlnm.Print_Titles" localSheetId="1">'2020'!$1:$4</definedName>
    <definedName name="_xlnm.Print_Titles" localSheetId="0">'2021'!$1:$4</definedName>
  </definedNames>
  <calcPr fullCalcOnLoad="1"/>
</workbook>
</file>

<file path=xl/sharedStrings.xml><?xml version="1.0" encoding="utf-8"?>
<sst xmlns="http://schemas.openxmlformats.org/spreadsheetml/2006/main" count="951" uniqueCount="167">
  <si>
    <t>Other Charges for Services</t>
  </si>
  <si>
    <t>Taxes</t>
  </si>
  <si>
    <t>Ad Valorem 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</si>
  <si>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</si>
  <si>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</si>
  <si>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</si>
  <si>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</si>
  <si>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</si>
  <si>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</si>
  <si>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</si>
  <si>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First Local Option Fuel Tax (1 to 6 Cents)</t>
  </si>
  <si>
    <t>Discretionary Sales Surtaxes</t>
  </si>
  <si>
    <t>Utility Service Tax - Electricity</t>
  </si>
  <si>
    <t>Utility Service Tax - Telecommunications</t>
  </si>
  <si>
    <t>Utility Service Tax - Gas</t>
  </si>
  <si>
    <t>Other General Taxes</t>
  </si>
  <si>
    <t>Permits, Fees, and Special Assessments</t>
  </si>
  <si>
    <t>Franchise Fee - Electricity</t>
  </si>
  <si>
    <t>Franchise Fee - Gas</t>
  </si>
  <si>
    <t>Franchise Fee - Solid Waste</t>
  </si>
  <si>
    <t>Impact Fees - Commercial - Public Safety</t>
  </si>
  <si>
    <t>Impact Fees - Residential - Culture / Recreation</t>
  </si>
  <si>
    <t>Special Assessments - Capital Improvement</t>
  </si>
  <si>
    <t>Other Permits, Fees, and Special Assessments</t>
  </si>
  <si>
    <t>Federal Grant - Public Safety</t>
  </si>
  <si>
    <t>Intergovernmental Revenue</t>
  </si>
  <si>
    <t>State Shared Revenues - General Gov't - Revenue Sharing Proceeds</t>
  </si>
  <si>
    <t>State Shared Revenues - General Gov't - Mobile Home License Tax</t>
  </si>
  <si>
    <t>State Shared Revenues - General Gov't - Alcoholic Beverage License Tax</t>
  </si>
  <si>
    <t>State Shared Revenues - General Gov't - Local Gov't Half-Cent Sales Tax</t>
  </si>
  <si>
    <t>Grants from Other Local Units - Culture / Recreation</t>
  </si>
  <si>
    <t>Shared Revenue from Other Local Units</t>
  </si>
  <si>
    <t>Governmental Funds</t>
  </si>
  <si>
    <t>Proprietary Funds</t>
  </si>
  <si>
    <t>Account Total</t>
  </si>
  <si>
    <t>Fiduciary Funds</t>
  </si>
  <si>
    <t>Charges for Services</t>
  </si>
  <si>
    <t>Judgments, Fines, and Forfeits</t>
  </si>
  <si>
    <t>Other Sources</t>
  </si>
  <si>
    <t>State Shared Revenues - General Gov't - Other General Government</t>
  </si>
  <si>
    <t>General Gov't (Not Court-Related) - Administrative Service Fees</t>
  </si>
  <si>
    <t>General Gov't (Not Court-Related) - Other General Gov't Charges and Fees</t>
  </si>
  <si>
    <t>Public Safety - Emergency Management Service Fees / Charges</t>
  </si>
  <si>
    <t>Public Safety - Protective Inspection Fees</t>
  </si>
  <si>
    <t>Public Safety - Other Public Safety Charges and Fees</t>
  </si>
  <si>
    <t>Physical Environment - Water Utility</t>
  </si>
  <si>
    <t>Physical Environment - Garbage / Solid Waste</t>
  </si>
  <si>
    <t>Physical Environment - Sewer / Wastewater Utility</t>
  </si>
  <si>
    <t>Physical Environment - Other Physical Environment Charges</t>
  </si>
  <si>
    <t>Culture / Recreation - Libraries</t>
  </si>
  <si>
    <t>Culture / Recreation - Parks and Recreation</t>
  </si>
  <si>
    <t>Total - All Account Codes</t>
  </si>
  <si>
    <t>Local Fiscal Year Ended September 30, 2009</t>
  </si>
  <si>
    <t>Court-Ordered Judgments and Fines - As Decided by County Court Criminal</t>
  </si>
  <si>
    <t>Court-Ordered Judgments and Fines - As Decided by County Court Civil</t>
  </si>
  <si>
    <t>Interest and Other Earnings - Interest</t>
  </si>
  <si>
    <t>Rents and Royalties</t>
  </si>
  <si>
    <t>Contributions and Donations from Private Sources</t>
  </si>
  <si>
    <t>Other Miscellaneous Revenues - Other</t>
  </si>
  <si>
    <t>Proprietary Non-Operating Sources - Interest</t>
  </si>
  <si>
    <t>Proprietary Non-Operating Sources - Other Grants and Donations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</si>
  <si>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</si>
  <si>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</si>
  <si>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</si>
  <si>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</si>
  <si>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</si>
  <si>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</si>
  <si>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Municipal Population:</t>
  </si>
  <si>
    <t>Contributions from Enterprise Operations</t>
  </si>
  <si>
    <t>Minneola Revenues Reported by Account Code and Fund Type</t>
  </si>
  <si>
    <t>Local Fiscal Year Ended September 30, 2010</t>
  </si>
  <si>
    <t>Proprietary Non-Operating Sources - Federal Grants and Donations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</si>
  <si>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</si>
  <si>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</si>
  <si>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</si>
  <si>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County Ninth-Cent Voted Fuel Tax</t>
  </si>
  <si>
    <t>Second Local Option Fuel Tax (1 to 5 Cents)</t>
  </si>
  <si>
    <t>Utility Service Tax - Propane</t>
  </si>
  <si>
    <t>Utility Service Tax - Other</t>
  </si>
  <si>
    <t>Communications Services Taxes</t>
  </si>
  <si>
    <t>Local Business Tax</t>
  </si>
  <si>
    <t>Building Permits</t>
  </si>
  <si>
    <t>Impact Fees - Residential - Public Safety</t>
  </si>
  <si>
    <t>Impact Fees - Residential - Other</t>
  </si>
  <si>
    <t>Federal Grant - Physical Environment - Sewer / Wastewater</t>
  </si>
  <si>
    <t>State Grant - Physical Environment - Garbage / Solid Waste</t>
  </si>
  <si>
    <t>State Shared Revenues - Other</t>
  </si>
  <si>
    <t>Physical Environment - Water / Sewer Combination Utility</t>
  </si>
  <si>
    <t>Fines - Local Ordinance Violations</t>
  </si>
  <si>
    <t>Non-Operating - Inter-Fund Group Transfers In</t>
  </si>
  <si>
    <t>2011 Municipal Population:</t>
  </si>
  <si>
    <t>Local Fiscal Year Ended September 30, 2012</t>
  </si>
  <si>
    <t>Grants from Other Local Units - Other</t>
  </si>
  <si>
    <t>Culture / Recreation - Cultural Services</t>
  </si>
  <si>
    <t>2012 Municipal Population:</t>
  </si>
  <si>
    <t>Local Fiscal Year Ended September 30, 2013</t>
  </si>
  <si>
    <t>Communications Services Taxes (Chapter 202, F.S.)</t>
  </si>
  <si>
    <t>Impact Fees - Residential - Physical Environment</t>
  </si>
  <si>
    <t>State Grant - Other</t>
  </si>
  <si>
    <t>State Shared Revenues - General Government - Revenue Sharing Proceeds</t>
  </si>
  <si>
    <t>State Shared Revenues - General Government - Mobile Home License Tax</t>
  </si>
  <si>
    <t>State Shared Revenues - General Government - Alcoholic Beverage License Tax</t>
  </si>
  <si>
    <t>State Shared Revenues - General Government - Local Government Half-Cent Sales Tax</t>
  </si>
  <si>
    <t>State Shared Revenues - General Government - Other General Government</t>
  </si>
  <si>
    <t>State Shared Revenues - Culture / Recreation</t>
  </si>
  <si>
    <t>Grants from Other Local Units - Physical Environment</t>
  </si>
  <si>
    <t>General Government - Other General Government Charges and Fees</t>
  </si>
  <si>
    <t>Public Safety - Fire Protection</t>
  </si>
  <si>
    <t>Culture / Recreation - Other Culture / Recreation Charges</t>
  </si>
  <si>
    <t>Other Judgments, Fines, and Forfeits</t>
  </si>
  <si>
    <t>2013 Municipal Population:</t>
  </si>
  <si>
    <t>Local Fiscal Year Ended September 30, 2008</t>
  </si>
  <si>
    <t>Special Act Fuel Tax (Section 206.61, F.S.)</t>
  </si>
  <si>
    <t>Permits and Franchise Fees</t>
  </si>
  <si>
    <t>Other Permits and Fees</t>
  </si>
  <si>
    <t>Impact Fees - Public Safety</t>
  </si>
  <si>
    <t>Proceeds - Debt Proceeds</t>
  </si>
  <si>
    <t>2008 Municipal Population:</t>
  </si>
  <si>
    <t>Local Fiscal Year Ended September 30, 2014</t>
  </si>
  <si>
    <t>Local Option Taxes</t>
  </si>
  <si>
    <t>Local Business Tax (Chapter 205, F.S.)</t>
  </si>
  <si>
    <t>Impact Fees - Residential - Economic Environment</t>
  </si>
  <si>
    <t>Federal Grant - Other Federal Grants</t>
  </si>
  <si>
    <t>State Shared Revenues - General Government - Sales and Uses Taxes to Counties</t>
  </si>
  <si>
    <t>State Shared Revenues - Economic Environment</t>
  </si>
  <si>
    <t>2014 Municipal Population:</t>
  </si>
  <si>
    <t>Local Fiscal Year Ended September 30, 2015</t>
  </si>
  <si>
    <t>Impact Fees - Commercial - Culture / Recreation</t>
  </si>
  <si>
    <t>2015 Municipal Population:</t>
  </si>
  <si>
    <t>Local Fiscal Year Ended September 30, 2016</t>
  </si>
  <si>
    <t>State Shared Revenues - Transportation - Other Transportation</t>
  </si>
  <si>
    <t>2016 Municipal Population:</t>
  </si>
  <si>
    <t>Local Fiscal Year Ended September 30, 2017</t>
  </si>
  <si>
    <t>Federal Grant - Physical Environment - Water Supply System</t>
  </si>
  <si>
    <t>2017 Municipal Population:</t>
  </si>
  <si>
    <t>Local Fiscal Year Ended September 30, 2018</t>
  </si>
  <si>
    <t>State Grant - Physical Environment - Sewer / Wastewater</t>
  </si>
  <si>
    <t>2018 Municipal Population:</t>
  </si>
  <si>
    <t>Local Fiscal Year Ended September 30, 2019</t>
  </si>
  <si>
    <t>Special Assessments - Charges for Public Services</t>
  </si>
  <si>
    <t>State Grant - Public Safety</t>
  </si>
  <si>
    <t>Economic Environment - Housing</t>
  </si>
  <si>
    <t>2019 Municipal Population:</t>
  </si>
  <si>
    <t>Local Fiscal Year Ended September 30, 2020</t>
  </si>
  <si>
    <t>Federal Grant - General Government</t>
  </si>
  <si>
    <t>Federal Grant - Culture / Recreation</t>
  </si>
  <si>
    <t>Grants from Other Local Units - Public Safety</t>
  </si>
  <si>
    <t>2020 Municipal Population:</t>
  </si>
  <si>
    <t>Local Fiscal Year Ended September 30, 2021</t>
  </si>
  <si>
    <t>Per Capita Account</t>
  </si>
  <si>
    <t>Custodial</t>
  </si>
  <si>
    <t>Total Account</t>
  </si>
  <si>
    <t>General Government Taxes</t>
  </si>
  <si>
    <t>First Local Option Fuel Tax (1 to 6 Cents Local Option Fuel Tax)</t>
  </si>
  <si>
    <t>Second Local Option Fuel Tax (1 to 5 Cents Local Option Fuel Tax) - Municipal Proceeds</t>
  </si>
  <si>
    <t>Local Government Infrastructure Surtax</t>
  </si>
  <si>
    <t>State Communications Services Taxes</t>
  </si>
  <si>
    <t>Building Permits (Buildling Permit Fees)</t>
  </si>
  <si>
    <t>Intergovernmental Revenues</t>
  </si>
  <si>
    <t>Federal Grant - Human Services - Public Assistance</t>
  </si>
  <si>
    <t>State Shared Revenues - General Government - Municipal Revenue Sharing Program</t>
  </si>
  <si>
    <t>State Shared Revenues - General Government - Local Government Half-Cent Sales Tax Program</t>
  </si>
  <si>
    <t>State Shared Revenues - Public Safety - Firefighter Supplemental Compensation</t>
  </si>
  <si>
    <t>Physical Environment - Cemetary</t>
  </si>
  <si>
    <t>Economic Environment - Other Economic Environment Charges</t>
  </si>
  <si>
    <t>Proprietary Non-Operating Sources - Capital Contributions from Other Public Source</t>
  </si>
  <si>
    <t>2021 Municipal Population: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</si>
</sst>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_(* #,##0.0_);_(* \(#,##0.0\);_(* &quot;-&quot;?_);_(@_)"/>
    <numFmt numFmtId="166" formatCode="dd\-mmm\-yyyy"/>
    <numFmt numFmtId="167" formatCode="0.0%"/>
    <numFmt numFmtId="168" formatCode="0.000"/>
  </numFmts>
  <fonts count="45">
    <font>
      <sz val="12"/>
      <name val="Arial MT"/>
      <family val="0"/>
    </font>
    <font>
      <sz val="12"/>
      <name val="Arial"/>
      <family val="0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 val="single"/>
      <sz val="10"/>
      <name val="Arial MT"/>
      <family val="0"/>
    </font>
    <font>
      <b/>
      <sz val="18"/>
      <name val="Arial MT"/>
      <family val="0"/>
    </font>
    <font>
      <u val="single"/>
      <sz val="12"/>
      <color indexed="12"/>
      <name val="Arial MT"/>
      <family val="0"/>
    </font>
    <font>
      <u val="single"/>
      <sz val="12"/>
      <color indexed="36"/>
      <name val="Arial MT"/>
      <family val="0"/>
    </font>
    <font>
      <b/>
      <sz val="14"/>
      <name val="Arial MT"/>
      <family val="2"/>
    </font>
    <font>
      <b/>
      <sz val="22"/>
      <name val="Arial M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37" fontId="4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44" fontId="3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right"/>
      <protection/>
    </xf>
    <xf numFmtId="43" fontId="4" fillId="0" borderId="0" xfId="0" applyNumberFormat="1" applyFont="1" applyAlignment="1" applyProtection="1">
      <alignment/>
      <protection/>
    </xf>
    <xf numFmtId="43" fontId="3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4" fillId="0" borderId="10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42" fontId="2" fillId="33" borderId="12" xfId="0" applyNumberFormat="1" applyFont="1" applyFill="1" applyBorder="1" applyAlignment="1" applyProtection="1">
      <alignment vertical="center"/>
      <protection/>
    </xf>
    <xf numFmtId="0" fontId="4" fillId="0" borderId="13" xfId="0" applyFont="1" applyBorder="1" applyAlignment="1" applyProtection="1">
      <alignment vertical="center"/>
      <protection/>
    </xf>
    <xf numFmtId="37" fontId="4" fillId="0" borderId="0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14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2" fillId="33" borderId="16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2" fillId="33" borderId="13" xfId="0" applyFont="1" applyFill="1" applyBorder="1" applyAlignment="1" applyProtection="1">
      <alignment vertical="center"/>
      <protection/>
    </xf>
    <xf numFmtId="168" fontId="4" fillId="0" borderId="17" xfId="0" applyNumberFormat="1" applyFont="1" applyBorder="1" applyAlignment="1" applyProtection="1">
      <alignment horizontal="center" vertical="center"/>
      <protection/>
    </xf>
    <xf numFmtId="0" fontId="2" fillId="33" borderId="18" xfId="0" applyFont="1" applyFill="1" applyBorder="1" applyAlignment="1" applyProtection="1">
      <alignment vertical="center"/>
      <protection/>
    </xf>
    <xf numFmtId="42" fontId="2" fillId="33" borderId="19" xfId="0" applyNumberFormat="1" applyFont="1" applyFill="1" applyBorder="1" applyAlignment="1" applyProtection="1">
      <alignment vertical="center"/>
      <protection/>
    </xf>
    <xf numFmtId="42" fontId="2" fillId="33" borderId="20" xfId="0" applyNumberFormat="1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vertical="center"/>
      <protection/>
    </xf>
    <xf numFmtId="0" fontId="2" fillId="33" borderId="21" xfId="0" applyFont="1" applyFill="1" applyBorder="1" applyAlignment="1" applyProtection="1">
      <alignment vertical="center"/>
      <protection/>
    </xf>
    <xf numFmtId="0" fontId="2" fillId="33" borderId="15" xfId="0" applyFont="1" applyFill="1" applyBorder="1" applyAlignment="1" applyProtection="1">
      <alignment vertical="center"/>
      <protection/>
    </xf>
    <xf numFmtId="42" fontId="2" fillId="33" borderId="21" xfId="0" applyNumberFormat="1" applyFont="1" applyFill="1" applyBorder="1" applyAlignment="1" applyProtection="1">
      <alignment vertical="center"/>
      <protection/>
    </xf>
    <xf numFmtId="44" fontId="2" fillId="33" borderId="14" xfId="0" applyNumberFormat="1" applyFont="1" applyFill="1" applyBorder="1" applyAlignment="1" applyProtection="1">
      <alignment vertical="center"/>
      <protection/>
    </xf>
    <xf numFmtId="37" fontId="2" fillId="33" borderId="22" xfId="0" applyNumberFormat="1" applyFont="1" applyFill="1" applyBorder="1" applyAlignment="1" applyProtection="1">
      <alignment horizontal="center" vertical="center" wrapText="1"/>
      <protection/>
    </xf>
    <xf numFmtId="37" fontId="2" fillId="33" borderId="23" xfId="0" applyNumberFormat="1" applyFont="1" applyFill="1" applyBorder="1" applyAlignment="1" applyProtection="1">
      <alignment horizontal="center" vertical="center" wrapText="1"/>
      <protection/>
    </xf>
    <xf numFmtId="0" fontId="9" fillId="33" borderId="24" xfId="0" applyFont="1" applyFill="1" applyBorder="1" applyAlignment="1" applyProtection="1">
      <alignment horizontal="center" vertical="center"/>
      <protection/>
    </xf>
    <xf numFmtId="0" fontId="9" fillId="33" borderId="25" xfId="0" applyFont="1" applyFill="1" applyBorder="1" applyAlignment="1" applyProtection="1">
      <alignment horizontal="center" vertical="center"/>
      <protection/>
    </xf>
    <xf numFmtId="44" fontId="2" fillId="33" borderId="26" xfId="0" applyNumberFormat="1" applyFont="1" applyFill="1" applyBorder="1" applyAlignment="1" applyProtection="1">
      <alignment vertical="center"/>
      <protection/>
    </xf>
    <xf numFmtId="168" fontId="4" fillId="0" borderId="17" xfId="0" applyNumberFormat="1" applyFont="1" applyBorder="1" applyAlignment="1" applyProtection="1">
      <alignment horizontal="center" vertical="center"/>
      <protection/>
    </xf>
    <xf numFmtId="0" fontId="4" fillId="0" borderId="27" xfId="0" applyFont="1" applyBorder="1" applyAlignment="1" applyProtection="1">
      <alignment vertical="center"/>
      <protection/>
    </xf>
    <xf numFmtId="0" fontId="4" fillId="0" borderId="28" xfId="0" applyFont="1" applyBorder="1" applyAlignment="1" applyProtection="1">
      <alignment vertical="center"/>
      <protection/>
    </xf>
    <xf numFmtId="37" fontId="4" fillId="0" borderId="28" xfId="0" applyNumberFormat="1" applyFont="1" applyBorder="1" applyAlignment="1" applyProtection="1">
      <alignment vertical="center"/>
      <protection/>
    </xf>
    <xf numFmtId="41" fontId="4" fillId="0" borderId="29" xfId="0" applyNumberFormat="1" applyFont="1" applyBorder="1" applyAlignment="1" applyProtection="1">
      <alignment vertical="center"/>
      <protection/>
    </xf>
    <xf numFmtId="42" fontId="2" fillId="33" borderId="17" xfId="0" applyNumberFormat="1" applyFont="1" applyFill="1" applyBorder="1" applyAlignment="1" applyProtection="1">
      <alignment vertical="center"/>
      <protection/>
    </xf>
    <xf numFmtId="44" fontId="2" fillId="33" borderId="30" xfId="0" applyNumberFormat="1" applyFont="1" applyFill="1" applyBorder="1" applyAlignment="1" applyProtection="1">
      <alignment vertical="center"/>
      <protection/>
    </xf>
    <xf numFmtId="42" fontId="4" fillId="0" borderId="21" xfId="0" applyNumberFormat="1" applyFont="1" applyBorder="1" applyAlignment="1" applyProtection="1">
      <alignment vertical="center"/>
      <protection/>
    </xf>
    <xf numFmtId="44" fontId="4" fillId="0" borderId="30" xfId="0" applyNumberFormat="1" applyFont="1" applyBorder="1" applyAlignment="1" applyProtection="1">
      <alignment vertical="center"/>
      <protection/>
    </xf>
    <xf numFmtId="37" fontId="4" fillId="0" borderId="28" xfId="0" applyNumberFormat="1" applyFont="1" applyBorder="1" applyAlignment="1" applyProtection="1">
      <alignment horizontal="right" vertical="center"/>
      <protection/>
    </xf>
    <xf numFmtId="0" fontId="4" fillId="0" borderId="31" xfId="0" applyFont="1" applyBorder="1" applyAlignment="1" applyProtection="1">
      <alignment vertical="center" wrapText="1"/>
      <protection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4" fillId="0" borderId="34" xfId="0" applyFont="1" applyBorder="1" applyAlignment="1" applyProtection="1">
      <alignment horizontal="left" vertical="center" wrapText="1"/>
      <protection/>
    </xf>
    <xf numFmtId="0" fontId="0" fillId="0" borderId="35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10" fillId="0" borderId="37" xfId="0" applyFont="1" applyBorder="1" applyAlignment="1" applyProtection="1">
      <alignment horizontal="center" vertical="center"/>
      <protection/>
    </xf>
    <xf numFmtId="0" fontId="10" fillId="0" borderId="24" xfId="0" applyFont="1" applyBorder="1" applyAlignment="1" applyProtection="1">
      <alignment horizontal="center" vertical="center"/>
      <protection/>
    </xf>
    <xf numFmtId="0" fontId="10" fillId="0" borderId="38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2" fillId="33" borderId="37" xfId="0" applyFont="1" applyFill="1" applyBorder="1" applyAlignment="1" applyProtection="1">
      <alignment horizontal="left" vertical="center" wrapText="1"/>
      <protection/>
    </xf>
    <xf numFmtId="0" fontId="0" fillId="0" borderId="24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9" fillId="33" borderId="40" xfId="0" applyFont="1" applyFill="1" applyBorder="1" applyAlignment="1" applyProtection="1">
      <alignment horizontal="center" vertical="center"/>
      <protection/>
    </xf>
    <xf numFmtId="0" fontId="9" fillId="33" borderId="18" xfId="0" applyFont="1" applyFill="1" applyBorder="1" applyAlignment="1" applyProtection="1">
      <alignment horizontal="center" vertical="center"/>
      <protection/>
    </xf>
    <xf numFmtId="0" fontId="9" fillId="33" borderId="41" xfId="0" applyFont="1" applyFill="1" applyBorder="1" applyAlignment="1" applyProtection="1">
      <alignment horizontal="center" vertical="center"/>
      <protection/>
    </xf>
    <xf numFmtId="37" fontId="2" fillId="33" borderId="42" xfId="0" applyNumberFormat="1" applyFont="1" applyFill="1" applyBorder="1" applyAlignment="1" applyProtection="1">
      <alignment horizontal="center" vertical="center" wrapText="1"/>
      <protection/>
    </xf>
    <xf numFmtId="0" fontId="0" fillId="0" borderId="43" xfId="0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D60"/>
  <sheetViews>
    <sheetView tabSelected="1" zoomScalePageLayoutView="0" workbookViewId="0" topLeftCell="A1">
      <selection activeCell="A1"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8" width="9.77734375" style="3" customWidth="1"/>
  </cols>
  <sheetData>
    <row r="1" spans="1:18" ht="27.75">
      <c r="A1" s="55" t="s">
        <v>69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8" ht="24" thickBot="1">
      <c r="A2" s="58" t="s">
        <v>148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8" ht="18" customHeight="1">
      <c r="A3" s="61" t="s">
        <v>61</v>
      </c>
      <c r="B3" s="62"/>
      <c r="C3" s="63"/>
      <c r="D3" s="67" t="s">
        <v>32</v>
      </c>
      <c r="E3" s="68"/>
      <c r="F3" s="68"/>
      <c r="G3" s="68"/>
      <c r="H3" s="69"/>
      <c r="I3" s="67" t="s">
        <v>33</v>
      </c>
      <c r="J3" s="69"/>
      <c r="K3" s="67" t="s">
        <v>35</v>
      </c>
      <c r="L3" s="68"/>
      <c r="M3" s="69"/>
      <c r="N3" s="36"/>
      <c r="O3" s="37"/>
      <c r="P3" s="70" t="s">
        <v>149</v>
      </c>
      <c r="Q3" s="11"/>
      <c r="R3"/>
    </row>
    <row r="4" spans="1:134" ht="32.25" customHeight="1" thickBot="1">
      <c r="A4" s="64"/>
      <c r="B4" s="65"/>
      <c r="C4" s="66"/>
      <c r="D4" s="34" t="s">
        <v>4</v>
      </c>
      <c r="E4" s="34" t="s">
        <v>62</v>
      </c>
      <c r="F4" s="34" t="s">
        <v>63</v>
      </c>
      <c r="G4" s="34" t="s">
        <v>64</v>
      </c>
      <c r="H4" s="34" t="s">
        <v>5</v>
      </c>
      <c r="I4" s="34" t="s">
        <v>6</v>
      </c>
      <c r="J4" s="35" t="s">
        <v>65</v>
      </c>
      <c r="K4" s="35" t="s">
        <v>7</v>
      </c>
      <c r="L4" s="35" t="s">
        <v>8</v>
      </c>
      <c r="M4" s="35" t="s">
        <v>150</v>
      </c>
      <c r="N4" s="35" t="s">
        <v>9</v>
      </c>
      <c r="O4" s="35" t="s">
        <v>151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7" ht="15.75">
      <c r="A5" s="24" t="s">
        <v>152</v>
      </c>
      <c r="B5" s="26"/>
      <c r="C5" s="26"/>
      <c r="D5" s="27">
        <f>SUM(D6:D14)</f>
        <v>6965067</v>
      </c>
      <c r="E5" s="27">
        <f>SUM(E6:E14)</f>
        <v>3014625</v>
      </c>
      <c r="F5" s="27">
        <f>SUM(F6:F14)</f>
        <v>0</v>
      </c>
      <c r="G5" s="27">
        <f>SUM(G6:G14)</f>
        <v>0</v>
      </c>
      <c r="H5" s="27">
        <f>SUM(H6:H14)</f>
        <v>0</v>
      </c>
      <c r="I5" s="27">
        <f>SUM(I6:I14)</f>
        <v>0</v>
      </c>
      <c r="J5" s="27">
        <f>SUM(J6:J14)</f>
        <v>0</v>
      </c>
      <c r="K5" s="27">
        <f>SUM(K6:K14)</f>
        <v>0</v>
      </c>
      <c r="L5" s="27">
        <f>SUM(L6:L14)</f>
        <v>0</v>
      </c>
      <c r="M5" s="27">
        <f>SUM(M6:M14)</f>
        <v>0</v>
      </c>
      <c r="N5" s="27">
        <f>SUM(N6:N14)</f>
        <v>0</v>
      </c>
      <c r="O5" s="28">
        <f>SUM(D5:N5)</f>
        <v>9979692</v>
      </c>
      <c r="P5" s="33">
        <f>(O5/P$58)</f>
        <v>663.6315999468014</v>
      </c>
      <c r="Q5" s="6"/>
    </row>
    <row r="6" spans="1:17" ht="15">
      <c r="A6" s="12"/>
      <c r="B6" s="25">
        <v>311</v>
      </c>
      <c r="C6" s="20" t="s">
        <v>2</v>
      </c>
      <c r="D6" s="46">
        <v>4363717</v>
      </c>
      <c r="E6" s="46">
        <v>3014625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7378342</v>
      </c>
      <c r="P6" s="47">
        <f>(O6/P$58)</f>
        <v>490.6464955446203</v>
      </c>
      <c r="Q6" s="9"/>
    </row>
    <row r="7" spans="1:17" ht="15">
      <c r="A7" s="12"/>
      <c r="B7" s="25">
        <v>312.41</v>
      </c>
      <c r="C7" s="20" t="s">
        <v>153</v>
      </c>
      <c r="D7" s="46">
        <v>219796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aca="true" t="shared" si="0" ref="O7:O14">SUM(D7:N7)</f>
        <v>219796</v>
      </c>
      <c r="P7" s="47">
        <f>(O7/P$58)</f>
        <v>14.616039366937093</v>
      </c>
      <c r="Q7" s="9"/>
    </row>
    <row r="8" spans="1:17" ht="15">
      <c r="A8" s="12"/>
      <c r="B8" s="25">
        <v>312.43</v>
      </c>
      <c r="C8" s="20" t="s">
        <v>154</v>
      </c>
      <c r="D8" s="46">
        <v>48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0"/>
        <v>48</v>
      </c>
      <c r="P8" s="47">
        <f>(O8/P$58)</f>
        <v>0.003191913818326905</v>
      </c>
      <c r="Q8" s="9"/>
    </row>
    <row r="9" spans="1:17" ht="15">
      <c r="A9" s="12"/>
      <c r="B9" s="25">
        <v>312.63</v>
      </c>
      <c r="C9" s="20" t="s">
        <v>155</v>
      </c>
      <c r="D9" s="46">
        <v>1341291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0"/>
        <v>1341291</v>
      </c>
      <c r="P9" s="47">
        <f>(O9/P$58)</f>
        <v>89.19344327703152</v>
      </c>
      <c r="Q9" s="9"/>
    </row>
    <row r="10" spans="1:17" ht="15">
      <c r="A10" s="12"/>
      <c r="B10" s="25">
        <v>314.1</v>
      </c>
      <c r="C10" s="20" t="s">
        <v>12</v>
      </c>
      <c r="D10" s="46">
        <v>652301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0"/>
        <v>652301</v>
      </c>
      <c r="P10" s="47">
        <f>(O10/P$58)</f>
        <v>43.37684532517622</v>
      </c>
      <c r="Q10" s="9"/>
    </row>
    <row r="11" spans="1:17" ht="15">
      <c r="A11" s="12"/>
      <c r="B11" s="25">
        <v>314.4</v>
      </c>
      <c r="C11" s="20" t="s">
        <v>14</v>
      </c>
      <c r="D11" s="46">
        <v>33992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0"/>
        <v>33992</v>
      </c>
      <c r="P11" s="47">
        <f>(O11/P$58)</f>
        <v>2.2604069690118367</v>
      </c>
      <c r="Q11" s="9"/>
    </row>
    <row r="12" spans="1:17" ht="15">
      <c r="A12" s="12"/>
      <c r="B12" s="25">
        <v>314.8</v>
      </c>
      <c r="C12" s="20" t="s">
        <v>77</v>
      </c>
      <c r="D12" s="46">
        <v>3765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0"/>
        <v>3765</v>
      </c>
      <c r="P12" s="47">
        <f>(O12/P$58)</f>
        <v>0.2503657401250166</v>
      </c>
      <c r="Q12" s="9"/>
    </row>
    <row r="13" spans="1:17" ht="15">
      <c r="A13" s="12"/>
      <c r="B13" s="25">
        <v>315.1</v>
      </c>
      <c r="C13" s="20" t="s">
        <v>156</v>
      </c>
      <c r="D13" s="46">
        <v>287528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0"/>
        <v>287528</v>
      </c>
      <c r="P13" s="47">
        <f>(O13/P$58)</f>
        <v>19.12009575741455</v>
      </c>
      <c r="Q13" s="9"/>
    </row>
    <row r="14" spans="1:17" ht="15">
      <c r="A14" s="12"/>
      <c r="B14" s="25">
        <v>316</v>
      </c>
      <c r="C14" s="20" t="s">
        <v>120</v>
      </c>
      <c r="D14" s="46">
        <v>62629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si="0"/>
        <v>62629</v>
      </c>
      <c r="P14" s="47">
        <f>(O14/P$58)</f>
        <v>4.164716052666578</v>
      </c>
      <c r="Q14" s="9"/>
    </row>
    <row r="15" spans="1:17" ht="15.75">
      <c r="A15" s="29" t="s">
        <v>16</v>
      </c>
      <c r="B15" s="30"/>
      <c r="C15" s="31"/>
      <c r="D15" s="32">
        <f>SUM(D16:D21)</f>
        <v>3036671</v>
      </c>
      <c r="E15" s="32">
        <f>SUM(E16:E21)</f>
        <v>784923</v>
      </c>
      <c r="F15" s="32">
        <f>SUM(F16:F21)</f>
        <v>0</v>
      </c>
      <c r="G15" s="32">
        <f>SUM(G16:G21)</f>
        <v>0</v>
      </c>
      <c r="H15" s="32">
        <f>SUM(H16:H21)</f>
        <v>0</v>
      </c>
      <c r="I15" s="32">
        <f>SUM(I16:I21)</f>
        <v>4297397</v>
      </c>
      <c r="J15" s="32">
        <f>SUM(J16:J21)</f>
        <v>0</v>
      </c>
      <c r="K15" s="32">
        <f>SUM(K16:K21)</f>
        <v>0</v>
      </c>
      <c r="L15" s="32">
        <f>SUM(L16:L21)</f>
        <v>0</v>
      </c>
      <c r="M15" s="32">
        <f>SUM(M16:M21)</f>
        <v>0</v>
      </c>
      <c r="N15" s="32">
        <f>SUM(N16:N21)</f>
        <v>0</v>
      </c>
      <c r="O15" s="44">
        <f>SUM(D15:N15)</f>
        <v>8118991</v>
      </c>
      <c r="P15" s="45">
        <f>(O15/P$58)</f>
        <v>539.8983242452454</v>
      </c>
      <c r="Q15" s="10"/>
    </row>
    <row r="16" spans="1:17" ht="15">
      <c r="A16" s="12"/>
      <c r="B16" s="25">
        <v>322</v>
      </c>
      <c r="C16" s="20" t="s">
        <v>157</v>
      </c>
      <c r="D16" s="46">
        <v>2347402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>SUM(D16:N16)</f>
        <v>2347402</v>
      </c>
      <c r="P16" s="47">
        <f>(O16/P$58)</f>
        <v>156.09801835350444</v>
      </c>
      <c r="Q16" s="9"/>
    </row>
    <row r="17" spans="1:17" ht="15">
      <c r="A17" s="12"/>
      <c r="B17" s="25">
        <v>323.1</v>
      </c>
      <c r="C17" s="20" t="s">
        <v>17</v>
      </c>
      <c r="D17" s="46">
        <v>659654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>SUM(D17:N17)</f>
        <v>659654</v>
      </c>
      <c r="P17" s="47">
        <f>(O17/P$58)</f>
        <v>43.865806623221175</v>
      </c>
      <c r="Q17" s="9"/>
    </row>
    <row r="18" spans="1:17" ht="15">
      <c r="A18" s="12"/>
      <c r="B18" s="25">
        <v>323.4</v>
      </c>
      <c r="C18" s="20" t="s">
        <v>18</v>
      </c>
      <c r="D18" s="46">
        <v>29615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>SUM(D18:N18)</f>
        <v>29615</v>
      </c>
      <c r="P18" s="47">
        <f>(O18/P$58)</f>
        <v>1.969344327703152</v>
      </c>
      <c r="Q18" s="9"/>
    </row>
    <row r="19" spans="1:17" ht="15">
      <c r="A19" s="12"/>
      <c r="B19" s="25">
        <v>324.11</v>
      </c>
      <c r="C19" s="20" t="s">
        <v>82</v>
      </c>
      <c r="D19" s="46">
        <v>0</v>
      </c>
      <c r="E19" s="46">
        <v>534041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>SUM(D19:N19)</f>
        <v>534041</v>
      </c>
      <c r="P19" s="47">
        <f>(O19/P$58)</f>
        <v>35.51276765527331</v>
      </c>
      <c r="Q19" s="9"/>
    </row>
    <row r="20" spans="1:17" ht="15">
      <c r="A20" s="12"/>
      <c r="B20" s="25">
        <v>324.21</v>
      </c>
      <c r="C20" s="20" t="s">
        <v>97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4297397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>SUM(D20:N20)</f>
        <v>4297397</v>
      </c>
      <c r="P20" s="47">
        <f>(O20/P$58)</f>
        <v>285.76918473201226</v>
      </c>
      <c r="Q20" s="9"/>
    </row>
    <row r="21" spans="1:17" ht="15">
      <c r="A21" s="12"/>
      <c r="B21" s="25">
        <v>324.61</v>
      </c>
      <c r="C21" s="20" t="s">
        <v>21</v>
      </c>
      <c r="D21" s="46">
        <v>0</v>
      </c>
      <c r="E21" s="46">
        <v>250882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>SUM(D21:N21)</f>
        <v>250882</v>
      </c>
      <c r="P21" s="47">
        <f>(O21/P$58)</f>
        <v>16.683202553531054</v>
      </c>
      <c r="Q21" s="9"/>
    </row>
    <row r="22" spans="1:17" ht="15.75">
      <c r="A22" s="29" t="s">
        <v>158</v>
      </c>
      <c r="B22" s="30"/>
      <c r="C22" s="31"/>
      <c r="D22" s="32">
        <f>SUM(D23:D34)</f>
        <v>2640331</v>
      </c>
      <c r="E22" s="32">
        <f>SUM(E23:E34)</f>
        <v>0</v>
      </c>
      <c r="F22" s="32">
        <f>SUM(F23:F34)</f>
        <v>0</v>
      </c>
      <c r="G22" s="32">
        <f>SUM(G23:G34)</f>
        <v>0</v>
      </c>
      <c r="H22" s="32">
        <f>SUM(H23:H34)</f>
        <v>0</v>
      </c>
      <c r="I22" s="32">
        <f>SUM(I23:I34)</f>
        <v>0</v>
      </c>
      <c r="J22" s="32">
        <f>SUM(J23:J34)</f>
        <v>0</v>
      </c>
      <c r="K22" s="32">
        <f>SUM(K23:K34)</f>
        <v>0</v>
      </c>
      <c r="L22" s="32">
        <f>SUM(L23:L34)</f>
        <v>0</v>
      </c>
      <c r="M22" s="32">
        <f>SUM(M23:M34)</f>
        <v>0</v>
      </c>
      <c r="N22" s="32">
        <f>SUM(N23:N34)</f>
        <v>0</v>
      </c>
      <c r="O22" s="44">
        <f>SUM(D22:N22)</f>
        <v>2640331</v>
      </c>
      <c r="P22" s="45">
        <f>(O22/P$58)</f>
        <v>175.57727091368534</v>
      </c>
      <c r="Q22" s="10"/>
    </row>
    <row r="23" spans="1:17" ht="15">
      <c r="A23" s="12"/>
      <c r="B23" s="25">
        <v>331.2</v>
      </c>
      <c r="C23" s="20" t="s">
        <v>24</v>
      </c>
      <c r="D23" s="46">
        <v>300000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>SUM(D23:N23)</f>
        <v>300000</v>
      </c>
      <c r="P23" s="47">
        <f>(O23/P$58)</f>
        <v>19.949461364543158</v>
      </c>
      <c r="Q23" s="9"/>
    </row>
    <row r="24" spans="1:17" ht="15">
      <c r="A24" s="12"/>
      <c r="B24" s="25">
        <v>331.62</v>
      </c>
      <c r="C24" s="20" t="s">
        <v>159</v>
      </c>
      <c r="D24" s="46">
        <v>770549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aca="true" t="shared" si="1" ref="O24:O31">SUM(D24:N24)</f>
        <v>770549</v>
      </c>
      <c r="P24" s="47">
        <f>(O24/P$58)</f>
        <v>51.24012501662455</v>
      </c>
      <c r="Q24" s="9"/>
    </row>
    <row r="25" spans="1:17" ht="15">
      <c r="A25" s="12"/>
      <c r="B25" s="25">
        <v>331.7</v>
      </c>
      <c r="C25" s="20" t="s">
        <v>145</v>
      </c>
      <c r="D25" s="46">
        <v>101362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1"/>
        <v>101362</v>
      </c>
      <c r="P25" s="47">
        <f>(O25/P$58)</f>
        <v>6.740391009442745</v>
      </c>
      <c r="Q25" s="9"/>
    </row>
    <row r="26" spans="1:17" ht="15">
      <c r="A26" s="12"/>
      <c r="B26" s="25">
        <v>334.2</v>
      </c>
      <c r="C26" s="20" t="s">
        <v>140</v>
      </c>
      <c r="D26" s="46">
        <v>33135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1"/>
        <v>33135</v>
      </c>
      <c r="P26" s="47">
        <f>(O26/P$58)</f>
        <v>2.203418007713792</v>
      </c>
      <c r="Q26" s="9"/>
    </row>
    <row r="27" spans="1:17" ht="15">
      <c r="A27" s="12"/>
      <c r="B27" s="25">
        <v>335.125</v>
      </c>
      <c r="C27" s="20" t="s">
        <v>160</v>
      </c>
      <c r="D27" s="46">
        <v>372048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1"/>
        <v>372048</v>
      </c>
      <c r="P27" s="47">
        <f>(O27/P$58)</f>
        <v>24.740524005851842</v>
      </c>
      <c r="Q27" s="9"/>
    </row>
    <row r="28" spans="1:17" ht="15">
      <c r="A28" s="12"/>
      <c r="B28" s="25">
        <v>335.14</v>
      </c>
      <c r="C28" s="20" t="s">
        <v>100</v>
      </c>
      <c r="D28" s="46">
        <v>137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1"/>
        <v>137</v>
      </c>
      <c r="P28" s="47">
        <f>(O28/P$58)</f>
        <v>0.009110254023141376</v>
      </c>
      <c r="Q28" s="9"/>
    </row>
    <row r="29" spans="1:17" ht="15">
      <c r="A29" s="12"/>
      <c r="B29" s="25">
        <v>335.15</v>
      </c>
      <c r="C29" s="20" t="s">
        <v>101</v>
      </c>
      <c r="D29" s="46">
        <v>5187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1"/>
        <v>5187</v>
      </c>
      <c r="P29" s="47">
        <f>(O29/P$58)</f>
        <v>0.3449261869929512</v>
      </c>
      <c r="Q29" s="9"/>
    </row>
    <row r="30" spans="1:17" ht="15">
      <c r="A30" s="12"/>
      <c r="B30" s="25">
        <v>335.18</v>
      </c>
      <c r="C30" s="20" t="s">
        <v>161</v>
      </c>
      <c r="D30" s="46">
        <v>883020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1"/>
        <v>883020</v>
      </c>
      <c r="P30" s="47">
        <f>(O30/P$58)</f>
        <v>58.71924458039633</v>
      </c>
      <c r="Q30" s="9"/>
    </row>
    <row r="31" spans="1:17" ht="15">
      <c r="A31" s="12"/>
      <c r="B31" s="25">
        <v>335.21</v>
      </c>
      <c r="C31" s="20" t="s">
        <v>162</v>
      </c>
      <c r="D31" s="46">
        <v>8074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1"/>
        <v>8074</v>
      </c>
      <c r="P31" s="47">
        <f>(O31/P$58)</f>
        <v>0.5369065035244048</v>
      </c>
      <c r="Q31" s="9"/>
    </row>
    <row r="32" spans="1:17" ht="15">
      <c r="A32" s="12"/>
      <c r="B32" s="25">
        <v>335.48</v>
      </c>
      <c r="C32" s="20" t="s">
        <v>130</v>
      </c>
      <c r="D32" s="46">
        <v>104793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>SUM(D32:N32)</f>
        <v>104793</v>
      </c>
      <c r="P32" s="47">
        <f>(O32/P$58)</f>
        <v>6.96854634924857</v>
      </c>
      <c r="Q32" s="9"/>
    </row>
    <row r="33" spans="1:17" ht="15">
      <c r="A33" s="12"/>
      <c r="B33" s="25">
        <v>335.7</v>
      </c>
      <c r="C33" s="20" t="s">
        <v>104</v>
      </c>
      <c r="D33" s="46">
        <v>14400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>SUM(D33:N33)</f>
        <v>14400</v>
      </c>
      <c r="P33" s="47">
        <f>(O33/P$58)</f>
        <v>0.9575741454980715</v>
      </c>
      <c r="Q33" s="9"/>
    </row>
    <row r="34" spans="1:17" ht="15">
      <c r="A34" s="12"/>
      <c r="B34" s="25">
        <v>338</v>
      </c>
      <c r="C34" s="20" t="s">
        <v>31</v>
      </c>
      <c r="D34" s="46">
        <v>47626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>SUM(D34:N34)</f>
        <v>47626</v>
      </c>
      <c r="P34" s="47">
        <f>(O34/P$58)</f>
        <v>3.1670434898257747</v>
      </c>
      <c r="Q34" s="9"/>
    </row>
    <row r="35" spans="1:17" ht="15.75">
      <c r="A35" s="29" t="s">
        <v>36</v>
      </c>
      <c r="B35" s="30"/>
      <c r="C35" s="31"/>
      <c r="D35" s="32">
        <f>SUM(D36:D44)</f>
        <v>488635</v>
      </c>
      <c r="E35" s="32">
        <f>SUM(E36:E44)</f>
        <v>310835</v>
      </c>
      <c r="F35" s="32">
        <f>SUM(F36:F44)</f>
        <v>0</v>
      </c>
      <c r="G35" s="32">
        <f>SUM(G36:G44)</f>
        <v>0</v>
      </c>
      <c r="H35" s="32">
        <f>SUM(H36:H44)</f>
        <v>0</v>
      </c>
      <c r="I35" s="32">
        <f>SUM(I36:I44)</f>
        <v>5457757</v>
      </c>
      <c r="J35" s="32">
        <f>SUM(J36:J44)</f>
        <v>0</v>
      </c>
      <c r="K35" s="32">
        <f>SUM(K36:K44)</f>
        <v>0</v>
      </c>
      <c r="L35" s="32">
        <f>SUM(L36:L44)</f>
        <v>0</v>
      </c>
      <c r="M35" s="32">
        <f>SUM(M36:M44)</f>
        <v>0</v>
      </c>
      <c r="N35" s="32">
        <f>SUM(N36:N44)</f>
        <v>0</v>
      </c>
      <c r="O35" s="32">
        <f>SUM(D35:N35)</f>
        <v>6257227</v>
      </c>
      <c r="P35" s="45">
        <f>(O35/P$58)</f>
        <v>416.0943609522543</v>
      </c>
      <c r="Q35" s="10"/>
    </row>
    <row r="36" spans="1:17" ht="15">
      <c r="A36" s="12"/>
      <c r="B36" s="25">
        <v>342.2</v>
      </c>
      <c r="C36" s="20" t="s">
        <v>107</v>
      </c>
      <c r="D36" s="46">
        <v>319013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aca="true" t="shared" si="2" ref="O36:O44">SUM(D36:N36)</f>
        <v>319013</v>
      </c>
      <c r="P36" s="47">
        <f>(O36/P$58)</f>
        <v>21.213791727623356</v>
      </c>
      <c r="Q36" s="9"/>
    </row>
    <row r="37" spans="1:17" ht="15">
      <c r="A37" s="12"/>
      <c r="B37" s="25">
        <v>342.4</v>
      </c>
      <c r="C37" s="20" t="s">
        <v>42</v>
      </c>
      <c r="D37" s="46">
        <v>74027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si="2"/>
        <v>74027</v>
      </c>
      <c r="P37" s="47">
        <f>(O37/P$58)</f>
        <v>4.922662588110121</v>
      </c>
      <c r="Q37" s="9"/>
    </row>
    <row r="38" spans="1:17" ht="15">
      <c r="A38" s="12"/>
      <c r="B38" s="25">
        <v>343.3</v>
      </c>
      <c r="C38" s="20" t="s">
        <v>45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1852747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 t="shared" si="2"/>
        <v>1852747</v>
      </c>
      <c r="P38" s="47">
        <f>(O38/P$58)</f>
        <v>123.20434898257747</v>
      </c>
      <c r="Q38" s="9"/>
    </row>
    <row r="39" spans="1:17" ht="15">
      <c r="A39" s="12"/>
      <c r="B39" s="25">
        <v>343.4</v>
      </c>
      <c r="C39" s="20" t="s">
        <v>46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1372018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 t="shared" si="2"/>
        <v>1372018</v>
      </c>
      <c r="P39" s="47">
        <f>(O39/P$58)</f>
        <v>91.23673360819258</v>
      </c>
      <c r="Q39" s="9"/>
    </row>
    <row r="40" spans="1:17" ht="15">
      <c r="A40" s="12"/>
      <c r="B40" s="25">
        <v>343.5</v>
      </c>
      <c r="C40" s="20" t="s">
        <v>47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2232992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 t="shared" si="2"/>
        <v>2232992</v>
      </c>
      <c r="P40" s="47">
        <f>(O40/P$58)</f>
        <v>148.48995877111318</v>
      </c>
      <c r="Q40" s="9"/>
    </row>
    <row r="41" spans="1:17" ht="15">
      <c r="A41" s="12"/>
      <c r="B41" s="25">
        <v>343.8</v>
      </c>
      <c r="C41" s="20" t="s">
        <v>163</v>
      </c>
      <c r="D41" s="46">
        <v>5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 t="shared" si="2"/>
        <v>5</v>
      </c>
      <c r="P41" s="47">
        <f>(O41/P$58)</f>
        <v>0.00033249102274238596</v>
      </c>
      <c r="Q41" s="9"/>
    </row>
    <row r="42" spans="1:17" ht="15">
      <c r="A42" s="12"/>
      <c r="B42" s="25">
        <v>343.9</v>
      </c>
      <c r="C42" s="20" t="s">
        <v>48</v>
      </c>
      <c r="D42" s="46">
        <v>11110</v>
      </c>
      <c r="E42" s="46">
        <v>310835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f t="shared" si="2"/>
        <v>321945</v>
      </c>
      <c r="P42" s="47">
        <f>(O42/P$58)</f>
        <v>21.40876446335949</v>
      </c>
      <c r="Q42" s="9"/>
    </row>
    <row r="43" spans="1:17" ht="15">
      <c r="A43" s="12"/>
      <c r="B43" s="25">
        <v>345.9</v>
      </c>
      <c r="C43" s="20" t="s">
        <v>164</v>
      </c>
      <c r="D43" s="46">
        <v>83295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f t="shared" si="2"/>
        <v>83295</v>
      </c>
      <c r="P43" s="47">
        <f>(O43/P$58)</f>
        <v>5.538967947865408</v>
      </c>
      <c r="Q43" s="9"/>
    </row>
    <row r="44" spans="1:17" ht="15">
      <c r="A44" s="12"/>
      <c r="B44" s="25">
        <v>347.1</v>
      </c>
      <c r="C44" s="20" t="s">
        <v>49</v>
      </c>
      <c r="D44" s="46">
        <v>1185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f t="shared" si="2"/>
        <v>1185</v>
      </c>
      <c r="P44" s="47">
        <f>(O44/P$58)</f>
        <v>0.07880037238994547</v>
      </c>
      <c r="Q44" s="9"/>
    </row>
    <row r="45" spans="1:17" ht="15.75">
      <c r="A45" s="29" t="s">
        <v>37</v>
      </c>
      <c r="B45" s="30"/>
      <c r="C45" s="31"/>
      <c r="D45" s="32">
        <f>SUM(D46:D47)</f>
        <v>2825</v>
      </c>
      <c r="E45" s="32">
        <f>SUM(E46:E47)</f>
        <v>0</v>
      </c>
      <c r="F45" s="32">
        <f>SUM(F46:F47)</f>
        <v>0</v>
      </c>
      <c r="G45" s="32">
        <f>SUM(G46:G47)</f>
        <v>0</v>
      </c>
      <c r="H45" s="32">
        <f>SUM(H46:H47)</f>
        <v>0</v>
      </c>
      <c r="I45" s="32">
        <f>SUM(I46:I47)</f>
        <v>0</v>
      </c>
      <c r="J45" s="32">
        <f>SUM(J46:J47)</f>
        <v>0</v>
      </c>
      <c r="K45" s="32">
        <f>SUM(K46:K47)</f>
        <v>0</v>
      </c>
      <c r="L45" s="32">
        <f>SUM(L46:L47)</f>
        <v>0</v>
      </c>
      <c r="M45" s="32">
        <f>SUM(M46:M47)</f>
        <v>0</v>
      </c>
      <c r="N45" s="32">
        <f>SUM(N46:N47)</f>
        <v>0</v>
      </c>
      <c r="O45" s="32">
        <f>SUM(D45:N45)</f>
        <v>2825</v>
      </c>
      <c r="P45" s="45">
        <f>(O45/P$58)</f>
        <v>0.18785742784944806</v>
      </c>
      <c r="Q45" s="10"/>
    </row>
    <row r="46" spans="1:17" ht="15">
      <c r="A46" s="13"/>
      <c r="B46" s="39">
        <v>351.1</v>
      </c>
      <c r="C46" s="21" t="s">
        <v>53</v>
      </c>
      <c r="D46" s="46">
        <v>2512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f>SUM(D46:N46)</f>
        <v>2512</v>
      </c>
      <c r="P46" s="47">
        <f>(O46/P$58)</f>
        <v>0.16704348982577472</v>
      </c>
      <c r="Q46" s="9"/>
    </row>
    <row r="47" spans="1:17" ht="15">
      <c r="A47" s="13"/>
      <c r="B47" s="39">
        <v>351.3</v>
      </c>
      <c r="C47" s="21" t="s">
        <v>54</v>
      </c>
      <c r="D47" s="46">
        <v>313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f>SUM(D47:N47)</f>
        <v>313</v>
      </c>
      <c r="P47" s="47">
        <f>(O47/P$58)</f>
        <v>0.020813938023673362</v>
      </c>
      <c r="Q47" s="9"/>
    </row>
    <row r="48" spans="1:17" ht="15.75">
      <c r="A48" s="29" t="s">
        <v>3</v>
      </c>
      <c r="B48" s="30"/>
      <c r="C48" s="31"/>
      <c r="D48" s="32">
        <f>SUM(D49:D52)</f>
        <v>87089</v>
      </c>
      <c r="E48" s="32">
        <f>SUM(E49:E52)</f>
        <v>0</v>
      </c>
      <c r="F48" s="32">
        <f>SUM(F49:F52)</f>
        <v>0</v>
      </c>
      <c r="G48" s="32">
        <f>SUM(G49:G52)</f>
        <v>0</v>
      </c>
      <c r="H48" s="32">
        <f>SUM(H49:H52)</f>
        <v>0</v>
      </c>
      <c r="I48" s="32">
        <f>SUM(I49:I52)</f>
        <v>6423</v>
      </c>
      <c r="J48" s="32">
        <f>SUM(J49:J52)</f>
        <v>0</v>
      </c>
      <c r="K48" s="32">
        <f>SUM(K49:K52)</f>
        <v>0</v>
      </c>
      <c r="L48" s="32">
        <f>SUM(L49:L52)</f>
        <v>0</v>
      </c>
      <c r="M48" s="32">
        <f>SUM(M49:M52)</f>
        <v>0</v>
      </c>
      <c r="N48" s="32">
        <f>SUM(N49:N52)</f>
        <v>0</v>
      </c>
      <c r="O48" s="32">
        <f>SUM(D48:N48)</f>
        <v>93512</v>
      </c>
      <c r="P48" s="45">
        <f>(O48/P$58)</f>
        <v>6.218380103737199</v>
      </c>
      <c r="Q48" s="10"/>
    </row>
    <row r="49" spans="1:17" ht="15">
      <c r="A49" s="12"/>
      <c r="B49" s="25">
        <v>361.1</v>
      </c>
      <c r="C49" s="20" t="s">
        <v>55</v>
      </c>
      <c r="D49" s="46">
        <v>63</v>
      </c>
      <c r="E49" s="46">
        <v>0</v>
      </c>
      <c r="F49" s="46">
        <v>0</v>
      </c>
      <c r="G49" s="46">
        <v>0</v>
      </c>
      <c r="H49" s="46">
        <v>0</v>
      </c>
      <c r="I49" s="46">
        <v>969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f>SUM(D49:N49)</f>
        <v>1032</v>
      </c>
      <c r="P49" s="47">
        <f>(O49/P$58)</f>
        <v>0.06862614709402846</v>
      </c>
      <c r="Q49" s="9"/>
    </row>
    <row r="50" spans="1:17" ht="15">
      <c r="A50" s="12"/>
      <c r="B50" s="25">
        <v>362</v>
      </c>
      <c r="C50" s="20" t="s">
        <v>56</v>
      </c>
      <c r="D50" s="46">
        <v>11675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f>SUM(D50:N50)</f>
        <v>11675</v>
      </c>
      <c r="P50" s="47">
        <f>(O50/P$58)</f>
        <v>0.7763665381034712</v>
      </c>
      <c r="Q50" s="9"/>
    </row>
    <row r="51" spans="1:17" ht="15">
      <c r="A51" s="12"/>
      <c r="B51" s="25">
        <v>366</v>
      </c>
      <c r="C51" s="20" t="s">
        <v>57</v>
      </c>
      <c r="D51" s="46">
        <v>28877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f>SUM(D51:N51)</f>
        <v>28877</v>
      </c>
      <c r="P51" s="47">
        <f>(O51/P$58)</f>
        <v>1.920268652746376</v>
      </c>
      <c r="Q51" s="9"/>
    </row>
    <row r="52" spans="1:17" ht="15">
      <c r="A52" s="12"/>
      <c r="B52" s="25">
        <v>369.9</v>
      </c>
      <c r="C52" s="20" t="s">
        <v>58</v>
      </c>
      <c r="D52" s="46">
        <v>46474</v>
      </c>
      <c r="E52" s="46">
        <v>0</v>
      </c>
      <c r="F52" s="46">
        <v>0</v>
      </c>
      <c r="G52" s="46">
        <v>0</v>
      </c>
      <c r="H52" s="46">
        <v>0</v>
      </c>
      <c r="I52" s="46">
        <v>5454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f>SUM(D52:N52)</f>
        <v>51928</v>
      </c>
      <c r="P52" s="47">
        <f>(O52/P$58)</f>
        <v>3.4531187657933238</v>
      </c>
      <c r="Q52" s="9"/>
    </row>
    <row r="53" spans="1:17" ht="15.75">
      <c r="A53" s="29" t="s">
        <v>38</v>
      </c>
      <c r="B53" s="30"/>
      <c r="C53" s="31"/>
      <c r="D53" s="32">
        <f>SUM(D54:D55)</f>
        <v>139732</v>
      </c>
      <c r="E53" s="32">
        <f>SUM(E54:E55)</f>
        <v>0</v>
      </c>
      <c r="F53" s="32">
        <f>SUM(F54:F55)</f>
        <v>0</v>
      </c>
      <c r="G53" s="32">
        <f>SUM(G54:G55)</f>
        <v>0</v>
      </c>
      <c r="H53" s="32">
        <f>SUM(H54:H55)</f>
        <v>0</v>
      </c>
      <c r="I53" s="32">
        <f>SUM(I54:I55)</f>
        <v>625837</v>
      </c>
      <c r="J53" s="32">
        <f>SUM(J54:J55)</f>
        <v>0</v>
      </c>
      <c r="K53" s="32">
        <f>SUM(K54:K55)</f>
        <v>0</v>
      </c>
      <c r="L53" s="32">
        <f>SUM(L54:L55)</f>
        <v>0</v>
      </c>
      <c r="M53" s="32">
        <f>SUM(M54:M55)</f>
        <v>0</v>
      </c>
      <c r="N53" s="32">
        <f>SUM(N54:N55)</f>
        <v>0</v>
      </c>
      <c r="O53" s="32">
        <f>SUM(D53:N53)</f>
        <v>765569</v>
      </c>
      <c r="P53" s="45">
        <f>(O53/P$58)</f>
        <v>50.908963957973135</v>
      </c>
      <c r="Q53" s="9"/>
    </row>
    <row r="54" spans="1:17" ht="15">
      <c r="A54" s="12"/>
      <c r="B54" s="25">
        <v>381</v>
      </c>
      <c r="C54" s="20" t="s">
        <v>89</v>
      </c>
      <c r="D54" s="46">
        <v>139732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v>0</v>
      </c>
      <c r="O54" s="46">
        <f>SUM(D54:N54)</f>
        <v>139732</v>
      </c>
      <c r="P54" s="47">
        <f>(O54/P$58)</f>
        <v>9.291927117967814</v>
      </c>
      <c r="Q54" s="9"/>
    </row>
    <row r="55" spans="1:17" ht="15.75" thickBot="1">
      <c r="A55" s="12"/>
      <c r="B55" s="25">
        <v>389.7</v>
      </c>
      <c r="C55" s="20" t="s">
        <v>165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625837</v>
      </c>
      <c r="J55" s="46">
        <v>0</v>
      </c>
      <c r="K55" s="46">
        <v>0</v>
      </c>
      <c r="L55" s="46">
        <v>0</v>
      </c>
      <c r="M55" s="46">
        <v>0</v>
      </c>
      <c r="N55" s="46">
        <v>0</v>
      </c>
      <c r="O55" s="46">
        <f>SUM(D55:N55)</f>
        <v>625837</v>
      </c>
      <c r="P55" s="47">
        <f>(O55/P$58)</f>
        <v>41.61703684000532</v>
      </c>
      <c r="Q55" s="9"/>
    </row>
    <row r="56" spans="1:120" ht="16.5" thickBot="1">
      <c r="A56" s="14" t="s">
        <v>51</v>
      </c>
      <c r="B56" s="23"/>
      <c r="C56" s="22"/>
      <c r="D56" s="15">
        <f>SUM(D5,D15,D22,D35,D45,D48,D53)</f>
        <v>13360350</v>
      </c>
      <c r="E56" s="15">
        <f>SUM(E5,E15,E22,E35,E45,E48,E53)</f>
        <v>4110383</v>
      </c>
      <c r="F56" s="15">
        <f>SUM(F5,F15,F22,F35,F45,F48,F53)</f>
        <v>0</v>
      </c>
      <c r="G56" s="15">
        <f>SUM(G5,G15,G22,G35,G45,G48,G53)</f>
        <v>0</v>
      </c>
      <c r="H56" s="15">
        <f>SUM(H5,H15,H22,H35,H45,H48,H53)</f>
        <v>0</v>
      </c>
      <c r="I56" s="15">
        <f>SUM(I5,I15,I22,I35,I45,I48,I53)</f>
        <v>10387414</v>
      </c>
      <c r="J56" s="15">
        <f>SUM(J5,J15,J22,J35,J45,J48,J53)</f>
        <v>0</v>
      </c>
      <c r="K56" s="15">
        <f>SUM(K5,K15,K22,K35,K45,K48,K53)</f>
        <v>0</v>
      </c>
      <c r="L56" s="15">
        <f>SUM(L5,L15,L22,L35,L45,L48,L53)</f>
        <v>0</v>
      </c>
      <c r="M56" s="15">
        <f>SUM(M5,M15,M22,M35,M45,M48,M53)</f>
        <v>0</v>
      </c>
      <c r="N56" s="15">
        <f>SUM(N5,N15,N22,N35,N45,N48,N53)</f>
        <v>0</v>
      </c>
      <c r="O56" s="15">
        <f>SUM(D56:N56)</f>
        <v>27858147</v>
      </c>
      <c r="P56" s="38">
        <f>(O56/P$58)</f>
        <v>1852.5167575475461</v>
      </c>
      <c r="Q56" s="6"/>
      <c r="R56" s="2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</row>
    <row r="57" spans="1:16" ht="15">
      <c r="A57" s="16"/>
      <c r="B57" s="18"/>
      <c r="C57" s="18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9"/>
    </row>
    <row r="58" spans="1:16" ht="15">
      <c r="A58" s="40"/>
      <c r="B58" s="41"/>
      <c r="C58" s="41"/>
      <c r="D58" s="42"/>
      <c r="E58" s="42"/>
      <c r="F58" s="42"/>
      <c r="G58" s="42"/>
      <c r="H58" s="42"/>
      <c r="I58" s="42"/>
      <c r="J58" s="42"/>
      <c r="K58" s="42"/>
      <c r="L58" s="42"/>
      <c r="M58" s="48" t="s">
        <v>166</v>
      </c>
      <c r="N58" s="48"/>
      <c r="O58" s="48"/>
      <c r="P58" s="43">
        <v>15038</v>
      </c>
    </row>
    <row r="59" spans="1:16" ht="15">
      <c r="A59" s="49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1"/>
    </row>
    <row r="60" spans="1:16" ht="15.75" customHeight="1" thickBot="1">
      <c r="A60" s="52" t="s">
        <v>73</v>
      </c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4"/>
    </row>
  </sheetData>
  <sheetProtection/>
  <mergeCells count="10">
    <mergeCell ref="M58:O58"/>
    <mergeCell ref="A59:P59"/>
    <mergeCell ref="A60:P60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fitToHeight="0" fitToWidth="1" horizontalDpi="600" verticalDpi="600" orientation="landscape" paperSize="5" scale="51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51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69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91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61</v>
      </c>
      <c r="B3" s="62"/>
      <c r="C3" s="63"/>
      <c r="D3" s="67" t="s">
        <v>32</v>
      </c>
      <c r="E3" s="68"/>
      <c r="F3" s="68"/>
      <c r="G3" s="68"/>
      <c r="H3" s="69"/>
      <c r="I3" s="67" t="s">
        <v>33</v>
      </c>
      <c r="J3" s="69"/>
      <c r="K3" s="67" t="s">
        <v>35</v>
      </c>
      <c r="L3" s="69"/>
      <c r="M3" s="36"/>
      <c r="N3" s="37"/>
      <c r="O3" s="70" t="s">
        <v>66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62</v>
      </c>
      <c r="F4" s="34" t="s">
        <v>63</v>
      </c>
      <c r="G4" s="34" t="s">
        <v>64</v>
      </c>
      <c r="H4" s="34" t="s">
        <v>5</v>
      </c>
      <c r="I4" s="34" t="s">
        <v>6</v>
      </c>
      <c r="J4" s="35" t="s">
        <v>65</v>
      </c>
      <c r="K4" s="35" t="s">
        <v>7</v>
      </c>
      <c r="L4" s="35" t="s">
        <v>8</v>
      </c>
      <c r="M4" s="35" t="s">
        <v>9</v>
      </c>
      <c r="N4" s="35" t="s">
        <v>34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SUM(D6:D13)</f>
        <v>2981904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651072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3632976</v>
      </c>
      <c r="O5" s="33">
        <f aca="true" t="shared" si="1" ref="O5:O47">(N5/O$49)</f>
        <v>379.9389249111065</v>
      </c>
      <c r="P5" s="6"/>
    </row>
    <row r="6" spans="1:16" ht="15">
      <c r="A6" s="12"/>
      <c r="B6" s="25">
        <v>311</v>
      </c>
      <c r="C6" s="20" t="s">
        <v>2</v>
      </c>
      <c r="D6" s="46">
        <v>2112053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2112053</v>
      </c>
      <c r="O6" s="47">
        <f t="shared" si="1"/>
        <v>220.8798368542146</v>
      </c>
      <c r="P6" s="9"/>
    </row>
    <row r="7" spans="1:16" ht="15">
      <c r="A7" s="12"/>
      <c r="B7" s="25">
        <v>312.41</v>
      </c>
      <c r="C7" s="20" t="s">
        <v>10</v>
      </c>
      <c r="D7" s="46">
        <v>40157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40157</v>
      </c>
      <c r="O7" s="47">
        <f t="shared" si="1"/>
        <v>4.199644425852332</v>
      </c>
      <c r="P7" s="9"/>
    </row>
    <row r="8" spans="1:16" ht="15">
      <c r="A8" s="12"/>
      <c r="B8" s="25">
        <v>312.6</v>
      </c>
      <c r="C8" s="20" t="s">
        <v>11</v>
      </c>
      <c r="D8" s="46">
        <v>81485</v>
      </c>
      <c r="E8" s="46">
        <v>0</v>
      </c>
      <c r="F8" s="46">
        <v>0</v>
      </c>
      <c r="G8" s="46">
        <v>0</v>
      </c>
      <c r="H8" s="46">
        <v>0</v>
      </c>
      <c r="I8" s="46">
        <v>651072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732557</v>
      </c>
      <c r="O8" s="47">
        <f t="shared" si="1"/>
        <v>76.6112737920937</v>
      </c>
      <c r="P8" s="9"/>
    </row>
    <row r="9" spans="1:16" ht="15">
      <c r="A9" s="12"/>
      <c r="B9" s="25">
        <v>314.1</v>
      </c>
      <c r="C9" s="20" t="s">
        <v>12</v>
      </c>
      <c r="D9" s="46">
        <v>394782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394782</v>
      </c>
      <c r="O9" s="47">
        <f t="shared" si="1"/>
        <v>41.286550930767625</v>
      </c>
      <c r="P9" s="9"/>
    </row>
    <row r="10" spans="1:16" ht="15">
      <c r="A10" s="12"/>
      <c r="B10" s="25">
        <v>314.4</v>
      </c>
      <c r="C10" s="20" t="s">
        <v>14</v>
      </c>
      <c r="D10" s="46">
        <v>13503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13503</v>
      </c>
      <c r="O10" s="47">
        <f t="shared" si="1"/>
        <v>1.4121522693997073</v>
      </c>
      <c r="P10" s="9"/>
    </row>
    <row r="11" spans="1:16" ht="15">
      <c r="A11" s="12"/>
      <c r="B11" s="25">
        <v>314.8</v>
      </c>
      <c r="C11" s="20" t="s">
        <v>77</v>
      </c>
      <c r="D11" s="46">
        <v>1950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1950</v>
      </c>
      <c r="O11" s="47">
        <f t="shared" si="1"/>
        <v>0.2039322317506798</v>
      </c>
      <c r="P11" s="9"/>
    </row>
    <row r="12" spans="1:16" ht="15">
      <c r="A12" s="12"/>
      <c r="B12" s="25">
        <v>315</v>
      </c>
      <c r="C12" s="20" t="s">
        <v>79</v>
      </c>
      <c r="D12" s="46">
        <v>299921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299921</v>
      </c>
      <c r="O12" s="47">
        <f t="shared" si="1"/>
        <v>31.365927630202886</v>
      </c>
      <c r="P12" s="9"/>
    </row>
    <row r="13" spans="1:16" ht="15">
      <c r="A13" s="12"/>
      <c r="B13" s="25">
        <v>316</v>
      </c>
      <c r="C13" s="20" t="s">
        <v>80</v>
      </c>
      <c r="D13" s="46">
        <v>38053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38053</v>
      </c>
      <c r="O13" s="47">
        <f t="shared" si="1"/>
        <v>3.979606776824932</v>
      </c>
      <c r="P13" s="9"/>
    </row>
    <row r="14" spans="1:16" ht="15.75">
      <c r="A14" s="29" t="s">
        <v>16</v>
      </c>
      <c r="B14" s="30"/>
      <c r="C14" s="31"/>
      <c r="D14" s="32">
        <f aca="true" t="shared" si="3" ref="D14:M14">SUM(D15:D20)</f>
        <v>764971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301816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aca="true" t="shared" si="4" ref="N14:N30">SUM(D14:M14)</f>
        <v>1066787</v>
      </c>
      <c r="O14" s="45">
        <f t="shared" si="1"/>
        <v>111.56525831416022</v>
      </c>
      <c r="P14" s="10"/>
    </row>
    <row r="15" spans="1:16" ht="15">
      <c r="A15" s="12"/>
      <c r="B15" s="25">
        <v>322</v>
      </c>
      <c r="C15" s="20" t="s">
        <v>81</v>
      </c>
      <c r="D15" s="46">
        <v>229983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229983</v>
      </c>
      <c r="O15" s="47">
        <f t="shared" si="1"/>
        <v>24.051767412675172</v>
      </c>
      <c r="P15" s="9"/>
    </row>
    <row r="16" spans="1:16" ht="15">
      <c r="A16" s="12"/>
      <c r="B16" s="25">
        <v>323.1</v>
      </c>
      <c r="C16" s="20" t="s">
        <v>17</v>
      </c>
      <c r="D16" s="46">
        <v>448954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448954</v>
      </c>
      <c r="O16" s="47">
        <f t="shared" si="1"/>
        <v>46.95189290943317</v>
      </c>
      <c r="P16" s="9"/>
    </row>
    <row r="17" spans="1:16" ht="15">
      <c r="A17" s="12"/>
      <c r="B17" s="25">
        <v>323.4</v>
      </c>
      <c r="C17" s="20" t="s">
        <v>18</v>
      </c>
      <c r="D17" s="46">
        <v>13132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13132</v>
      </c>
      <c r="O17" s="47">
        <f t="shared" si="1"/>
        <v>1.3733528550512446</v>
      </c>
      <c r="P17" s="9"/>
    </row>
    <row r="18" spans="1:16" ht="15">
      <c r="A18" s="12"/>
      <c r="B18" s="25">
        <v>324.11</v>
      </c>
      <c r="C18" s="20" t="s">
        <v>82</v>
      </c>
      <c r="D18" s="46">
        <v>44334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44334</v>
      </c>
      <c r="O18" s="47">
        <f t="shared" si="1"/>
        <v>4.636477724325455</v>
      </c>
      <c r="P18" s="9"/>
    </row>
    <row r="19" spans="1:16" ht="15">
      <c r="A19" s="12"/>
      <c r="B19" s="25">
        <v>324.61</v>
      </c>
      <c r="C19" s="20" t="s">
        <v>21</v>
      </c>
      <c r="D19" s="46">
        <v>28568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28568</v>
      </c>
      <c r="O19" s="47">
        <f t="shared" si="1"/>
        <v>2.987659485463292</v>
      </c>
      <c r="P19" s="9"/>
    </row>
    <row r="20" spans="1:16" ht="15">
      <c r="A20" s="12"/>
      <c r="B20" s="25">
        <v>324.71</v>
      </c>
      <c r="C20" s="20" t="s">
        <v>83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301816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301816</v>
      </c>
      <c r="O20" s="47">
        <f t="shared" si="1"/>
        <v>31.56410792721188</v>
      </c>
      <c r="P20" s="9"/>
    </row>
    <row r="21" spans="1:16" ht="15.75">
      <c r="A21" s="29" t="s">
        <v>25</v>
      </c>
      <c r="B21" s="30"/>
      <c r="C21" s="31"/>
      <c r="D21" s="32">
        <f aca="true" t="shared" si="5" ref="D21:M21">SUM(D22:D29)</f>
        <v>725302</v>
      </c>
      <c r="E21" s="32">
        <f t="shared" si="5"/>
        <v>0</v>
      </c>
      <c r="F21" s="32">
        <f t="shared" si="5"/>
        <v>0</v>
      </c>
      <c r="G21" s="32">
        <f t="shared" si="5"/>
        <v>0</v>
      </c>
      <c r="H21" s="32">
        <f t="shared" si="5"/>
        <v>0</v>
      </c>
      <c r="I21" s="32">
        <f t="shared" si="5"/>
        <v>51831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44">
        <f t="shared" si="4"/>
        <v>777133</v>
      </c>
      <c r="O21" s="45">
        <f t="shared" si="1"/>
        <v>81.27306002928258</v>
      </c>
      <c r="P21" s="10"/>
    </row>
    <row r="22" spans="1:16" ht="15">
      <c r="A22" s="12"/>
      <c r="B22" s="25">
        <v>331.35</v>
      </c>
      <c r="C22" s="20" t="s">
        <v>84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50733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50733</v>
      </c>
      <c r="O22" s="47">
        <f t="shared" si="1"/>
        <v>5.305689186362685</v>
      </c>
      <c r="P22" s="9"/>
    </row>
    <row r="23" spans="1:16" ht="15">
      <c r="A23" s="12"/>
      <c r="B23" s="25">
        <v>335.12</v>
      </c>
      <c r="C23" s="20" t="s">
        <v>26</v>
      </c>
      <c r="D23" s="46">
        <v>111416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111416</v>
      </c>
      <c r="O23" s="47">
        <f t="shared" si="1"/>
        <v>11.651955657812174</v>
      </c>
      <c r="P23" s="9"/>
    </row>
    <row r="24" spans="1:16" ht="15">
      <c r="A24" s="12"/>
      <c r="B24" s="25">
        <v>335.14</v>
      </c>
      <c r="C24" s="20" t="s">
        <v>27</v>
      </c>
      <c r="D24" s="46">
        <v>87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87</v>
      </c>
      <c r="O24" s="47">
        <f t="shared" si="1"/>
        <v>0.009098514955030328</v>
      </c>
      <c r="P24" s="9"/>
    </row>
    <row r="25" spans="1:16" ht="15">
      <c r="A25" s="12"/>
      <c r="B25" s="25">
        <v>335.15</v>
      </c>
      <c r="C25" s="20" t="s">
        <v>28</v>
      </c>
      <c r="D25" s="46">
        <v>2084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2084</v>
      </c>
      <c r="O25" s="47">
        <f t="shared" si="1"/>
        <v>0.21794603639405982</v>
      </c>
      <c r="P25" s="9"/>
    </row>
    <row r="26" spans="1:16" ht="15">
      <c r="A26" s="12"/>
      <c r="B26" s="25">
        <v>335.18</v>
      </c>
      <c r="C26" s="20" t="s">
        <v>29</v>
      </c>
      <c r="D26" s="46">
        <v>426584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426584</v>
      </c>
      <c r="O26" s="47">
        <f t="shared" si="1"/>
        <v>44.612424179042044</v>
      </c>
      <c r="P26" s="9"/>
    </row>
    <row r="27" spans="1:16" ht="15">
      <c r="A27" s="12"/>
      <c r="B27" s="25">
        <v>335.9</v>
      </c>
      <c r="C27" s="20" t="s">
        <v>86</v>
      </c>
      <c r="D27" s="46">
        <v>42712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42712</v>
      </c>
      <c r="O27" s="47">
        <f t="shared" si="1"/>
        <v>4.466847939761556</v>
      </c>
      <c r="P27" s="9"/>
    </row>
    <row r="28" spans="1:16" ht="15">
      <c r="A28" s="12"/>
      <c r="B28" s="25">
        <v>337.9</v>
      </c>
      <c r="C28" s="20" t="s">
        <v>92</v>
      </c>
      <c r="D28" s="46">
        <v>120009</v>
      </c>
      <c r="E28" s="46">
        <v>0</v>
      </c>
      <c r="F28" s="46">
        <v>0</v>
      </c>
      <c r="G28" s="46">
        <v>0</v>
      </c>
      <c r="H28" s="46">
        <v>0</v>
      </c>
      <c r="I28" s="46">
        <v>1098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121107</v>
      </c>
      <c r="O28" s="47">
        <f t="shared" si="1"/>
        <v>12.665446559297218</v>
      </c>
      <c r="P28" s="9"/>
    </row>
    <row r="29" spans="1:16" ht="15">
      <c r="A29" s="12"/>
      <c r="B29" s="25">
        <v>338</v>
      </c>
      <c r="C29" s="20" t="s">
        <v>31</v>
      </c>
      <c r="D29" s="46">
        <v>22410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22410</v>
      </c>
      <c r="O29" s="47">
        <f t="shared" si="1"/>
        <v>2.3436519556578124</v>
      </c>
      <c r="P29" s="9"/>
    </row>
    <row r="30" spans="1:16" ht="15.75">
      <c r="A30" s="29" t="s">
        <v>36</v>
      </c>
      <c r="B30" s="30"/>
      <c r="C30" s="31"/>
      <c r="D30" s="32">
        <f aca="true" t="shared" si="6" ref="D30:M30">SUM(D31:D36)</f>
        <v>1851</v>
      </c>
      <c r="E30" s="32">
        <f t="shared" si="6"/>
        <v>224346</v>
      </c>
      <c r="F30" s="32">
        <f t="shared" si="6"/>
        <v>0</v>
      </c>
      <c r="G30" s="32">
        <f t="shared" si="6"/>
        <v>0</v>
      </c>
      <c r="H30" s="32">
        <f t="shared" si="6"/>
        <v>0</v>
      </c>
      <c r="I30" s="32">
        <f t="shared" si="6"/>
        <v>2622888</v>
      </c>
      <c r="J30" s="32">
        <f t="shared" si="6"/>
        <v>0</v>
      </c>
      <c r="K30" s="32">
        <f t="shared" si="6"/>
        <v>0</v>
      </c>
      <c r="L30" s="32">
        <f t="shared" si="6"/>
        <v>0</v>
      </c>
      <c r="M30" s="32">
        <f t="shared" si="6"/>
        <v>0</v>
      </c>
      <c r="N30" s="32">
        <f t="shared" si="4"/>
        <v>2849085</v>
      </c>
      <c r="O30" s="45">
        <f t="shared" si="1"/>
        <v>297.9591089730182</v>
      </c>
      <c r="P30" s="10"/>
    </row>
    <row r="31" spans="1:16" ht="15">
      <c r="A31" s="12"/>
      <c r="B31" s="25">
        <v>343.3</v>
      </c>
      <c r="C31" s="20" t="s">
        <v>45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1393509</v>
      </c>
      <c r="J31" s="46">
        <v>0</v>
      </c>
      <c r="K31" s="46">
        <v>0</v>
      </c>
      <c r="L31" s="46">
        <v>0</v>
      </c>
      <c r="M31" s="46">
        <v>0</v>
      </c>
      <c r="N31" s="46">
        <f aca="true" t="shared" si="7" ref="N31:N36">SUM(D31:M31)</f>
        <v>1393509</v>
      </c>
      <c r="O31" s="47">
        <f t="shared" si="1"/>
        <v>145.7340514536708</v>
      </c>
      <c r="P31" s="9"/>
    </row>
    <row r="32" spans="1:16" ht="15">
      <c r="A32" s="12"/>
      <c r="B32" s="25">
        <v>343.4</v>
      </c>
      <c r="C32" s="20" t="s">
        <v>46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780502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780502</v>
      </c>
      <c r="O32" s="47">
        <f t="shared" si="1"/>
        <v>81.62539217736875</v>
      </c>
      <c r="P32" s="9"/>
    </row>
    <row r="33" spans="1:16" ht="15">
      <c r="A33" s="12"/>
      <c r="B33" s="25">
        <v>343.5</v>
      </c>
      <c r="C33" s="20" t="s">
        <v>47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448877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448877</v>
      </c>
      <c r="O33" s="47">
        <f t="shared" si="1"/>
        <v>46.94384020079481</v>
      </c>
      <c r="P33" s="9"/>
    </row>
    <row r="34" spans="1:16" ht="15">
      <c r="A34" s="12"/>
      <c r="B34" s="25">
        <v>343.9</v>
      </c>
      <c r="C34" s="20" t="s">
        <v>48</v>
      </c>
      <c r="D34" s="46">
        <v>0</v>
      </c>
      <c r="E34" s="46">
        <v>224346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224346</v>
      </c>
      <c r="O34" s="47">
        <f t="shared" si="1"/>
        <v>23.462246391968208</v>
      </c>
      <c r="P34" s="9"/>
    </row>
    <row r="35" spans="1:16" ht="15">
      <c r="A35" s="12"/>
      <c r="B35" s="25">
        <v>347.3</v>
      </c>
      <c r="C35" s="20" t="s">
        <v>93</v>
      </c>
      <c r="D35" s="46">
        <v>1769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1769</v>
      </c>
      <c r="O35" s="47">
        <f t="shared" si="1"/>
        <v>0.18500313741895</v>
      </c>
      <c r="P35" s="9"/>
    </row>
    <row r="36" spans="1:16" ht="15">
      <c r="A36" s="12"/>
      <c r="B36" s="25">
        <v>349</v>
      </c>
      <c r="C36" s="20" t="s">
        <v>0</v>
      </c>
      <c r="D36" s="46">
        <v>82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82</v>
      </c>
      <c r="O36" s="47">
        <f t="shared" si="1"/>
        <v>0.008575611796695252</v>
      </c>
      <c r="P36" s="9"/>
    </row>
    <row r="37" spans="1:16" ht="15.75">
      <c r="A37" s="29" t="s">
        <v>37</v>
      </c>
      <c r="B37" s="30"/>
      <c r="C37" s="31"/>
      <c r="D37" s="32">
        <f aca="true" t="shared" si="8" ref="D37:M37">SUM(D38:D40)</f>
        <v>22198</v>
      </c>
      <c r="E37" s="32">
        <f t="shared" si="8"/>
        <v>0</v>
      </c>
      <c r="F37" s="32">
        <f t="shared" si="8"/>
        <v>0</v>
      </c>
      <c r="G37" s="32">
        <f t="shared" si="8"/>
        <v>0</v>
      </c>
      <c r="H37" s="32">
        <f t="shared" si="8"/>
        <v>0</v>
      </c>
      <c r="I37" s="32">
        <f t="shared" si="8"/>
        <v>0</v>
      </c>
      <c r="J37" s="32">
        <f t="shared" si="8"/>
        <v>0</v>
      </c>
      <c r="K37" s="32">
        <f t="shared" si="8"/>
        <v>0</v>
      </c>
      <c r="L37" s="32">
        <f t="shared" si="8"/>
        <v>0</v>
      </c>
      <c r="M37" s="32">
        <f t="shared" si="8"/>
        <v>0</v>
      </c>
      <c r="N37" s="32">
        <f aca="true" t="shared" si="9" ref="N37:N47">SUM(D37:M37)</f>
        <v>22198</v>
      </c>
      <c r="O37" s="45">
        <f t="shared" si="1"/>
        <v>2.321480861744405</v>
      </c>
      <c r="P37" s="10"/>
    </row>
    <row r="38" spans="1:16" ht="15">
      <c r="A38" s="13"/>
      <c r="B38" s="39">
        <v>351.1</v>
      </c>
      <c r="C38" s="21" t="s">
        <v>53</v>
      </c>
      <c r="D38" s="46">
        <v>11640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9"/>
        <v>11640</v>
      </c>
      <c r="O38" s="47">
        <f t="shared" si="1"/>
        <v>1.2173185526040577</v>
      </c>
      <c r="P38" s="9"/>
    </row>
    <row r="39" spans="1:16" ht="15">
      <c r="A39" s="13"/>
      <c r="B39" s="39">
        <v>351.3</v>
      </c>
      <c r="C39" s="21" t="s">
        <v>54</v>
      </c>
      <c r="D39" s="46">
        <v>868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9"/>
        <v>868</v>
      </c>
      <c r="O39" s="47">
        <f t="shared" si="1"/>
        <v>0.09077598828696926</v>
      </c>
      <c r="P39" s="9"/>
    </row>
    <row r="40" spans="1:16" ht="15">
      <c r="A40" s="13"/>
      <c r="B40" s="39">
        <v>354</v>
      </c>
      <c r="C40" s="21" t="s">
        <v>88</v>
      </c>
      <c r="D40" s="46">
        <v>9690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9690</v>
      </c>
      <c r="O40" s="47">
        <f t="shared" si="1"/>
        <v>1.013386320853378</v>
      </c>
      <c r="P40" s="9"/>
    </row>
    <row r="41" spans="1:16" ht="15.75">
      <c r="A41" s="29" t="s">
        <v>3</v>
      </c>
      <c r="B41" s="30"/>
      <c r="C41" s="31"/>
      <c r="D41" s="32">
        <f aca="true" t="shared" si="10" ref="D41:M41">SUM(D42:D44)</f>
        <v>67145</v>
      </c>
      <c r="E41" s="32">
        <f t="shared" si="10"/>
        <v>0</v>
      </c>
      <c r="F41" s="32">
        <f t="shared" si="10"/>
        <v>0</v>
      </c>
      <c r="G41" s="32">
        <f t="shared" si="10"/>
        <v>0</v>
      </c>
      <c r="H41" s="32">
        <f t="shared" si="10"/>
        <v>0</v>
      </c>
      <c r="I41" s="32">
        <f t="shared" si="10"/>
        <v>6319</v>
      </c>
      <c r="J41" s="32">
        <f t="shared" si="10"/>
        <v>0</v>
      </c>
      <c r="K41" s="32">
        <f t="shared" si="10"/>
        <v>0</v>
      </c>
      <c r="L41" s="32">
        <f t="shared" si="10"/>
        <v>0</v>
      </c>
      <c r="M41" s="32">
        <f t="shared" si="10"/>
        <v>0</v>
      </c>
      <c r="N41" s="32">
        <f t="shared" si="9"/>
        <v>73464</v>
      </c>
      <c r="O41" s="45">
        <f t="shared" si="1"/>
        <v>7.6829115247856095</v>
      </c>
      <c r="P41" s="10"/>
    </row>
    <row r="42" spans="1:16" ht="15">
      <c r="A42" s="12"/>
      <c r="B42" s="25">
        <v>361.1</v>
      </c>
      <c r="C42" s="20" t="s">
        <v>55</v>
      </c>
      <c r="D42" s="46">
        <v>39</v>
      </c>
      <c r="E42" s="46">
        <v>0</v>
      </c>
      <c r="F42" s="46">
        <v>0</v>
      </c>
      <c r="G42" s="46">
        <v>0</v>
      </c>
      <c r="H42" s="46">
        <v>0</v>
      </c>
      <c r="I42" s="46">
        <v>6319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6358</v>
      </c>
      <c r="O42" s="47">
        <f t="shared" si="1"/>
        <v>0.664923656138883</v>
      </c>
      <c r="P42" s="9"/>
    </row>
    <row r="43" spans="1:16" ht="15">
      <c r="A43" s="12"/>
      <c r="B43" s="25">
        <v>362</v>
      </c>
      <c r="C43" s="20" t="s">
        <v>56</v>
      </c>
      <c r="D43" s="46">
        <v>35481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35481</v>
      </c>
      <c r="O43" s="47">
        <f t="shared" si="1"/>
        <v>3.7106253921773686</v>
      </c>
      <c r="P43" s="9"/>
    </row>
    <row r="44" spans="1:16" ht="15">
      <c r="A44" s="12"/>
      <c r="B44" s="25">
        <v>369.9</v>
      </c>
      <c r="C44" s="20" t="s">
        <v>58</v>
      </c>
      <c r="D44" s="46">
        <v>31625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31625</v>
      </c>
      <c r="O44" s="47">
        <f t="shared" si="1"/>
        <v>3.3073624764693577</v>
      </c>
      <c r="P44" s="9"/>
    </row>
    <row r="45" spans="1:16" ht="15.75">
      <c r="A45" s="29" t="s">
        <v>38</v>
      </c>
      <c r="B45" s="30"/>
      <c r="C45" s="31"/>
      <c r="D45" s="32">
        <f aca="true" t="shared" si="11" ref="D45:M45">SUM(D46:D46)</f>
        <v>74169</v>
      </c>
      <c r="E45" s="32">
        <f t="shared" si="11"/>
        <v>0</v>
      </c>
      <c r="F45" s="32">
        <f t="shared" si="11"/>
        <v>0</v>
      </c>
      <c r="G45" s="32">
        <f t="shared" si="11"/>
        <v>0</v>
      </c>
      <c r="H45" s="32">
        <f t="shared" si="11"/>
        <v>0</v>
      </c>
      <c r="I45" s="32">
        <f t="shared" si="11"/>
        <v>0</v>
      </c>
      <c r="J45" s="32">
        <f t="shared" si="11"/>
        <v>0</v>
      </c>
      <c r="K45" s="32">
        <f t="shared" si="11"/>
        <v>0</v>
      </c>
      <c r="L45" s="32">
        <f t="shared" si="11"/>
        <v>0</v>
      </c>
      <c r="M45" s="32">
        <f t="shared" si="11"/>
        <v>0</v>
      </c>
      <c r="N45" s="32">
        <f t="shared" si="9"/>
        <v>74169</v>
      </c>
      <c r="O45" s="45">
        <f t="shared" si="1"/>
        <v>7.756640870110855</v>
      </c>
      <c r="P45" s="9"/>
    </row>
    <row r="46" spans="1:16" ht="15.75" thickBot="1">
      <c r="A46" s="12"/>
      <c r="B46" s="25">
        <v>381</v>
      </c>
      <c r="C46" s="20" t="s">
        <v>89</v>
      </c>
      <c r="D46" s="46">
        <v>74169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74169</v>
      </c>
      <c r="O46" s="47">
        <f t="shared" si="1"/>
        <v>7.756640870110855</v>
      </c>
      <c r="P46" s="9"/>
    </row>
    <row r="47" spans="1:119" ht="16.5" thickBot="1">
      <c r="A47" s="14" t="s">
        <v>51</v>
      </c>
      <c r="B47" s="23"/>
      <c r="C47" s="22"/>
      <c r="D47" s="15">
        <f aca="true" t="shared" si="12" ref="D47:M47">SUM(D5,D14,D21,D30,D37,D41,D45)</f>
        <v>4637540</v>
      </c>
      <c r="E47" s="15">
        <f t="shared" si="12"/>
        <v>224346</v>
      </c>
      <c r="F47" s="15">
        <f t="shared" si="12"/>
        <v>0</v>
      </c>
      <c r="G47" s="15">
        <f t="shared" si="12"/>
        <v>0</v>
      </c>
      <c r="H47" s="15">
        <f t="shared" si="12"/>
        <v>0</v>
      </c>
      <c r="I47" s="15">
        <f t="shared" si="12"/>
        <v>3633926</v>
      </c>
      <c r="J47" s="15">
        <f t="shared" si="12"/>
        <v>0</v>
      </c>
      <c r="K47" s="15">
        <f t="shared" si="12"/>
        <v>0</v>
      </c>
      <c r="L47" s="15">
        <f t="shared" si="12"/>
        <v>0</v>
      </c>
      <c r="M47" s="15">
        <f t="shared" si="12"/>
        <v>0</v>
      </c>
      <c r="N47" s="15">
        <f t="shared" si="9"/>
        <v>8495812</v>
      </c>
      <c r="O47" s="38">
        <f t="shared" si="1"/>
        <v>888.4973854842083</v>
      </c>
      <c r="P47" s="6"/>
      <c r="Q47" s="2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</row>
    <row r="48" spans="1:15" ht="15">
      <c r="A48" s="16"/>
      <c r="B48" s="18"/>
      <c r="C48" s="18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9"/>
    </row>
    <row r="49" spans="1:15" ht="15">
      <c r="A49" s="40"/>
      <c r="B49" s="41"/>
      <c r="C49" s="41"/>
      <c r="D49" s="42"/>
      <c r="E49" s="42"/>
      <c r="F49" s="42"/>
      <c r="G49" s="42"/>
      <c r="H49" s="42"/>
      <c r="I49" s="42"/>
      <c r="J49" s="42"/>
      <c r="K49" s="42"/>
      <c r="L49" s="48" t="s">
        <v>94</v>
      </c>
      <c r="M49" s="48"/>
      <c r="N49" s="48"/>
      <c r="O49" s="43">
        <v>9562</v>
      </c>
    </row>
    <row r="50" spans="1:15" ht="15">
      <c r="A50" s="49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1"/>
    </row>
    <row r="51" spans="1:15" ht="15.75" customHeight="1" thickBot="1">
      <c r="A51" s="52" t="s">
        <v>73</v>
      </c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4"/>
    </row>
  </sheetData>
  <sheetProtection/>
  <mergeCells count="10">
    <mergeCell ref="L49:N49"/>
    <mergeCell ref="A50:O50"/>
    <mergeCell ref="A51:O5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52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69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74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61</v>
      </c>
      <c r="B3" s="62"/>
      <c r="C3" s="63"/>
      <c r="D3" s="67" t="s">
        <v>32</v>
      </c>
      <c r="E3" s="68"/>
      <c r="F3" s="68"/>
      <c r="G3" s="68"/>
      <c r="H3" s="69"/>
      <c r="I3" s="67" t="s">
        <v>33</v>
      </c>
      <c r="J3" s="69"/>
      <c r="K3" s="67" t="s">
        <v>35</v>
      </c>
      <c r="L3" s="69"/>
      <c r="M3" s="36"/>
      <c r="N3" s="37"/>
      <c r="O3" s="70" t="s">
        <v>66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62</v>
      </c>
      <c r="F4" s="34" t="s">
        <v>63</v>
      </c>
      <c r="G4" s="34" t="s">
        <v>64</v>
      </c>
      <c r="H4" s="34" t="s">
        <v>5</v>
      </c>
      <c r="I4" s="34" t="s">
        <v>6</v>
      </c>
      <c r="J4" s="35" t="s">
        <v>65</v>
      </c>
      <c r="K4" s="35" t="s">
        <v>7</v>
      </c>
      <c r="L4" s="35" t="s">
        <v>8</v>
      </c>
      <c r="M4" s="35" t="s">
        <v>9</v>
      </c>
      <c r="N4" s="35" t="s">
        <v>34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SUM(D6:D16)</f>
        <v>3626748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3626748</v>
      </c>
      <c r="O5" s="33">
        <f aca="true" t="shared" si="1" ref="O5:O48">(N5/O$50)</f>
        <v>382.366684238271</v>
      </c>
      <c r="P5" s="6"/>
    </row>
    <row r="6" spans="1:16" ht="15">
      <c r="A6" s="12"/>
      <c r="B6" s="25">
        <v>311</v>
      </c>
      <c r="C6" s="20" t="s">
        <v>2</v>
      </c>
      <c r="D6" s="46">
        <v>2070253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2070253</v>
      </c>
      <c r="O6" s="47">
        <f t="shared" si="1"/>
        <v>218.26599894570376</v>
      </c>
      <c r="P6" s="9"/>
    </row>
    <row r="7" spans="1:16" ht="15">
      <c r="A7" s="12"/>
      <c r="B7" s="25">
        <v>312.3</v>
      </c>
      <c r="C7" s="20" t="s">
        <v>75</v>
      </c>
      <c r="D7" s="46">
        <v>38127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6">SUM(D7:M7)</f>
        <v>38127</v>
      </c>
      <c r="O7" s="47">
        <f t="shared" si="1"/>
        <v>4.019715340010543</v>
      </c>
      <c r="P7" s="9"/>
    </row>
    <row r="8" spans="1:16" ht="15">
      <c r="A8" s="12"/>
      <c r="B8" s="25">
        <v>312.41</v>
      </c>
      <c r="C8" s="20" t="s">
        <v>10</v>
      </c>
      <c r="D8" s="46">
        <v>45377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45377</v>
      </c>
      <c r="O8" s="47">
        <f t="shared" si="1"/>
        <v>4.784080126515551</v>
      </c>
      <c r="P8" s="9"/>
    </row>
    <row r="9" spans="1:16" ht="15">
      <c r="A9" s="12"/>
      <c r="B9" s="25">
        <v>312.42</v>
      </c>
      <c r="C9" s="20" t="s">
        <v>76</v>
      </c>
      <c r="D9" s="46">
        <v>11941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11941</v>
      </c>
      <c r="O9" s="47">
        <f t="shared" si="1"/>
        <v>1.2589351607801793</v>
      </c>
      <c r="P9" s="9"/>
    </row>
    <row r="10" spans="1:16" ht="15">
      <c r="A10" s="12"/>
      <c r="B10" s="25">
        <v>312.6</v>
      </c>
      <c r="C10" s="20" t="s">
        <v>11</v>
      </c>
      <c r="D10" s="46">
        <v>728287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728287</v>
      </c>
      <c r="O10" s="47">
        <f t="shared" si="1"/>
        <v>76.7830258302583</v>
      </c>
      <c r="P10" s="9"/>
    </row>
    <row r="11" spans="1:16" ht="15">
      <c r="A11" s="12"/>
      <c r="B11" s="25">
        <v>314.1</v>
      </c>
      <c r="C11" s="20" t="s">
        <v>12</v>
      </c>
      <c r="D11" s="46">
        <v>414097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414097</v>
      </c>
      <c r="O11" s="47">
        <f t="shared" si="1"/>
        <v>43.65809172377438</v>
      </c>
      <c r="P11" s="9"/>
    </row>
    <row r="12" spans="1:16" ht="15">
      <c r="A12" s="12"/>
      <c r="B12" s="25">
        <v>314.4</v>
      </c>
      <c r="C12" s="20" t="s">
        <v>14</v>
      </c>
      <c r="D12" s="46">
        <v>18922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18922</v>
      </c>
      <c r="O12" s="47">
        <f t="shared" si="1"/>
        <v>1.9949393779652083</v>
      </c>
      <c r="P12" s="9"/>
    </row>
    <row r="13" spans="1:16" ht="15">
      <c r="A13" s="12"/>
      <c r="B13" s="25">
        <v>314.8</v>
      </c>
      <c r="C13" s="20" t="s">
        <v>77</v>
      </c>
      <c r="D13" s="46">
        <v>609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609</v>
      </c>
      <c r="O13" s="47">
        <f t="shared" si="1"/>
        <v>0.06420664206642067</v>
      </c>
      <c r="P13" s="9"/>
    </row>
    <row r="14" spans="1:16" ht="15">
      <c r="A14" s="12"/>
      <c r="B14" s="25">
        <v>314.9</v>
      </c>
      <c r="C14" s="20" t="s">
        <v>78</v>
      </c>
      <c r="D14" s="46">
        <v>1623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1623</v>
      </c>
      <c r="O14" s="47">
        <f t="shared" si="1"/>
        <v>0.17111228255139693</v>
      </c>
      <c r="P14" s="9"/>
    </row>
    <row r="15" spans="1:16" ht="15">
      <c r="A15" s="12"/>
      <c r="B15" s="25">
        <v>315</v>
      </c>
      <c r="C15" s="20" t="s">
        <v>79</v>
      </c>
      <c r="D15" s="46">
        <v>271434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271434</v>
      </c>
      <c r="O15" s="47">
        <f t="shared" si="1"/>
        <v>28.61718502899315</v>
      </c>
      <c r="P15" s="9"/>
    </row>
    <row r="16" spans="1:16" ht="15">
      <c r="A16" s="12"/>
      <c r="B16" s="25">
        <v>316</v>
      </c>
      <c r="C16" s="20" t="s">
        <v>80</v>
      </c>
      <c r="D16" s="46">
        <v>26078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2"/>
        <v>26078</v>
      </c>
      <c r="O16" s="47">
        <f t="shared" si="1"/>
        <v>2.7493937796520824</v>
      </c>
      <c r="P16" s="9"/>
    </row>
    <row r="17" spans="1:16" ht="15.75">
      <c r="A17" s="29" t="s">
        <v>16</v>
      </c>
      <c r="B17" s="30"/>
      <c r="C17" s="31"/>
      <c r="D17" s="32">
        <f aca="true" t="shared" si="3" ref="D17:M17">SUM(D18:D22)</f>
        <v>654491</v>
      </c>
      <c r="E17" s="32">
        <f t="shared" si="3"/>
        <v>0</v>
      </c>
      <c r="F17" s="32">
        <f t="shared" si="3"/>
        <v>0</v>
      </c>
      <c r="G17" s="32">
        <f t="shared" si="3"/>
        <v>0</v>
      </c>
      <c r="H17" s="32">
        <f t="shared" si="3"/>
        <v>0</v>
      </c>
      <c r="I17" s="32">
        <f t="shared" si="3"/>
        <v>400892</v>
      </c>
      <c r="J17" s="32">
        <f t="shared" si="3"/>
        <v>0</v>
      </c>
      <c r="K17" s="32">
        <f t="shared" si="3"/>
        <v>0</v>
      </c>
      <c r="L17" s="32">
        <f t="shared" si="3"/>
        <v>0</v>
      </c>
      <c r="M17" s="32">
        <f t="shared" si="3"/>
        <v>0</v>
      </c>
      <c r="N17" s="44">
        <f aca="true" t="shared" si="4" ref="N17:N48">SUM(D17:M17)</f>
        <v>1055383</v>
      </c>
      <c r="O17" s="45">
        <f t="shared" si="1"/>
        <v>111.26863468634686</v>
      </c>
      <c r="P17" s="10"/>
    </row>
    <row r="18" spans="1:16" ht="15">
      <c r="A18" s="12"/>
      <c r="B18" s="25">
        <v>322</v>
      </c>
      <c r="C18" s="20" t="s">
        <v>81</v>
      </c>
      <c r="D18" s="46">
        <v>109275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109275</v>
      </c>
      <c r="O18" s="47">
        <f t="shared" si="1"/>
        <v>11.520822351080653</v>
      </c>
      <c r="P18" s="9"/>
    </row>
    <row r="19" spans="1:16" ht="15">
      <c r="A19" s="12"/>
      <c r="B19" s="25">
        <v>323.1</v>
      </c>
      <c r="C19" s="20" t="s">
        <v>17</v>
      </c>
      <c r="D19" s="46">
        <v>476418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476418</v>
      </c>
      <c r="O19" s="47">
        <f t="shared" si="1"/>
        <v>50.22857142857143</v>
      </c>
      <c r="P19" s="9"/>
    </row>
    <row r="20" spans="1:16" ht="15">
      <c r="A20" s="12"/>
      <c r="B20" s="25">
        <v>323.4</v>
      </c>
      <c r="C20" s="20" t="s">
        <v>18</v>
      </c>
      <c r="D20" s="46">
        <v>15801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15801</v>
      </c>
      <c r="O20" s="47">
        <f t="shared" si="1"/>
        <v>1.665893516078018</v>
      </c>
      <c r="P20" s="9"/>
    </row>
    <row r="21" spans="1:16" ht="15">
      <c r="A21" s="12"/>
      <c r="B21" s="25">
        <v>324.11</v>
      </c>
      <c r="C21" s="20" t="s">
        <v>82</v>
      </c>
      <c r="D21" s="46">
        <v>52997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52997</v>
      </c>
      <c r="O21" s="47">
        <f t="shared" si="1"/>
        <v>5.587453874538745</v>
      </c>
      <c r="P21" s="9"/>
    </row>
    <row r="22" spans="1:16" ht="15">
      <c r="A22" s="12"/>
      <c r="B22" s="25">
        <v>324.71</v>
      </c>
      <c r="C22" s="20" t="s">
        <v>83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400892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400892</v>
      </c>
      <c r="O22" s="47">
        <f t="shared" si="1"/>
        <v>42.265893516078016</v>
      </c>
      <c r="P22" s="9"/>
    </row>
    <row r="23" spans="1:16" ht="15.75">
      <c r="A23" s="29" t="s">
        <v>25</v>
      </c>
      <c r="B23" s="30"/>
      <c r="C23" s="31"/>
      <c r="D23" s="32">
        <f aca="true" t="shared" si="5" ref="D23:M23">SUM(D24:D31)</f>
        <v>615145</v>
      </c>
      <c r="E23" s="32">
        <f t="shared" si="5"/>
        <v>0</v>
      </c>
      <c r="F23" s="32">
        <f t="shared" si="5"/>
        <v>0</v>
      </c>
      <c r="G23" s="32">
        <f t="shared" si="5"/>
        <v>0</v>
      </c>
      <c r="H23" s="32">
        <f t="shared" si="5"/>
        <v>0</v>
      </c>
      <c r="I23" s="32">
        <f t="shared" si="5"/>
        <v>73044</v>
      </c>
      <c r="J23" s="32">
        <f t="shared" si="5"/>
        <v>0</v>
      </c>
      <c r="K23" s="32">
        <f t="shared" si="5"/>
        <v>0</v>
      </c>
      <c r="L23" s="32">
        <f t="shared" si="5"/>
        <v>0</v>
      </c>
      <c r="M23" s="32">
        <f t="shared" si="5"/>
        <v>0</v>
      </c>
      <c r="N23" s="44">
        <f t="shared" si="4"/>
        <v>688189</v>
      </c>
      <c r="O23" s="45">
        <f t="shared" si="1"/>
        <v>72.55550869794412</v>
      </c>
      <c r="P23" s="10"/>
    </row>
    <row r="24" spans="1:16" ht="15">
      <c r="A24" s="12"/>
      <c r="B24" s="25">
        <v>331.2</v>
      </c>
      <c r="C24" s="20" t="s">
        <v>24</v>
      </c>
      <c r="D24" s="46">
        <v>67335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67335</v>
      </c>
      <c r="O24" s="47">
        <f t="shared" si="1"/>
        <v>7.099103848181339</v>
      </c>
      <c r="P24" s="9"/>
    </row>
    <row r="25" spans="1:16" ht="15">
      <c r="A25" s="12"/>
      <c r="B25" s="25">
        <v>331.35</v>
      </c>
      <c r="C25" s="20" t="s">
        <v>84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70061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70061</v>
      </c>
      <c r="O25" s="47">
        <f t="shared" si="1"/>
        <v>7.386505007907222</v>
      </c>
      <c r="P25" s="9"/>
    </row>
    <row r="26" spans="1:16" ht="15">
      <c r="A26" s="12"/>
      <c r="B26" s="25">
        <v>334.34</v>
      </c>
      <c r="C26" s="20" t="s">
        <v>85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2983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2983</v>
      </c>
      <c r="O26" s="47">
        <f t="shared" si="1"/>
        <v>0.3144965735371639</v>
      </c>
      <c r="P26" s="9"/>
    </row>
    <row r="27" spans="1:16" ht="15">
      <c r="A27" s="12"/>
      <c r="B27" s="25">
        <v>335.14</v>
      </c>
      <c r="C27" s="20" t="s">
        <v>27</v>
      </c>
      <c r="D27" s="46">
        <v>494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494</v>
      </c>
      <c r="O27" s="47">
        <f t="shared" si="1"/>
        <v>0.05208223510806537</v>
      </c>
      <c r="P27" s="9"/>
    </row>
    <row r="28" spans="1:16" ht="15">
      <c r="A28" s="12"/>
      <c r="B28" s="25">
        <v>335.15</v>
      </c>
      <c r="C28" s="20" t="s">
        <v>28</v>
      </c>
      <c r="D28" s="46">
        <v>2748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2748</v>
      </c>
      <c r="O28" s="47">
        <f t="shared" si="1"/>
        <v>0.2897206114918292</v>
      </c>
      <c r="P28" s="9"/>
    </row>
    <row r="29" spans="1:16" ht="15">
      <c r="A29" s="12"/>
      <c r="B29" s="25">
        <v>335.18</v>
      </c>
      <c r="C29" s="20" t="s">
        <v>29</v>
      </c>
      <c r="D29" s="46">
        <v>412477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412477</v>
      </c>
      <c r="O29" s="47">
        <f t="shared" si="1"/>
        <v>43.48729573010016</v>
      </c>
      <c r="P29" s="9"/>
    </row>
    <row r="30" spans="1:16" ht="15">
      <c r="A30" s="12"/>
      <c r="B30" s="25">
        <v>335.9</v>
      </c>
      <c r="C30" s="20" t="s">
        <v>86</v>
      </c>
      <c r="D30" s="46">
        <v>100212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100212</v>
      </c>
      <c r="O30" s="47">
        <f t="shared" si="1"/>
        <v>10.565313653136531</v>
      </c>
      <c r="P30" s="9"/>
    </row>
    <row r="31" spans="1:16" ht="15">
      <c r="A31" s="12"/>
      <c r="B31" s="25">
        <v>338</v>
      </c>
      <c r="C31" s="20" t="s">
        <v>31</v>
      </c>
      <c r="D31" s="46">
        <v>31879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31879</v>
      </c>
      <c r="O31" s="47">
        <f t="shared" si="1"/>
        <v>3.3609910384818136</v>
      </c>
      <c r="P31" s="9"/>
    </row>
    <row r="32" spans="1:16" ht="15.75">
      <c r="A32" s="29" t="s">
        <v>36</v>
      </c>
      <c r="B32" s="30"/>
      <c r="C32" s="31"/>
      <c r="D32" s="32">
        <f aca="true" t="shared" si="6" ref="D32:M32">SUM(D33:D36)</f>
        <v>30963</v>
      </c>
      <c r="E32" s="32">
        <f t="shared" si="6"/>
        <v>221020</v>
      </c>
      <c r="F32" s="32">
        <f t="shared" si="6"/>
        <v>0</v>
      </c>
      <c r="G32" s="32">
        <f t="shared" si="6"/>
        <v>0</v>
      </c>
      <c r="H32" s="32">
        <f t="shared" si="6"/>
        <v>0</v>
      </c>
      <c r="I32" s="32">
        <f t="shared" si="6"/>
        <v>2655031</v>
      </c>
      <c r="J32" s="32">
        <f t="shared" si="6"/>
        <v>0</v>
      </c>
      <c r="K32" s="32">
        <f t="shared" si="6"/>
        <v>0</v>
      </c>
      <c r="L32" s="32">
        <f t="shared" si="6"/>
        <v>0</v>
      </c>
      <c r="M32" s="32">
        <f t="shared" si="6"/>
        <v>0</v>
      </c>
      <c r="N32" s="32">
        <f t="shared" si="4"/>
        <v>2907014</v>
      </c>
      <c r="O32" s="45">
        <f t="shared" si="1"/>
        <v>306.4853979968371</v>
      </c>
      <c r="P32" s="10"/>
    </row>
    <row r="33" spans="1:16" ht="15">
      <c r="A33" s="12"/>
      <c r="B33" s="25">
        <v>343.6</v>
      </c>
      <c r="C33" s="20" t="s">
        <v>87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2655031</v>
      </c>
      <c r="J33" s="46">
        <v>0</v>
      </c>
      <c r="K33" s="46">
        <v>0</v>
      </c>
      <c r="L33" s="46">
        <v>0</v>
      </c>
      <c r="M33" s="46">
        <v>0</v>
      </c>
      <c r="N33" s="46">
        <f t="shared" si="4"/>
        <v>2655031</v>
      </c>
      <c r="O33" s="47">
        <f t="shared" si="1"/>
        <v>279.9189246178176</v>
      </c>
      <c r="P33" s="9"/>
    </row>
    <row r="34" spans="1:16" ht="15">
      <c r="A34" s="12"/>
      <c r="B34" s="25">
        <v>343.9</v>
      </c>
      <c r="C34" s="20" t="s">
        <v>48</v>
      </c>
      <c r="D34" s="46">
        <v>0</v>
      </c>
      <c r="E34" s="46">
        <v>221020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4"/>
        <v>221020</v>
      </c>
      <c r="O34" s="47">
        <f t="shared" si="1"/>
        <v>23.302055877701633</v>
      </c>
      <c r="P34" s="9"/>
    </row>
    <row r="35" spans="1:16" ht="15">
      <c r="A35" s="12"/>
      <c r="B35" s="25">
        <v>347.2</v>
      </c>
      <c r="C35" s="20" t="s">
        <v>50</v>
      </c>
      <c r="D35" s="46">
        <v>30187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4"/>
        <v>30187</v>
      </c>
      <c r="O35" s="47">
        <f t="shared" si="1"/>
        <v>3.182604111755403</v>
      </c>
      <c r="P35" s="9"/>
    </row>
    <row r="36" spans="1:16" ht="15">
      <c r="A36" s="12"/>
      <c r="B36" s="25">
        <v>349</v>
      </c>
      <c r="C36" s="20" t="s">
        <v>0</v>
      </c>
      <c r="D36" s="46">
        <v>776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4"/>
        <v>776</v>
      </c>
      <c r="O36" s="47">
        <f t="shared" si="1"/>
        <v>0.08181338956246706</v>
      </c>
      <c r="P36" s="9"/>
    </row>
    <row r="37" spans="1:16" ht="15.75">
      <c r="A37" s="29" t="s">
        <v>37</v>
      </c>
      <c r="B37" s="30"/>
      <c r="C37" s="31"/>
      <c r="D37" s="32">
        <f aca="true" t="shared" si="7" ref="D37:M37">SUM(D38:D40)</f>
        <v>30432</v>
      </c>
      <c r="E37" s="32">
        <f t="shared" si="7"/>
        <v>0</v>
      </c>
      <c r="F37" s="32">
        <f t="shared" si="7"/>
        <v>0</v>
      </c>
      <c r="G37" s="32">
        <f t="shared" si="7"/>
        <v>0</v>
      </c>
      <c r="H37" s="32">
        <f t="shared" si="7"/>
        <v>0</v>
      </c>
      <c r="I37" s="32">
        <f t="shared" si="7"/>
        <v>0</v>
      </c>
      <c r="J37" s="32">
        <f t="shared" si="7"/>
        <v>0</v>
      </c>
      <c r="K37" s="32">
        <f t="shared" si="7"/>
        <v>0</v>
      </c>
      <c r="L37" s="32">
        <f t="shared" si="7"/>
        <v>0</v>
      </c>
      <c r="M37" s="32">
        <f t="shared" si="7"/>
        <v>0</v>
      </c>
      <c r="N37" s="32">
        <f t="shared" si="4"/>
        <v>30432</v>
      </c>
      <c r="O37" s="45">
        <f t="shared" si="1"/>
        <v>3.2084343700579865</v>
      </c>
      <c r="P37" s="10"/>
    </row>
    <row r="38" spans="1:16" ht="15">
      <c r="A38" s="13"/>
      <c r="B38" s="39">
        <v>351.1</v>
      </c>
      <c r="C38" s="21" t="s">
        <v>53</v>
      </c>
      <c r="D38" s="46">
        <v>21226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4"/>
        <v>21226</v>
      </c>
      <c r="O38" s="47">
        <f t="shared" si="1"/>
        <v>2.2378492356352133</v>
      </c>
      <c r="P38" s="9"/>
    </row>
    <row r="39" spans="1:16" ht="15">
      <c r="A39" s="13"/>
      <c r="B39" s="39">
        <v>351.3</v>
      </c>
      <c r="C39" s="21" t="s">
        <v>54</v>
      </c>
      <c r="D39" s="46">
        <v>1806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4"/>
        <v>1806</v>
      </c>
      <c r="O39" s="47">
        <f t="shared" si="1"/>
        <v>0.1904059040590406</v>
      </c>
      <c r="P39" s="9"/>
    </row>
    <row r="40" spans="1:16" ht="15">
      <c r="A40" s="13"/>
      <c r="B40" s="39">
        <v>354</v>
      </c>
      <c r="C40" s="21" t="s">
        <v>88</v>
      </c>
      <c r="D40" s="46">
        <v>7400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4"/>
        <v>7400</v>
      </c>
      <c r="O40" s="47">
        <f t="shared" si="1"/>
        <v>0.7801792303637322</v>
      </c>
      <c r="P40" s="9"/>
    </row>
    <row r="41" spans="1:16" ht="15.75">
      <c r="A41" s="29" t="s">
        <v>3</v>
      </c>
      <c r="B41" s="30"/>
      <c r="C41" s="31"/>
      <c r="D41" s="32">
        <f aca="true" t="shared" si="8" ref="D41:M41">SUM(D42:D45)</f>
        <v>54605</v>
      </c>
      <c r="E41" s="32">
        <f t="shared" si="8"/>
        <v>0</v>
      </c>
      <c r="F41" s="32">
        <f t="shared" si="8"/>
        <v>0</v>
      </c>
      <c r="G41" s="32">
        <f t="shared" si="8"/>
        <v>0</v>
      </c>
      <c r="H41" s="32">
        <f t="shared" si="8"/>
        <v>0</v>
      </c>
      <c r="I41" s="32">
        <f t="shared" si="8"/>
        <v>6370</v>
      </c>
      <c r="J41" s="32">
        <f t="shared" si="8"/>
        <v>0</v>
      </c>
      <c r="K41" s="32">
        <f t="shared" si="8"/>
        <v>0</v>
      </c>
      <c r="L41" s="32">
        <f t="shared" si="8"/>
        <v>0</v>
      </c>
      <c r="M41" s="32">
        <f t="shared" si="8"/>
        <v>0</v>
      </c>
      <c r="N41" s="32">
        <f t="shared" si="4"/>
        <v>60975</v>
      </c>
      <c r="O41" s="45">
        <f t="shared" si="1"/>
        <v>6.428571428571429</v>
      </c>
      <c r="P41" s="10"/>
    </row>
    <row r="42" spans="1:16" ht="15">
      <c r="A42" s="12"/>
      <c r="B42" s="25">
        <v>361.1</v>
      </c>
      <c r="C42" s="20" t="s">
        <v>55</v>
      </c>
      <c r="D42" s="46">
        <v>3794</v>
      </c>
      <c r="E42" s="46">
        <v>0</v>
      </c>
      <c r="F42" s="46">
        <v>0</v>
      </c>
      <c r="G42" s="46">
        <v>0</v>
      </c>
      <c r="H42" s="46">
        <v>0</v>
      </c>
      <c r="I42" s="46">
        <v>6370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4"/>
        <v>10164</v>
      </c>
      <c r="O42" s="47">
        <f t="shared" si="1"/>
        <v>1.0715867158671586</v>
      </c>
      <c r="P42" s="9"/>
    </row>
    <row r="43" spans="1:16" ht="15">
      <c r="A43" s="12"/>
      <c r="B43" s="25">
        <v>362</v>
      </c>
      <c r="C43" s="20" t="s">
        <v>56</v>
      </c>
      <c r="D43" s="46">
        <v>26578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4"/>
        <v>26578</v>
      </c>
      <c r="O43" s="47">
        <f t="shared" si="1"/>
        <v>2.8021085925144966</v>
      </c>
      <c r="P43" s="9"/>
    </row>
    <row r="44" spans="1:16" ht="15">
      <c r="A44" s="12"/>
      <c r="B44" s="25">
        <v>366</v>
      </c>
      <c r="C44" s="20" t="s">
        <v>57</v>
      </c>
      <c r="D44" s="46">
        <v>517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4"/>
        <v>517</v>
      </c>
      <c r="O44" s="47">
        <f t="shared" si="1"/>
        <v>0.05450711649973643</v>
      </c>
      <c r="P44" s="9"/>
    </row>
    <row r="45" spans="1:16" ht="15">
      <c r="A45" s="12"/>
      <c r="B45" s="25">
        <v>369.9</v>
      </c>
      <c r="C45" s="20" t="s">
        <v>58</v>
      </c>
      <c r="D45" s="46">
        <v>23716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4"/>
        <v>23716</v>
      </c>
      <c r="O45" s="47">
        <f t="shared" si="1"/>
        <v>2.500369003690037</v>
      </c>
      <c r="P45" s="9"/>
    </row>
    <row r="46" spans="1:16" ht="15.75">
      <c r="A46" s="29" t="s">
        <v>38</v>
      </c>
      <c r="B46" s="30"/>
      <c r="C46" s="31"/>
      <c r="D46" s="32">
        <f aca="true" t="shared" si="9" ref="D46:M46">SUM(D47:D47)</f>
        <v>63904</v>
      </c>
      <c r="E46" s="32">
        <f t="shared" si="9"/>
        <v>6961</v>
      </c>
      <c r="F46" s="32">
        <f t="shared" si="9"/>
        <v>0</v>
      </c>
      <c r="G46" s="32">
        <f t="shared" si="9"/>
        <v>0</v>
      </c>
      <c r="H46" s="32">
        <f t="shared" si="9"/>
        <v>0</v>
      </c>
      <c r="I46" s="32">
        <f t="shared" si="9"/>
        <v>0</v>
      </c>
      <c r="J46" s="32">
        <f t="shared" si="9"/>
        <v>0</v>
      </c>
      <c r="K46" s="32">
        <f t="shared" si="9"/>
        <v>0</v>
      </c>
      <c r="L46" s="32">
        <f t="shared" si="9"/>
        <v>0</v>
      </c>
      <c r="M46" s="32">
        <f t="shared" si="9"/>
        <v>0</v>
      </c>
      <c r="N46" s="32">
        <f t="shared" si="4"/>
        <v>70865</v>
      </c>
      <c r="O46" s="45">
        <f t="shared" si="1"/>
        <v>7.471270426989984</v>
      </c>
      <c r="P46" s="9"/>
    </row>
    <row r="47" spans="1:16" ht="15.75" thickBot="1">
      <c r="A47" s="12"/>
      <c r="B47" s="25">
        <v>381</v>
      </c>
      <c r="C47" s="20" t="s">
        <v>89</v>
      </c>
      <c r="D47" s="46">
        <v>63904</v>
      </c>
      <c r="E47" s="46">
        <v>6961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4"/>
        <v>70865</v>
      </c>
      <c r="O47" s="47">
        <f t="shared" si="1"/>
        <v>7.471270426989984</v>
      </c>
      <c r="P47" s="9"/>
    </row>
    <row r="48" spans="1:119" ht="16.5" thickBot="1">
      <c r="A48" s="14" t="s">
        <v>51</v>
      </c>
      <c r="B48" s="23"/>
      <c r="C48" s="22"/>
      <c r="D48" s="15">
        <f aca="true" t="shared" si="10" ref="D48:M48">SUM(D5,D17,D23,D32,D37,D41,D46)</f>
        <v>5076288</v>
      </c>
      <c r="E48" s="15">
        <f t="shared" si="10"/>
        <v>227981</v>
      </c>
      <c r="F48" s="15">
        <f t="shared" si="10"/>
        <v>0</v>
      </c>
      <c r="G48" s="15">
        <f t="shared" si="10"/>
        <v>0</v>
      </c>
      <c r="H48" s="15">
        <f t="shared" si="10"/>
        <v>0</v>
      </c>
      <c r="I48" s="15">
        <f t="shared" si="10"/>
        <v>3135337</v>
      </c>
      <c r="J48" s="15">
        <f t="shared" si="10"/>
        <v>0</v>
      </c>
      <c r="K48" s="15">
        <f t="shared" si="10"/>
        <v>0</v>
      </c>
      <c r="L48" s="15">
        <f t="shared" si="10"/>
        <v>0</v>
      </c>
      <c r="M48" s="15">
        <f t="shared" si="10"/>
        <v>0</v>
      </c>
      <c r="N48" s="15">
        <f t="shared" si="4"/>
        <v>8439606</v>
      </c>
      <c r="O48" s="38">
        <f t="shared" si="1"/>
        <v>889.7845018450184</v>
      </c>
      <c r="P48" s="6"/>
      <c r="Q48" s="2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</row>
    <row r="49" spans="1:15" ht="15">
      <c r="A49" s="16"/>
      <c r="B49" s="18"/>
      <c r="C49" s="18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9"/>
    </row>
    <row r="50" spans="1:15" ht="15">
      <c r="A50" s="40"/>
      <c r="B50" s="41"/>
      <c r="C50" s="41"/>
      <c r="D50" s="42"/>
      <c r="E50" s="42"/>
      <c r="F50" s="42"/>
      <c r="G50" s="42"/>
      <c r="H50" s="42"/>
      <c r="I50" s="42"/>
      <c r="J50" s="42"/>
      <c r="K50" s="42"/>
      <c r="L50" s="48" t="s">
        <v>90</v>
      </c>
      <c r="M50" s="48"/>
      <c r="N50" s="48"/>
      <c r="O50" s="43">
        <v>9485</v>
      </c>
    </row>
    <row r="51" spans="1:15" ht="15">
      <c r="A51" s="49"/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1"/>
    </row>
    <row r="52" spans="1:15" ht="15.75" customHeight="1" thickBot="1">
      <c r="A52" s="52" t="s">
        <v>73</v>
      </c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4"/>
    </row>
  </sheetData>
  <sheetProtection/>
  <mergeCells count="10">
    <mergeCell ref="L50:N50"/>
    <mergeCell ref="A51:O51"/>
    <mergeCell ref="A52:O5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57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69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70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61</v>
      </c>
      <c r="B3" s="62"/>
      <c r="C3" s="63"/>
      <c r="D3" s="67" t="s">
        <v>32</v>
      </c>
      <c r="E3" s="68"/>
      <c r="F3" s="68"/>
      <c r="G3" s="68"/>
      <c r="H3" s="69"/>
      <c r="I3" s="67" t="s">
        <v>33</v>
      </c>
      <c r="J3" s="69"/>
      <c r="K3" s="67" t="s">
        <v>35</v>
      </c>
      <c r="L3" s="69"/>
      <c r="M3" s="36"/>
      <c r="N3" s="37"/>
      <c r="O3" s="70" t="s">
        <v>66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62</v>
      </c>
      <c r="F4" s="34" t="s">
        <v>63</v>
      </c>
      <c r="G4" s="34" t="s">
        <v>64</v>
      </c>
      <c r="H4" s="34" t="s">
        <v>5</v>
      </c>
      <c r="I4" s="34" t="s">
        <v>6</v>
      </c>
      <c r="J4" s="35" t="s">
        <v>65</v>
      </c>
      <c r="K4" s="35" t="s">
        <v>7</v>
      </c>
      <c r="L4" s="35" t="s">
        <v>8</v>
      </c>
      <c r="M4" s="35" t="s">
        <v>9</v>
      </c>
      <c r="N4" s="35" t="s">
        <v>34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SUM(D6:D12)</f>
        <v>3558529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3558529</v>
      </c>
      <c r="O5" s="33">
        <f aca="true" t="shared" si="1" ref="O5:O36">(N5/O$55)</f>
        <v>378.4461342124854</v>
      </c>
      <c r="P5" s="6"/>
    </row>
    <row r="6" spans="1:16" ht="15">
      <c r="A6" s="12"/>
      <c r="B6" s="25">
        <v>311</v>
      </c>
      <c r="C6" s="20" t="s">
        <v>2</v>
      </c>
      <c r="D6" s="46">
        <v>2075583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2075583</v>
      </c>
      <c r="O6" s="47">
        <f t="shared" si="1"/>
        <v>220.7362543868978</v>
      </c>
      <c r="P6" s="9"/>
    </row>
    <row r="7" spans="1:16" ht="15">
      <c r="A7" s="12"/>
      <c r="B7" s="25">
        <v>312.41</v>
      </c>
      <c r="C7" s="20" t="s">
        <v>10</v>
      </c>
      <c r="D7" s="46">
        <v>47377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47377</v>
      </c>
      <c r="O7" s="47">
        <f t="shared" si="1"/>
        <v>5.038498351589918</v>
      </c>
      <c r="P7" s="9"/>
    </row>
    <row r="8" spans="1:16" ht="15">
      <c r="A8" s="12"/>
      <c r="B8" s="25">
        <v>312.6</v>
      </c>
      <c r="C8" s="20" t="s">
        <v>11</v>
      </c>
      <c r="D8" s="46">
        <v>619168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619168</v>
      </c>
      <c r="O8" s="47">
        <f t="shared" si="1"/>
        <v>65.84792087631607</v>
      </c>
      <c r="P8" s="9"/>
    </row>
    <row r="9" spans="1:16" ht="15">
      <c r="A9" s="12"/>
      <c r="B9" s="25">
        <v>314.1</v>
      </c>
      <c r="C9" s="20" t="s">
        <v>12</v>
      </c>
      <c r="D9" s="46">
        <v>417886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417886</v>
      </c>
      <c r="O9" s="47">
        <f t="shared" si="1"/>
        <v>44.441773901946185</v>
      </c>
      <c r="P9" s="9"/>
    </row>
    <row r="10" spans="1:16" ht="15">
      <c r="A10" s="12"/>
      <c r="B10" s="25">
        <v>314.2</v>
      </c>
      <c r="C10" s="20" t="s">
        <v>13</v>
      </c>
      <c r="D10" s="46">
        <v>330800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330800</v>
      </c>
      <c r="O10" s="47">
        <f t="shared" si="1"/>
        <v>35.18026161863235</v>
      </c>
      <c r="P10" s="9"/>
    </row>
    <row r="11" spans="1:16" ht="15">
      <c r="A11" s="12"/>
      <c r="B11" s="25">
        <v>314.4</v>
      </c>
      <c r="C11" s="20" t="s">
        <v>14</v>
      </c>
      <c r="D11" s="46">
        <v>20649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20649</v>
      </c>
      <c r="O11" s="47">
        <f t="shared" si="1"/>
        <v>2.1960012761884506</v>
      </c>
      <c r="P11" s="9"/>
    </row>
    <row r="12" spans="1:16" ht="15">
      <c r="A12" s="12"/>
      <c r="B12" s="25">
        <v>319</v>
      </c>
      <c r="C12" s="20" t="s">
        <v>15</v>
      </c>
      <c r="D12" s="46">
        <v>47066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47066</v>
      </c>
      <c r="O12" s="47">
        <f t="shared" si="1"/>
        <v>5.005423800914602</v>
      </c>
      <c r="P12" s="9"/>
    </row>
    <row r="13" spans="1:16" ht="15.75">
      <c r="A13" s="29" t="s">
        <v>16</v>
      </c>
      <c r="B13" s="30"/>
      <c r="C13" s="31"/>
      <c r="D13" s="32">
        <f aca="true" t="shared" si="3" ref="D13:M13">SUM(D14:D20)</f>
        <v>762600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268159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>SUM(D13:M13)</f>
        <v>1030759</v>
      </c>
      <c r="O13" s="45">
        <f t="shared" si="1"/>
        <v>109.62022758694035</v>
      </c>
      <c r="P13" s="10"/>
    </row>
    <row r="14" spans="1:16" ht="15">
      <c r="A14" s="12"/>
      <c r="B14" s="25">
        <v>323.1</v>
      </c>
      <c r="C14" s="20" t="s">
        <v>17</v>
      </c>
      <c r="D14" s="46">
        <v>490096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aca="true" t="shared" si="4" ref="N14:N19">SUM(D14:M14)</f>
        <v>490096</v>
      </c>
      <c r="O14" s="47">
        <f t="shared" si="1"/>
        <v>52.12123790279698</v>
      </c>
      <c r="P14" s="9"/>
    </row>
    <row r="15" spans="1:16" ht="15">
      <c r="A15" s="12"/>
      <c r="B15" s="25">
        <v>323.4</v>
      </c>
      <c r="C15" s="20" t="s">
        <v>18</v>
      </c>
      <c r="D15" s="46">
        <v>21880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21880</v>
      </c>
      <c r="O15" s="47">
        <f t="shared" si="1"/>
        <v>2.3269169414016804</v>
      </c>
      <c r="P15" s="9"/>
    </row>
    <row r="16" spans="1:16" ht="15">
      <c r="A16" s="12"/>
      <c r="B16" s="25">
        <v>323.7</v>
      </c>
      <c r="C16" s="20" t="s">
        <v>19</v>
      </c>
      <c r="D16" s="46">
        <v>3634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3634</v>
      </c>
      <c r="O16" s="47">
        <f t="shared" si="1"/>
        <v>0.38647240242475805</v>
      </c>
      <c r="P16" s="9"/>
    </row>
    <row r="17" spans="1:16" ht="15">
      <c r="A17" s="12"/>
      <c r="B17" s="25">
        <v>324.12</v>
      </c>
      <c r="C17" s="20" t="s">
        <v>20</v>
      </c>
      <c r="D17" s="46">
        <v>11333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11333</v>
      </c>
      <c r="O17" s="47">
        <f t="shared" si="1"/>
        <v>1.2052536424545357</v>
      </c>
      <c r="P17" s="9"/>
    </row>
    <row r="18" spans="1:16" ht="15">
      <c r="A18" s="12"/>
      <c r="B18" s="25">
        <v>324.61</v>
      </c>
      <c r="C18" s="20" t="s">
        <v>21</v>
      </c>
      <c r="D18" s="46">
        <v>20276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20276</v>
      </c>
      <c r="O18" s="47">
        <f t="shared" si="1"/>
        <v>2.156333085185579</v>
      </c>
      <c r="P18" s="9"/>
    </row>
    <row r="19" spans="1:16" ht="15">
      <c r="A19" s="12"/>
      <c r="B19" s="25">
        <v>325.1</v>
      </c>
      <c r="C19" s="20" t="s">
        <v>22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268159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268159</v>
      </c>
      <c r="O19" s="47">
        <f t="shared" si="1"/>
        <v>28.5184515580134</v>
      </c>
      <c r="P19" s="9"/>
    </row>
    <row r="20" spans="1:16" ht="15">
      <c r="A20" s="12"/>
      <c r="B20" s="25">
        <v>329</v>
      </c>
      <c r="C20" s="20" t="s">
        <v>23</v>
      </c>
      <c r="D20" s="46">
        <v>215381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aca="true" t="shared" si="5" ref="N20:N29">SUM(D20:M20)</f>
        <v>215381</v>
      </c>
      <c r="O20" s="47">
        <f t="shared" si="1"/>
        <v>22.905562054663406</v>
      </c>
      <c r="P20" s="9"/>
    </row>
    <row r="21" spans="1:16" ht="15.75">
      <c r="A21" s="29" t="s">
        <v>25</v>
      </c>
      <c r="B21" s="30"/>
      <c r="C21" s="31"/>
      <c r="D21" s="32">
        <f aca="true" t="shared" si="6" ref="D21:M21">SUM(D22:D28)</f>
        <v>832872</v>
      </c>
      <c r="E21" s="32">
        <f t="shared" si="6"/>
        <v>0</v>
      </c>
      <c r="F21" s="32">
        <f t="shared" si="6"/>
        <v>0</v>
      </c>
      <c r="G21" s="32">
        <f t="shared" si="6"/>
        <v>0</v>
      </c>
      <c r="H21" s="32">
        <f t="shared" si="6"/>
        <v>0</v>
      </c>
      <c r="I21" s="32">
        <f t="shared" si="6"/>
        <v>0</v>
      </c>
      <c r="J21" s="32">
        <f t="shared" si="6"/>
        <v>0</v>
      </c>
      <c r="K21" s="32">
        <f t="shared" si="6"/>
        <v>0</v>
      </c>
      <c r="L21" s="32">
        <f t="shared" si="6"/>
        <v>0</v>
      </c>
      <c r="M21" s="32">
        <f t="shared" si="6"/>
        <v>0</v>
      </c>
      <c r="N21" s="44">
        <f t="shared" si="5"/>
        <v>832872</v>
      </c>
      <c r="O21" s="45">
        <f t="shared" si="1"/>
        <v>88.57513559502287</v>
      </c>
      <c r="P21" s="10"/>
    </row>
    <row r="22" spans="1:16" ht="15">
      <c r="A22" s="12"/>
      <c r="B22" s="25">
        <v>335.12</v>
      </c>
      <c r="C22" s="20" t="s">
        <v>26</v>
      </c>
      <c r="D22" s="46">
        <v>84304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84304</v>
      </c>
      <c r="O22" s="47">
        <f t="shared" si="1"/>
        <v>8.965649260874189</v>
      </c>
      <c r="P22" s="9"/>
    </row>
    <row r="23" spans="1:16" ht="15">
      <c r="A23" s="12"/>
      <c r="B23" s="25">
        <v>335.14</v>
      </c>
      <c r="C23" s="20" t="s">
        <v>27</v>
      </c>
      <c r="D23" s="46">
        <v>76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76</v>
      </c>
      <c r="O23" s="47">
        <f t="shared" si="1"/>
        <v>0.00808252685313198</v>
      </c>
      <c r="P23" s="9"/>
    </row>
    <row r="24" spans="1:16" ht="15">
      <c r="A24" s="12"/>
      <c r="B24" s="25">
        <v>335.15</v>
      </c>
      <c r="C24" s="20" t="s">
        <v>28</v>
      </c>
      <c r="D24" s="46">
        <v>6191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6191</v>
      </c>
      <c r="O24" s="47">
        <f t="shared" si="1"/>
        <v>0.6584068914176326</v>
      </c>
      <c r="P24" s="9"/>
    </row>
    <row r="25" spans="1:16" ht="15">
      <c r="A25" s="12"/>
      <c r="B25" s="25">
        <v>335.18</v>
      </c>
      <c r="C25" s="20" t="s">
        <v>29</v>
      </c>
      <c r="D25" s="46">
        <v>404455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404455</v>
      </c>
      <c r="O25" s="47">
        <f t="shared" si="1"/>
        <v>43.01339997873019</v>
      </c>
      <c r="P25" s="9"/>
    </row>
    <row r="26" spans="1:16" ht="15">
      <c r="A26" s="12"/>
      <c r="B26" s="25">
        <v>335.19</v>
      </c>
      <c r="C26" s="20" t="s">
        <v>39</v>
      </c>
      <c r="D26" s="46">
        <v>65243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65243</v>
      </c>
      <c r="O26" s="47">
        <f t="shared" si="1"/>
        <v>6.93853025630118</v>
      </c>
      <c r="P26" s="9"/>
    </row>
    <row r="27" spans="1:16" ht="15">
      <c r="A27" s="12"/>
      <c r="B27" s="25">
        <v>337.7</v>
      </c>
      <c r="C27" s="20" t="s">
        <v>30</v>
      </c>
      <c r="D27" s="46">
        <v>262893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262893</v>
      </c>
      <c r="O27" s="47">
        <f t="shared" si="1"/>
        <v>27.958417526321387</v>
      </c>
      <c r="P27" s="9"/>
    </row>
    <row r="28" spans="1:16" ht="15">
      <c r="A28" s="12"/>
      <c r="B28" s="25">
        <v>338</v>
      </c>
      <c r="C28" s="20" t="s">
        <v>31</v>
      </c>
      <c r="D28" s="46">
        <v>9710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9710</v>
      </c>
      <c r="O28" s="47">
        <f t="shared" si="1"/>
        <v>1.0326491545251515</v>
      </c>
      <c r="P28" s="9"/>
    </row>
    <row r="29" spans="1:16" ht="15.75">
      <c r="A29" s="29" t="s">
        <v>36</v>
      </c>
      <c r="B29" s="30"/>
      <c r="C29" s="31"/>
      <c r="D29" s="32">
        <f aca="true" t="shared" si="7" ref="D29:M29">SUM(D30:D39)</f>
        <v>99390</v>
      </c>
      <c r="E29" s="32">
        <f t="shared" si="7"/>
        <v>199272</v>
      </c>
      <c r="F29" s="32">
        <f t="shared" si="7"/>
        <v>0</v>
      </c>
      <c r="G29" s="32">
        <f t="shared" si="7"/>
        <v>0</v>
      </c>
      <c r="H29" s="32">
        <f t="shared" si="7"/>
        <v>0</v>
      </c>
      <c r="I29" s="32">
        <f t="shared" si="7"/>
        <v>2443070</v>
      </c>
      <c r="J29" s="32">
        <f t="shared" si="7"/>
        <v>0</v>
      </c>
      <c r="K29" s="32">
        <f t="shared" si="7"/>
        <v>0</v>
      </c>
      <c r="L29" s="32">
        <f t="shared" si="7"/>
        <v>0</v>
      </c>
      <c r="M29" s="32">
        <f t="shared" si="7"/>
        <v>0</v>
      </c>
      <c r="N29" s="32">
        <f t="shared" si="5"/>
        <v>2741732</v>
      </c>
      <c r="O29" s="45">
        <f t="shared" si="1"/>
        <v>291.5805593959375</v>
      </c>
      <c r="P29" s="10"/>
    </row>
    <row r="30" spans="1:16" ht="15">
      <c r="A30" s="12"/>
      <c r="B30" s="25">
        <v>342.4</v>
      </c>
      <c r="C30" s="20" t="s">
        <v>42</v>
      </c>
      <c r="D30" s="46">
        <v>42552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aca="true" t="shared" si="8" ref="N30:N39">SUM(D30:M30)</f>
        <v>42552</v>
      </c>
      <c r="O30" s="47">
        <f t="shared" si="1"/>
        <v>4.525364245453579</v>
      </c>
      <c r="P30" s="9"/>
    </row>
    <row r="31" spans="1:16" ht="15">
      <c r="A31" s="12"/>
      <c r="B31" s="25">
        <v>342.5</v>
      </c>
      <c r="C31" s="20" t="s">
        <v>43</v>
      </c>
      <c r="D31" s="46">
        <v>1946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1946</v>
      </c>
      <c r="O31" s="47">
        <f t="shared" si="1"/>
        <v>0.20695522705519515</v>
      </c>
      <c r="P31" s="9"/>
    </row>
    <row r="32" spans="1:16" ht="15">
      <c r="A32" s="12"/>
      <c r="B32" s="25">
        <v>342.9</v>
      </c>
      <c r="C32" s="20" t="s">
        <v>44</v>
      </c>
      <c r="D32" s="46">
        <v>1420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1420</v>
      </c>
      <c r="O32" s="47">
        <f t="shared" si="1"/>
        <v>0.15101563330851855</v>
      </c>
      <c r="P32" s="9"/>
    </row>
    <row r="33" spans="1:16" ht="15">
      <c r="A33" s="12"/>
      <c r="B33" s="25">
        <v>343.3</v>
      </c>
      <c r="C33" s="20" t="s">
        <v>45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1329474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1329474</v>
      </c>
      <c r="O33" s="47">
        <f t="shared" si="1"/>
        <v>141.38828033606296</v>
      </c>
      <c r="P33" s="9"/>
    </row>
    <row r="34" spans="1:16" ht="15">
      <c r="A34" s="12"/>
      <c r="B34" s="25">
        <v>343.4</v>
      </c>
      <c r="C34" s="20" t="s">
        <v>46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745960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745960</v>
      </c>
      <c r="O34" s="47">
        <f t="shared" si="1"/>
        <v>79.3321280442412</v>
      </c>
      <c r="P34" s="9"/>
    </row>
    <row r="35" spans="1:16" ht="15">
      <c r="A35" s="12"/>
      <c r="B35" s="25">
        <v>343.5</v>
      </c>
      <c r="C35" s="20" t="s">
        <v>47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367636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367636</v>
      </c>
      <c r="O35" s="47">
        <f t="shared" si="1"/>
        <v>39.09773476550037</v>
      </c>
      <c r="P35" s="9"/>
    </row>
    <row r="36" spans="1:16" ht="15">
      <c r="A36" s="12"/>
      <c r="B36" s="25">
        <v>343.9</v>
      </c>
      <c r="C36" s="20" t="s">
        <v>48</v>
      </c>
      <c r="D36" s="46">
        <v>0</v>
      </c>
      <c r="E36" s="46">
        <v>199272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199272</v>
      </c>
      <c r="O36" s="47">
        <f t="shared" si="1"/>
        <v>21.19238540891205</v>
      </c>
      <c r="P36" s="9"/>
    </row>
    <row r="37" spans="1:16" ht="15">
      <c r="A37" s="12"/>
      <c r="B37" s="25">
        <v>347.1</v>
      </c>
      <c r="C37" s="20" t="s">
        <v>49</v>
      </c>
      <c r="D37" s="46">
        <v>1161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1161</v>
      </c>
      <c r="O37" s="47">
        <f aca="true" t="shared" si="9" ref="O37:O53">(N37/O$55)</f>
        <v>0.1234712325853451</v>
      </c>
      <c r="P37" s="9"/>
    </row>
    <row r="38" spans="1:16" ht="15">
      <c r="A38" s="12"/>
      <c r="B38" s="25">
        <v>347.2</v>
      </c>
      <c r="C38" s="20" t="s">
        <v>50</v>
      </c>
      <c r="D38" s="46">
        <v>51675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51675</v>
      </c>
      <c r="O38" s="47">
        <f t="shared" si="9"/>
        <v>5.4955865149420395</v>
      </c>
      <c r="P38" s="9"/>
    </row>
    <row r="39" spans="1:16" ht="15">
      <c r="A39" s="12"/>
      <c r="B39" s="25">
        <v>349</v>
      </c>
      <c r="C39" s="20" t="s">
        <v>0</v>
      </c>
      <c r="D39" s="46">
        <v>636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636</v>
      </c>
      <c r="O39" s="47">
        <f t="shared" si="9"/>
        <v>0.06763798787620973</v>
      </c>
      <c r="P39" s="9"/>
    </row>
    <row r="40" spans="1:16" ht="15.75">
      <c r="A40" s="29" t="s">
        <v>37</v>
      </c>
      <c r="B40" s="30"/>
      <c r="C40" s="31"/>
      <c r="D40" s="32">
        <f aca="true" t="shared" si="10" ref="D40:M40">SUM(D41:D42)</f>
        <v>18034</v>
      </c>
      <c r="E40" s="32">
        <f t="shared" si="10"/>
        <v>0</v>
      </c>
      <c r="F40" s="32">
        <f t="shared" si="10"/>
        <v>0</v>
      </c>
      <c r="G40" s="32">
        <f t="shared" si="10"/>
        <v>0</v>
      </c>
      <c r="H40" s="32">
        <f t="shared" si="10"/>
        <v>0</v>
      </c>
      <c r="I40" s="32">
        <f t="shared" si="10"/>
        <v>0</v>
      </c>
      <c r="J40" s="32">
        <f t="shared" si="10"/>
        <v>0</v>
      </c>
      <c r="K40" s="32">
        <f t="shared" si="10"/>
        <v>0</v>
      </c>
      <c r="L40" s="32">
        <f t="shared" si="10"/>
        <v>0</v>
      </c>
      <c r="M40" s="32">
        <f t="shared" si="10"/>
        <v>0</v>
      </c>
      <c r="N40" s="32">
        <f aca="true" t="shared" si="11" ref="N40:N53">SUM(D40:M40)</f>
        <v>18034</v>
      </c>
      <c r="O40" s="45">
        <f t="shared" si="9"/>
        <v>1.9178985430181856</v>
      </c>
      <c r="P40" s="10"/>
    </row>
    <row r="41" spans="1:16" ht="15">
      <c r="A41" s="13"/>
      <c r="B41" s="39">
        <v>351.1</v>
      </c>
      <c r="C41" s="21" t="s">
        <v>53</v>
      </c>
      <c r="D41" s="46">
        <v>16149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1"/>
        <v>16149</v>
      </c>
      <c r="O41" s="47">
        <f t="shared" si="9"/>
        <v>1.7174306072530043</v>
      </c>
      <c r="P41" s="9"/>
    </row>
    <row r="42" spans="1:16" ht="15">
      <c r="A42" s="13"/>
      <c r="B42" s="39">
        <v>351.3</v>
      </c>
      <c r="C42" s="21" t="s">
        <v>54</v>
      </c>
      <c r="D42" s="46">
        <v>1885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1"/>
        <v>1885</v>
      </c>
      <c r="O42" s="47">
        <f t="shared" si="9"/>
        <v>0.20046793576518132</v>
      </c>
      <c r="P42" s="9"/>
    </row>
    <row r="43" spans="1:16" ht="15.75">
      <c r="A43" s="29" t="s">
        <v>3</v>
      </c>
      <c r="B43" s="30"/>
      <c r="C43" s="31"/>
      <c r="D43" s="32">
        <f aca="true" t="shared" si="12" ref="D43:M43">SUM(D44:D47)</f>
        <v>49915</v>
      </c>
      <c r="E43" s="32">
        <f t="shared" si="12"/>
        <v>0</v>
      </c>
      <c r="F43" s="32">
        <f t="shared" si="12"/>
        <v>0</v>
      </c>
      <c r="G43" s="32">
        <f t="shared" si="12"/>
        <v>0</v>
      </c>
      <c r="H43" s="32">
        <f t="shared" si="12"/>
        <v>0</v>
      </c>
      <c r="I43" s="32">
        <f t="shared" si="12"/>
        <v>911</v>
      </c>
      <c r="J43" s="32">
        <f t="shared" si="12"/>
        <v>0</v>
      </c>
      <c r="K43" s="32">
        <f t="shared" si="12"/>
        <v>0</v>
      </c>
      <c r="L43" s="32">
        <f t="shared" si="12"/>
        <v>0</v>
      </c>
      <c r="M43" s="32">
        <f t="shared" si="12"/>
        <v>0</v>
      </c>
      <c r="N43" s="32">
        <f t="shared" si="11"/>
        <v>50826</v>
      </c>
      <c r="O43" s="45">
        <f t="shared" si="9"/>
        <v>5.405296182069552</v>
      </c>
      <c r="P43" s="10"/>
    </row>
    <row r="44" spans="1:16" ht="15">
      <c r="A44" s="12"/>
      <c r="B44" s="25">
        <v>361.1</v>
      </c>
      <c r="C44" s="20" t="s">
        <v>55</v>
      </c>
      <c r="D44" s="46">
        <v>5791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1"/>
        <v>5791</v>
      </c>
      <c r="O44" s="47">
        <f t="shared" si="9"/>
        <v>0.6158672764011486</v>
      </c>
      <c r="P44" s="9"/>
    </row>
    <row r="45" spans="1:16" ht="15">
      <c r="A45" s="12"/>
      <c r="B45" s="25">
        <v>362</v>
      </c>
      <c r="C45" s="20" t="s">
        <v>56</v>
      </c>
      <c r="D45" s="46">
        <v>10030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1"/>
        <v>10030</v>
      </c>
      <c r="O45" s="47">
        <f t="shared" si="9"/>
        <v>1.0666808465383388</v>
      </c>
      <c r="P45" s="9"/>
    </row>
    <row r="46" spans="1:16" ht="15">
      <c r="A46" s="12"/>
      <c r="B46" s="25">
        <v>366</v>
      </c>
      <c r="C46" s="20" t="s">
        <v>57</v>
      </c>
      <c r="D46" s="46">
        <v>5073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1"/>
        <v>5073</v>
      </c>
      <c r="O46" s="47">
        <f t="shared" si="9"/>
        <v>0.5395086674465596</v>
      </c>
      <c r="P46" s="9"/>
    </row>
    <row r="47" spans="1:16" ht="15">
      <c r="A47" s="12"/>
      <c r="B47" s="25">
        <v>369.9</v>
      </c>
      <c r="C47" s="20" t="s">
        <v>58</v>
      </c>
      <c r="D47" s="46">
        <v>29021</v>
      </c>
      <c r="E47" s="46">
        <v>0</v>
      </c>
      <c r="F47" s="46">
        <v>0</v>
      </c>
      <c r="G47" s="46">
        <v>0</v>
      </c>
      <c r="H47" s="46">
        <v>0</v>
      </c>
      <c r="I47" s="46">
        <v>911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1"/>
        <v>29932</v>
      </c>
      <c r="O47" s="47">
        <f t="shared" si="9"/>
        <v>3.183239391683505</v>
      </c>
      <c r="P47" s="9"/>
    </row>
    <row r="48" spans="1:16" ht="15.75">
      <c r="A48" s="29" t="s">
        <v>38</v>
      </c>
      <c r="B48" s="30"/>
      <c r="C48" s="31"/>
      <c r="D48" s="32">
        <f aca="true" t="shared" si="13" ref="D48:M48">SUM(D49:D52)</f>
        <v>259226</v>
      </c>
      <c r="E48" s="32">
        <f t="shared" si="13"/>
        <v>0</v>
      </c>
      <c r="F48" s="32">
        <f t="shared" si="13"/>
        <v>0</v>
      </c>
      <c r="G48" s="32">
        <f t="shared" si="13"/>
        <v>0</v>
      </c>
      <c r="H48" s="32">
        <f t="shared" si="13"/>
        <v>0</v>
      </c>
      <c r="I48" s="32">
        <f t="shared" si="13"/>
        <v>198037</v>
      </c>
      <c r="J48" s="32">
        <f t="shared" si="13"/>
        <v>0</v>
      </c>
      <c r="K48" s="32">
        <f t="shared" si="13"/>
        <v>0</v>
      </c>
      <c r="L48" s="32">
        <f t="shared" si="13"/>
        <v>0</v>
      </c>
      <c r="M48" s="32">
        <f t="shared" si="13"/>
        <v>0</v>
      </c>
      <c r="N48" s="32">
        <f t="shared" si="11"/>
        <v>457263</v>
      </c>
      <c r="O48" s="45">
        <f t="shared" si="9"/>
        <v>48.62947995320642</v>
      </c>
      <c r="P48" s="9"/>
    </row>
    <row r="49" spans="1:16" ht="15">
      <c r="A49" s="12"/>
      <c r="B49" s="25">
        <v>382</v>
      </c>
      <c r="C49" s="20" t="s">
        <v>68</v>
      </c>
      <c r="D49" s="46">
        <v>259226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1"/>
        <v>259226</v>
      </c>
      <c r="O49" s="47">
        <f t="shared" si="9"/>
        <v>27.56843560565777</v>
      </c>
      <c r="P49" s="9"/>
    </row>
    <row r="50" spans="1:16" ht="15">
      <c r="A50" s="12"/>
      <c r="B50" s="25">
        <v>389.1</v>
      </c>
      <c r="C50" s="20" t="s">
        <v>59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8084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8084</v>
      </c>
      <c r="O50" s="47">
        <f t="shared" si="9"/>
        <v>0.8597256194831436</v>
      </c>
      <c r="P50" s="9"/>
    </row>
    <row r="51" spans="1:16" ht="15">
      <c r="A51" s="12"/>
      <c r="B51" s="25">
        <v>389.2</v>
      </c>
      <c r="C51" s="20" t="s">
        <v>71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187839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187839</v>
      </c>
      <c r="O51" s="47">
        <f t="shared" si="9"/>
        <v>19.976496862703392</v>
      </c>
      <c r="P51" s="9"/>
    </row>
    <row r="52" spans="1:16" ht="15.75" thickBot="1">
      <c r="A52" s="12"/>
      <c r="B52" s="25">
        <v>389.4</v>
      </c>
      <c r="C52" s="20" t="s">
        <v>60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2114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1"/>
        <v>2114</v>
      </c>
      <c r="O52" s="47">
        <f t="shared" si="9"/>
        <v>0.22482186536211848</v>
      </c>
      <c r="P52" s="9"/>
    </row>
    <row r="53" spans="1:119" ht="16.5" thickBot="1">
      <c r="A53" s="14" t="s">
        <v>51</v>
      </c>
      <c r="B53" s="23"/>
      <c r="C53" s="22"/>
      <c r="D53" s="15">
        <f aca="true" t="shared" si="14" ref="D53:M53">SUM(D5,D13,D21,D29,D40,D43,D48)</f>
        <v>5580566</v>
      </c>
      <c r="E53" s="15">
        <f t="shared" si="14"/>
        <v>199272</v>
      </c>
      <c r="F53" s="15">
        <f t="shared" si="14"/>
        <v>0</v>
      </c>
      <c r="G53" s="15">
        <f t="shared" si="14"/>
        <v>0</v>
      </c>
      <c r="H53" s="15">
        <f t="shared" si="14"/>
        <v>0</v>
      </c>
      <c r="I53" s="15">
        <f t="shared" si="14"/>
        <v>2910177</v>
      </c>
      <c r="J53" s="15">
        <f t="shared" si="14"/>
        <v>0</v>
      </c>
      <c r="K53" s="15">
        <f t="shared" si="14"/>
        <v>0</v>
      </c>
      <c r="L53" s="15">
        <f t="shared" si="14"/>
        <v>0</v>
      </c>
      <c r="M53" s="15">
        <f t="shared" si="14"/>
        <v>0</v>
      </c>
      <c r="N53" s="15">
        <f t="shared" si="11"/>
        <v>8690015</v>
      </c>
      <c r="O53" s="38">
        <f t="shared" si="9"/>
        <v>924.1747314686802</v>
      </c>
      <c r="P53" s="6"/>
      <c r="Q53" s="2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</row>
    <row r="54" spans="1:15" ht="15">
      <c r="A54" s="16"/>
      <c r="B54" s="18"/>
      <c r="C54" s="18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9"/>
    </row>
    <row r="55" spans="1:15" ht="15">
      <c r="A55" s="40"/>
      <c r="B55" s="41"/>
      <c r="C55" s="41"/>
      <c r="D55" s="42"/>
      <c r="E55" s="42"/>
      <c r="F55" s="42"/>
      <c r="G55" s="42"/>
      <c r="H55" s="42"/>
      <c r="I55" s="42"/>
      <c r="J55" s="42"/>
      <c r="K55" s="42"/>
      <c r="L55" s="48" t="s">
        <v>72</v>
      </c>
      <c r="M55" s="48"/>
      <c r="N55" s="48"/>
      <c r="O55" s="43">
        <v>9403</v>
      </c>
    </row>
    <row r="56" spans="1:15" ht="15">
      <c r="A56" s="49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1"/>
    </row>
    <row r="57" spans="1:15" ht="15.75" thickBot="1">
      <c r="A57" s="52" t="s">
        <v>73</v>
      </c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4"/>
    </row>
  </sheetData>
  <sheetProtection/>
  <mergeCells count="10">
    <mergeCell ref="A57:O57"/>
    <mergeCell ref="L55:N55"/>
    <mergeCell ref="A56:O5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59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69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52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61</v>
      </c>
      <c r="B3" s="62"/>
      <c r="C3" s="63"/>
      <c r="D3" s="67" t="s">
        <v>32</v>
      </c>
      <c r="E3" s="68"/>
      <c r="F3" s="68"/>
      <c r="G3" s="68"/>
      <c r="H3" s="69"/>
      <c r="I3" s="67" t="s">
        <v>33</v>
      </c>
      <c r="J3" s="69"/>
      <c r="K3" s="67" t="s">
        <v>35</v>
      </c>
      <c r="L3" s="69"/>
      <c r="M3" s="36"/>
      <c r="N3" s="37"/>
      <c r="O3" s="70" t="s">
        <v>66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62</v>
      </c>
      <c r="F4" s="34" t="s">
        <v>63</v>
      </c>
      <c r="G4" s="34" t="s">
        <v>64</v>
      </c>
      <c r="H4" s="34" t="s">
        <v>5</v>
      </c>
      <c r="I4" s="34" t="s">
        <v>6</v>
      </c>
      <c r="J4" s="35" t="s">
        <v>65</v>
      </c>
      <c r="K4" s="35" t="s">
        <v>7</v>
      </c>
      <c r="L4" s="35" t="s">
        <v>8</v>
      </c>
      <c r="M4" s="35" t="s">
        <v>9</v>
      </c>
      <c r="N4" s="35" t="s">
        <v>34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SUM(D6:D12)</f>
        <v>3800291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3800291</v>
      </c>
      <c r="O5" s="33">
        <f aca="true" t="shared" si="1" ref="O5:O36">(N5/O$57)</f>
        <v>420.0609041671272</v>
      </c>
      <c r="P5" s="6"/>
    </row>
    <row r="6" spans="1:16" ht="15">
      <c r="A6" s="12"/>
      <c r="B6" s="25">
        <v>311</v>
      </c>
      <c r="C6" s="20" t="s">
        <v>2</v>
      </c>
      <c r="D6" s="46">
        <v>2357896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2357896</v>
      </c>
      <c r="O6" s="47">
        <f t="shared" si="1"/>
        <v>260.62739029512545</v>
      </c>
      <c r="P6" s="9"/>
    </row>
    <row r="7" spans="1:16" ht="15">
      <c r="A7" s="12"/>
      <c r="B7" s="25">
        <v>312.41</v>
      </c>
      <c r="C7" s="20" t="s">
        <v>10</v>
      </c>
      <c r="D7" s="46">
        <v>48882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48882</v>
      </c>
      <c r="O7" s="47">
        <f t="shared" si="1"/>
        <v>5.403117055377473</v>
      </c>
      <c r="P7" s="9"/>
    </row>
    <row r="8" spans="1:16" ht="15">
      <c r="A8" s="12"/>
      <c r="B8" s="25">
        <v>312.6</v>
      </c>
      <c r="C8" s="20" t="s">
        <v>11</v>
      </c>
      <c r="D8" s="46">
        <v>637990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637990</v>
      </c>
      <c r="O8" s="47">
        <f t="shared" si="1"/>
        <v>70.51950922957887</v>
      </c>
      <c r="P8" s="9"/>
    </row>
    <row r="9" spans="1:16" ht="15">
      <c r="A9" s="12"/>
      <c r="B9" s="25">
        <v>314.1</v>
      </c>
      <c r="C9" s="20" t="s">
        <v>12</v>
      </c>
      <c r="D9" s="46">
        <v>350173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350173</v>
      </c>
      <c r="O9" s="47">
        <f t="shared" si="1"/>
        <v>38.705979882834086</v>
      </c>
      <c r="P9" s="9"/>
    </row>
    <row r="10" spans="1:16" ht="15">
      <c r="A10" s="12"/>
      <c r="B10" s="25">
        <v>314.2</v>
      </c>
      <c r="C10" s="20" t="s">
        <v>13</v>
      </c>
      <c r="D10" s="46">
        <v>339193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339193</v>
      </c>
      <c r="O10" s="47">
        <f t="shared" si="1"/>
        <v>37.49231789543495</v>
      </c>
      <c r="P10" s="9"/>
    </row>
    <row r="11" spans="1:16" ht="15">
      <c r="A11" s="12"/>
      <c r="B11" s="25">
        <v>314.4</v>
      </c>
      <c r="C11" s="20" t="s">
        <v>14</v>
      </c>
      <c r="D11" s="46">
        <v>16809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16809</v>
      </c>
      <c r="O11" s="47">
        <f t="shared" si="1"/>
        <v>1.8579639659555653</v>
      </c>
      <c r="P11" s="9"/>
    </row>
    <row r="12" spans="1:16" ht="15">
      <c r="A12" s="12"/>
      <c r="B12" s="25">
        <v>319</v>
      </c>
      <c r="C12" s="20" t="s">
        <v>15</v>
      </c>
      <c r="D12" s="46">
        <v>49348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49348</v>
      </c>
      <c r="O12" s="47">
        <f t="shared" si="1"/>
        <v>5.454625842820825</v>
      </c>
      <c r="P12" s="9"/>
    </row>
    <row r="13" spans="1:16" ht="15.75">
      <c r="A13" s="29" t="s">
        <v>16</v>
      </c>
      <c r="B13" s="30"/>
      <c r="C13" s="31"/>
      <c r="D13" s="32">
        <f aca="true" t="shared" si="3" ref="D13:M13">SUM(D14:D20)</f>
        <v>800719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5761238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>SUM(D13:M13)</f>
        <v>6561957</v>
      </c>
      <c r="O13" s="45">
        <f t="shared" si="1"/>
        <v>725.3185586382226</v>
      </c>
      <c r="P13" s="10"/>
    </row>
    <row r="14" spans="1:16" ht="15">
      <c r="A14" s="12"/>
      <c r="B14" s="25">
        <v>323.1</v>
      </c>
      <c r="C14" s="20" t="s">
        <v>17</v>
      </c>
      <c r="D14" s="46">
        <v>442793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aca="true" t="shared" si="4" ref="N14:N20">SUM(D14:M14)</f>
        <v>442793</v>
      </c>
      <c r="O14" s="47">
        <f t="shared" si="1"/>
        <v>48.94362772189676</v>
      </c>
      <c r="P14" s="9"/>
    </row>
    <row r="15" spans="1:16" ht="15">
      <c r="A15" s="12"/>
      <c r="B15" s="25">
        <v>323.4</v>
      </c>
      <c r="C15" s="20" t="s">
        <v>18</v>
      </c>
      <c r="D15" s="46">
        <v>19498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19498</v>
      </c>
      <c r="O15" s="47">
        <f t="shared" si="1"/>
        <v>2.155189565601857</v>
      </c>
      <c r="P15" s="9"/>
    </row>
    <row r="16" spans="1:16" ht="15">
      <c r="A16" s="12"/>
      <c r="B16" s="25">
        <v>323.7</v>
      </c>
      <c r="C16" s="20" t="s">
        <v>19</v>
      </c>
      <c r="D16" s="46">
        <v>9156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9156</v>
      </c>
      <c r="O16" s="47">
        <f t="shared" si="1"/>
        <v>1.0120481927710843</v>
      </c>
      <c r="P16" s="9"/>
    </row>
    <row r="17" spans="1:16" ht="15">
      <c r="A17" s="12"/>
      <c r="B17" s="25">
        <v>324.12</v>
      </c>
      <c r="C17" s="20" t="s">
        <v>20</v>
      </c>
      <c r="D17" s="46">
        <v>46243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46243</v>
      </c>
      <c r="O17" s="47">
        <f t="shared" si="1"/>
        <v>5.111418149662872</v>
      </c>
      <c r="P17" s="9"/>
    </row>
    <row r="18" spans="1:16" ht="15">
      <c r="A18" s="12"/>
      <c r="B18" s="25">
        <v>324.61</v>
      </c>
      <c r="C18" s="20" t="s">
        <v>21</v>
      </c>
      <c r="D18" s="46">
        <v>12500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12500</v>
      </c>
      <c r="O18" s="47">
        <f t="shared" si="1"/>
        <v>1.3816734829225157</v>
      </c>
      <c r="P18" s="9"/>
    </row>
    <row r="19" spans="1:16" ht="15">
      <c r="A19" s="12"/>
      <c r="B19" s="25">
        <v>325.1</v>
      </c>
      <c r="C19" s="20" t="s">
        <v>22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5761238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5761238</v>
      </c>
      <c r="O19" s="47">
        <f t="shared" si="1"/>
        <v>636.8119818724439</v>
      </c>
      <c r="P19" s="9"/>
    </row>
    <row r="20" spans="1:16" ht="15">
      <c r="A20" s="12"/>
      <c r="B20" s="25">
        <v>329</v>
      </c>
      <c r="C20" s="20" t="s">
        <v>23</v>
      </c>
      <c r="D20" s="46">
        <v>270529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270529</v>
      </c>
      <c r="O20" s="47">
        <f t="shared" si="1"/>
        <v>29.902619652923622</v>
      </c>
      <c r="P20" s="9"/>
    </row>
    <row r="21" spans="1:16" ht="15.75">
      <c r="A21" s="29" t="s">
        <v>25</v>
      </c>
      <c r="B21" s="30"/>
      <c r="C21" s="31"/>
      <c r="D21" s="32">
        <f aca="true" t="shared" si="5" ref="D21:M21">SUM(D22:D29)</f>
        <v>610071</v>
      </c>
      <c r="E21" s="32">
        <f t="shared" si="5"/>
        <v>0</v>
      </c>
      <c r="F21" s="32">
        <f t="shared" si="5"/>
        <v>0</v>
      </c>
      <c r="G21" s="32">
        <f t="shared" si="5"/>
        <v>0</v>
      </c>
      <c r="H21" s="32">
        <f t="shared" si="5"/>
        <v>0</v>
      </c>
      <c r="I21" s="32">
        <f t="shared" si="5"/>
        <v>0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44">
        <f>SUM(D21:M21)</f>
        <v>610071</v>
      </c>
      <c r="O21" s="45">
        <f t="shared" si="1"/>
        <v>67.43351387200177</v>
      </c>
      <c r="P21" s="10"/>
    </row>
    <row r="22" spans="1:16" ht="15">
      <c r="A22" s="12"/>
      <c r="B22" s="25">
        <v>331.2</v>
      </c>
      <c r="C22" s="20" t="s">
        <v>24</v>
      </c>
      <c r="D22" s="46">
        <v>1000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aca="true" t="shared" si="6" ref="N22:N27">SUM(D22:M22)</f>
        <v>1000</v>
      </c>
      <c r="O22" s="47">
        <f t="shared" si="1"/>
        <v>0.11053387863380126</v>
      </c>
      <c r="P22" s="9"/>
    </row>
    <row r="23" spans="1:16" ht="15">
      <c r="A23" s="12"/>
      <c r="B23" s="25">
        <v>335.12</v>
      </c>
      <c r="C23" s="20" t="s">
        <v>26</v>
      </c>
      <c r="D23" s="46">
        <v>92780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92780</v>
      </c>
      <c r="O23" s="47">
        <f t="shared" si="1"/>
        <v>10.25533325964408</v>
      </c>
      <c r="P23" s="9"/>
    </row>
    <row r="24" spans="1:16" ht="15">
      <c r="A24" s="12"/>
      <c r="B24" s="25">
        <v>335.14</v>
      </c>
      <c r="C24" s="20" t="s">
        <v>27</v>
      </c>
      <c r="D24" s="46">
        <v>219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219</v>
      </c>
      <c r="O24" s="47">
        <f t="shared" si="1"/>
        <v>0.024206919420802477</v>
      </c>
      <c r="P24" s="9"/>
    </row>
    <row r="25" spans="1:16" ht="15">
      <c r="A25" s="12"/>
      <c r="B25" s="25">
        <v>335.15</v>
      </c>
      <c r="C25" s="20" t="s">
        <v>28</v>
      </c>
      <c r="D25" s="46">
        <v>3806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3806</v>
      </c>
      <c r="O25" s="47">
        <f t="shared" si="1"/>
        <v>0.42069194208024757</v>
      </c>
      <c r="P25" s="9"/>
    </row>
    <row r="26" spans="1:16" ht="15">
      <c r="A26" s="12"/>
      <c r="B26" s="25">
        <v>335.18</v>
      </c>
      <c r="C26" s="20" t="s">
        <v>29</v>
      </c>
      <c r="D26" s="46">
        <v>414049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414049</v>
      </c>
      <c r="O26" s="47">
        <f t="shared" si="1"/>
        <v>45.76644191444678</v>
      </c>
      <c r="P26" s="9"/>
    </row>
    <row r="27" spans="1:16" ht="15">
      <c r="A27" s="12"/>
      <c r="B27" s="25">
        <v>335.19</v>
      </c>
      <c r="C27" s="20" t="s">
        <v>39</v>
      </c>
      <c r="D27" s="46">
        <v>51741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51741</v>
      </c>
      <c r="O27" s="47">
        <f t="shared" si="1"/>
        <v>5.719133414391511</v>
      </c>
      <c r="P27" s="9"/>
    </row>
    <row r="28" spans="1:16" ht="15">
      <c r="A28" s="12"/>
      <c r="B28" s="25">
        <v>337.7</v>
      </c>
      <c r="C28" s="20" t="s">
        <v>30</v>
      </c>
      <c r="D28" s="46">
        <v>36196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>SUM(D28:M28)</f>
        <v>36196</v>
      </c>
      <c r="O28" s="47">
        <f t="shared" si="1"/>
        <v>4.00088427102907</v>
      </c>
      <c r="P28" s="9"/>
    </row>
    <row r="29" spans="1:16" ht="15">
      <c r="A29" s="12"/>
      <c r="B29" s="25">
        <v>338</v>
      </c>
      <c r="C29" s="20" t="s">
        <v>31</v>
      </c>
      <c r="D29" s="46">
        <v>10280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>SUM(D29:M29)</f>
        <v>10280</v>
      </c>
      <c r="O29" s="47">
        <f t="shared" si="1"/>
        <v>1.136288272355477</v>
      </c>
      <c r="P29" s="9"/>
    </row>
    <row r="30" spans="1:16" ht="15.75">
      <c r="A30" s="29" t="s">
        <v>36</v>
      </c>
      <c r="B30" s="30"/>
      <c r="C30" s="31"/>
      <c r="D30" s="32">
        <f aca="true" t="shared" si="7" ref="D30:M30">SUM(D31:D42)</f>
        <v>132846</v>
      </c>
      <c r="E30" s="32">
        <f t="shared" si="7"/>
        <v>197271</v>
      </c>
      <c r="F30" s="32">
        <f t="shared" si="7"/>
        <v>0</v>
      </c>
      <c r="G30" s="32">
        <f t="shared" si="7"/>
        <v>0</v>
      </c>
      <c r="H30" s="32">
        <f t="shared" si="7"/>
        <v>0</v>
      </c>
      <c r="I30" s="32">
        <f t="shared" si="7"/>
        <v>2531278</v>
      </c>
      <c r="J30" s="32">
        <f t="shared" si="7"/>
        <v>0</v>
      </c>
      <c r="K30" s="32">
        <f t="shared" si="7"/>
        <v>0</v>
      </c>
      <c r="L30" s="32">
        <f t="shared" si="7"/>
        <v>0</v>
      </c>
      <c r="M30" s="32">
        <f t="shared" si="7"/>
        <v>0</v>
      </c>
      <c r="N30" s="32">
        <f>SUM(D30:M30)</f>
        <v>2861395</v>
      </c>
      <c r="O30" s="45">
        <f t="shared" si="1"/>
        <v>316.2810876533658</v>
      </c>
      <c r="P30" s="10"/>
    </row>
    <row r="31" spans="1:16" ht="15">
      <c r="A31" s="12"/>
      <c r="B31" s="25">
        <v>341.3</v>
      </c>
      <c r="C31" s="20" t="s">
        <v>40</v>
      </c>
      <c r="D31" s="46">
        <v>25620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aca="true" t="shared" si="8" ref="N31:N41">SUM(D31:M31)</f>
        <v>25620</v>
      </c>
      <c r="O31" s="47">
        <f t="shared" si="1"/>
        <v>2.831877970597988</v>
      </c>
      <c r="P31" s="9"/>
    </row>
    <row r="32" spans="1:16" ht="15">
      <c r="A32" s="12"/>
      <c r="B32" s="25">
        <v>341.9</v>
      </c>
      <c r="C32" s="20" t="s">
        <v>41</v>
      </c>
      <c r="D32" s="46">
        <v>20664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20664</v>
      </c>
      <c r="O32" s="47">
        <f t="shared" si="1"/>
        <v>2.2840720680888693</v>
      </c>
      <c r="P32" s="9"/>
    </row>
    <row r="33" spans="1:16" ht="15">
      <c r="A33" s="12"/>
      <c r="B33" s="25">
        <v>342.4</v>
      </c>
      <c r="C33" s="20" t="s">
        <v>42</v>
      </c>
      <c r="D33" s="46">
        <v>53946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53946</v>
      </c>
      <c r="O33" s="47">
        <f t="shared" si="1"/>
        <v>5.962860616779043</v>
      </c>
      <c r="P33" s="9"/>
    </row>
    <row r="34" spans="1:16" ht="15">
      <c r="A34" s="12"/>
      <c r="B34" s="25">
        <v>342.5</v>
      </c>
      <c r="C34" s="20" t="s">
        <v>43</v>
      </c>
      <c r="D34" s="46">
        <v>6323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6323</v>
      </c>
      <c r="O34" s="47">
        <f t="shared" si="1"/>
        <v>0.6989057146015254</v>
      </c>
      <c r="P34" s="9"/>
    </row>
    <row r="35" spans="1:16" ht="15">
      <c r="A35" s="12"/>
      <c r="B35" s="25">
        <v>342.9</v>
      </c>
      <c r="C35" s="20" t="s">
        <v>44</v>
      </c>
      <c r="D35" s="46">
        <v>2074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2074</v>
      </c>
      <c r="O35" s="47">
        <f t="shared" si="1"/>
        <v>0.22924726428650383</v>
      </c>
      <c r="P35" s="9"/>
    </row>
    <row r="36" spans="1:16" ht="15">
      <c r="A36" s="12"/>
      <c r="B36" s="25">
        <v>343.3</v>
      </c>
      <c r="C36" s="20" t="s">
        <v>45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1436622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1436622</v>
      </c>
      <c r="O36" s="47">
        <f t="shared" si="1"/>
        <v>158.79540179064884</v>
      </c>
      <c r="P36" s="9"/>
    </row>
    <row r="37" spans="1:16" ht="15">
      <c r="A37" s="12"/>
      <c r="B37" s="25">
        <v>343.4</v>
      </c>
      <c r="C37" s="20" t="s">
        <v>46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732489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732489</v>
      </c>
      <c r="O37" s="47">
        <f aca="true" t="shared" si="9" ref="O37:O55">(N37/O$57)</f>
        <v>80.96485022659445</v>
      </c>
      <c r="P37" s="9"/>
    </row>
    <row r="38" spans="1:16" ht="15">
      <c r="A38" s="12"/>
      <c r="B38" s="25">
        <v>343.5</v>
      </c>
      <c r="C38" s="20" t="s">
        <v>47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362167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362167</v>
      </c>
      <c r="O38" s="47">
        <f t="shared" si="9"/>
        <v>40.0317232231679</v>
      </c>
      <c r="P38" s="9"/>
    </row>
    <row r="39" spans="1:16" ht="15">
      <c r="A39" s="12"/>
      <c r="B39" s="25">
        <v>343.9</v>
      </c>
      <c r="C39" s="20" t="s">
        <v>48</v>
      </c>
      <c r="D39" s="46">
        <v>0</v>
      </c>
      <c r="E39" s="46">
        <v>197271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197271</v>
      </c>
      <c r="O39" s="47">
        <f t="shared" si="9"/>
        <v>21.805128771968608</v>
      </c>
      <c r="P39" s="9"/>
    </row>
    <row r="40" spans="1:16" ht="15">
      <c r="A40" s="12"/>
      <c r="B40" s="25">
        <v>347.1</v>
      </c>
      <c r="C40" s="20" t="s">
        <v>49</v>
      </c>
      <c r="D40" s="46">
        <v>591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591</v>
      </c>
      <c r="O40" s="47">
        <f t="shared" si="9"/>
        <v>0.06532552227257654</v>
      </c>
      <c r="P40" s="9"/>
    </row>
    <row r="41" spans="1:16" ht="15">
      <c r="A41" s="12"/>
      <c r="B41" s="25">
        <v>347.2</v>
      </c>
      <c r="C41" s="20" t="s">
        <v>50</v>
      </c>
      <c r="D41" s="46">
        <v>22936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22936</v>
      </c>
      <c r="O41" s="47">
        <f t="shared" si="9"/>
        <v>2.5352050403448656</v>
      </c>
      <c r="P41" s="9"/>
    </row>
    <row r="42" spans="1:16" ht="15">
      <c r="A42" s="12"/>
      <c r="B42" s="25">
        <v>349</v>
      </c>
      <c r="C42" s="20" t="s">
        <v>0</v>
      </c>
      <c r="D42" s="46">
        <v>692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aca="true" t="shared" si="10" ref="N42:N55">SUM(D42:M42)</f>
        <v>692</v>
      </c>
      <c r="O42" s="47">
        <f t="shared" si="9"/>
        <v>0.07648944401459047</v>
      </c>
      <c r="P42" s="9"/>
    </row>
    <row r="43" spans="1:16" ht="15.75">
      <c r="A43" s="29" t="s">
        <v>37</v>
      </c>
      <c r="B43" s="30"/>
      <c r="C43" s="31"/>
      <c r="D43" s="32">
        <f aca="true" t="shared" si="11" ref="D43:M43">SUM(D44:D45)</f>
        <v>16845</v>
      </c>
      <c r="E43" s="32">
        <f t="shared" si="11"/>
        <v>0</v>
      </c>
      <c r="F43" s="32">
        <f t="shared" si="11"/>
        <v>0</v>
      </c>
      <c r="G43" s="32">
        <f t="shared" si="11"/>
        <v>0</v>
      </c>
      <c r="H43" s="32">
        <f t="shared" si="11"/>
        <v>0</v>
      </c>
      <c r="I43" s="32">
        <f t="shared" si="11"/>
        <v>0</v>
      </c>
      <c r="J43" s="32">
        <f t="shared" si="11"/>
        <v>0</v>
      </c>
      <c r="K43" s="32">
        <f t="shared" si="11"/>
        <v>0</v>
      </c>
      <c r="L43" s="32">
        <f t="shared" si="11"/>
        <v>0</v>
      </c>
      <c r="M43" s="32">
        <f t="shared" si="11"/>
        <v>0</v>
      </c>
      <c r="N43" s="32">
        <f t="shared" si="10"/>
        <v>16845</v>
      </c>
      <c r="O43" s="45">
        <f t="shared" si="9"/>
        <v>1.8619431855863822</v>
      </c>
      <c r="P43" s="10"/>
    </row>
    <row r="44" spans="1:16" ht="15">
      <c r="A44" s="13"/>
      <c r="B44" s="39">
        <v>351.1</v>
      </c>
      <c r="C44" s="21" t="s">
        <v>53</v>
      </c>
      <c r="D44" s="46">
        <v>15240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15240</v>
      </c>
      <c r="O44" s="47">
        <f t="shared" si="9"/>
        <v>1.684536310379131</v>
      </c>
      <c r="P44" s="9"/>
    </row>
    <row r="45" spans="1:16" ht="15">
      <c r="A45" s="13"/>
      <c r="B45" s="39">
        <v>351.3</v>
      </c>
      <c r="C45" s="21" t="s">
        <v>54</v>
      </c>
      <c r="D45" s="46">
        <v>1605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1605</v>
      </c>
      <c r="O45" s="47">
        <f t="shared" si="9"/>
        <v>0.177406875207251</v>
      </c>
      <c r="P45" s="9"/>
    </row>
    <row r="46" spans="1:16" ht="15.75">
      <c r="A46" s="29" t="s">
        <v>3</v>
      </c>
      <c r="B46" s="30"/>
      <c r="C46" s="31"/>
      <c r="D46" s="32">
        <f aca="true" t="shared" si="12" ref="D46:M46">SUM(D47:D50)</f>
        <v>111200</v>
      </c>
      <c r="E46" s="32">
        <f t="shared" si="12"/>
        <v>0</v>
      </c>
      <c r="F46" s="32">
        <f t="shared" si="12"/>
        <v>0</v>
      </c>
      <c r="G46" s="32">
        <f t="shared" si="12"/>
        <v>0</v>
      </c>
      <c r="H46" s="32">
        <f t="shared" si="12"/>
        <v>0</v>
      </c>
      <c r="I46" s="32">
        <f t="shared" si="12"/>
        <v>21493</v>
      </c>
      <c r="J46" s="32">
        <f t="shared" si="12"/>
        <v>0</v>
      </c>
      <c r="K46" s="32">
        <f t="shared" si="12"/>
        <v>0</v>
      </c>
      <c r="L46" s="32">
        <f t="shared" si="12"/>
        <v>0</v>
      </c>
      <c r="M46" s="32">
        <f t="shared" si="12"/>
        <v>0</v>
      </c>
      <c r="N46" s="32">
        <f t="shared" si="10"/>
        <v>132693</v>
      </c>
      <c r="O46" s="45">
        <f t="shared" si="9"/>
        <v>14.66707195755499</v>
      </c>
      <c r="P46" s="10"/>
    </row>
    <row r="47" spans="1:16" ht="15">
      <c r="A47" s="12"/>
      <c r="B47" s="25">
        <v>361.1</v>
      </c>
      <c r="C47" s="20" t="s">
        <v>55</v>
      </c>
      <c r="D47" s="46">
        <v>7767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7767</v>
      </c>
      <c r="O47" s="47">
        <f t="shared" si="9"/>
        <v>0.8585166353487343</v>
      </c>
      <c r="P47" s="9"/>
    </row>
    <row r="48" spans="1:16" ht="15">
      <c r="A48" s="12"/>
      <c r="B48" s="25">
        <v>362</v>
      </c>
      <c r="C48" s="20" t="s">
        <v>56</v>
      </c>
      <c r="D48" s="46">
        <v>11129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11129</v>
      </c>
      <c r="O48" s="47">
        <f t="shared" si="9"/>
        <v>1.2301315353155742</v>
      </c>
      <c r="P48" s="9"/>
    </row>
    <row r="49" spans="1:16" ht="15">
      <c r="A49" s="12"/>
      <c r="B49" s="25">
        <v>366</v>
      </c>
      <c r="C49" s="20" t="s">
        <v>57</v>
      </c>
      <c r="D49" s="46">
        <v>72429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72429</v>
      </c>
      <c r="O49" s="47">
        <f t="shared" si="9"/>
        <v>8.005858295567592</v>
      </c>
      <c r="P49" s="9"/>
    </row>
    <row r="50" spans="1:16" ht="15">
      <c r="A50" s="12"/>
      <c r="B50" s="25">
        <v>369.9</v>
      </c>
      <c r="C50" s="20" t="s">
        <v>58</v>
      </c>
      <c r="D50" s="46">
        <v>19875</v>
      </c>
      <c r="E50" s="46">
        <v>0</v>
      </c>
      <c r="F50" s="46">
        <v>0</v>
      </c>
      <c r="G50" s="46">
        <v>0</v>
      </c>
      <c r="H50" s="46">
        <v>0</v>
      </c>
      <c r="I50" s="46">
        <v>21493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41368</v>
      </c>
      <c r="O50" s="47">
        <f t="shared" si="9"/>
        <v>4.572565491323091</v>
      </c>
      <c r="P50" s="9"/>
    </row>
    <row r="51" spans="1:16" ht="15.75">
      <c r="A51" s="29" t="s">
        <v>38</v>
      </c>
      <c r="B51" s="30"/>
      <c r="C51" s="31"/>
      <c r="D51" s="32">
        <f aca="true" t="shared" si="13" ref="D51:M51">SUM(D52:D54)</f>
        <v>35311</v>
      </c>
      <c r="E51" s="32">
        <f t="shared" si="13"/>
        <v>0</v>
      </c>
      <c r="F51" s="32">
        <f t="shared" si="13"/>
        <v>0</v>
      </c>
      <c r="G51" s="32">
        <f t="shared" si="13"/>
        <v>0</v>
      </c>
      <c r="H51" s="32">
        <f t="shared" si="13"/>
        <v>0</v>
      </c>
      <c r="I51" s="32">
        <f t="shared" si="13"/>
        <v>14981</v>
      </c>
      <c r="J51" s="32">
        <f t="shared" si="13"/>
        <v>0</v>
      </c>
      <c r="K51" s="32">
        <f t="shared" si="13"/>
        <v>0</v>
      </c>
      <c r="L51" s="32">
        <f t="shared" si="13"/>
        <v>0</v>
      </c>
      <c r="M51" s="32">
        <f t="shared" si="13"/>
        <v>0</v>
      </c>
      <c r="N51" s="32">
        <f t="shared" si="10"/>
        <v>50292</v>
      </c>
      <c r="O51" s="45">
        <f t="shared" si="9"/>
        <v>5.558969824251133</v>
      </c>
      <c r="P51" s="9"/>
    </row>
    <row r="52" spans="1:16" ht="15">
      <c r="A52" s="12"/>
      <c r="B52" s="25">
        <v>382</v>
      </c>
      <c r="C52" s="20" t="s">
        <v>68</v>
      </c>
      <c r="D52" s="46">
        <v>35311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35311</v>
      </c>
      <c r="O52" s="47">
        <f t="shared" si="9"/>
        <v>3.903061788438156</v>
      </c>
      <c r="P52" s="9"/>
    </row>
    <row r="53" spans="1:16" ht="15">
      <c r="A53" s="12"/>
      <c r="B53" s="25">
        <v>389.1</v>
      </c>
      <c r="C53" s="20" t="s">
        <v>59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10715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0"/>
        <v>10715</v>
      </c>
      <c r="O53" s="47">
        <f t="shared" si="9"/>
        <v>1.1843705095611805</v>
      </c>
      <c r="P53" s="9"/>
    </row>
    <row r="54" spans="1:16" ht="15.75" thickBot="1">
      <c r="A54" s="12"/>
      <c r="B54" s="25">
        <v>389.4</v>
      </c>
      <c r="C54" s="20" t="s">
        <v>60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4266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0"/>
        <v>4266</v>
      </c>
      <c r="O54" s="47">
        <f t="shared" si="9"/>
        <v>0.4715375262517962</v>
      </c>
      <c r="P54" s="9"/>
    </row>
    <row r="55" spans="1:119" ht="16.5" thickBot="1">
      <c r="A55" s="14" t="s">
        <v>51</v>
      </c>
      <c r="B55" s="23"/>
      <c r="C55" s="22"/>
      <c r="D55" s="15">
        <f aca="true" t="shared" si="14" ref="D55:M55">SUM(D5,D13,D21,D30,D43,D46,D51)</f>
        <v>5507283</v>
      </c>
      <c r="E55" s="15">
        <f t="shared" si="14"/>
        <v>197271</v>
      </c>
      <c r="F55" s="15">
        <f t="shared" si="14"/>
        <v>0</v>
      </c>
      <c r="G55" s="15">
        <f t="shared" si="14"/>
        <v>0</v>
      </c>
      <c r="H55" s="15">
        <f t="shared" si="14"/>
        <v>0</v>
      </c>
      <c r="I55" s="15">
        <f t="shared" si="14"/>
        <v>8328990</v>
      </c>
      <c r="J55" s="15">
        <f t="shared" si="14"/>
        <v>0</v>
      </c>
      <c r="K55" s="15">
        <f t="shared" si="14"/>
        <v>0</v>
      </c>
      <c r="L55" s="15">
        <f t="shared" si="14"/>
        <v>0</v>
      </c>
      <c r="M55" s="15">
        <f t="shared" si="14"/>
        <v>0</v>
      </c>
      <c r="N55" s="15">
        <f t="shared" si="10"/>
        <v>14033544</v>
      </c>
      <c r="O55" s="38">
        <f t="shared" si="9"/>
        <v>1551.1820492981099</v>
      </c>
      <c r="P55" s="6"/>
      <c r="Q55" s="2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</row>
    <row r="56" spans="1:15" ht="15">
      <c r="A56" s="16"/>
      <c r="B56" s="18"/>
      <c r="C56" s="18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9"/>
    </row>
    <row r="57" spans="1:15" ht="15">
      <c r="A57" s="40"/>
      <c r="B57" s="41"/>
      <c r="C57" s="41"/>
      <c r="D57" s="42"/>
      <c r="E57" s="42"/>
      <c r="F57" s="42"/>
      <c r="G57" s="42"/>
      <c r="H57" s="42"/>
      <c r="I57" s="42"/>
      <c r="J57" s="42"/>
      <c r="K57" s="42"/>
      <c r="L57" s="48" t="s">
        <v>67</v>
      </c>
      <c r="M57" s="48"/>
      <c r="N57" s="48"/>
      <c r="O57" s="43">
        <v>9047</v>
      </c>
    </row>
    <row r="58" spans="1:15" ht="15">
      <c r="A58" s="49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1"/>
    </row>
    <row r="59" spans="1:15" ht="15.75" thickBot="1">
      <c r="A59" s="52" t="s">
        <v>73</v>
      </c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4"/>
    </row>
  </sheetData>
  <sheetProtection/>
  <mergeCells count="10">
    <mergeCell ref="A59:O59"/>
    <mergeCell ref="A58:O58"/>
    <mergeCell ref="L57:N57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56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69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111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61</v>
      </c>
      <c r="B3" s="62"/>
      <c r="C3" s="63"/>
      <c r="D3" s="67" t="s">
        <v>32</v>
      </c>
      <c r="E3" s="68"/>
      <c r="F3" s="68"/>
      <c r="G3" s="68"/>
      <c r="H3" s="69"/>
      <c r="I3" s="67" t="s">
        <v>33</v>
      </c>
      <c r="J3" s="69"/>
      <c r="K3" s="67" t="s">
        <v>35</v>
      </c>
      <c r="L3" s="69"/>
      <c r="M3" s="36"/>
      <c r="N3" s="37"/>
      <c r="O3" s="70" t="s">
        <v>66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62</v>
      </c>
      <c r="F4" s="34" t="s">
        <v>63</v>
      </c>
      <c r="G4" s="34" t="s">
        <v>64</v>
      </c>
      <c r="H4" s="34" t="s">
        <v>5</v>
      </c>
      <c r="I4" s="34" t="s">
        <v>6</v>
      </c>
      <c r="J4" s="35" t="s">
        <v>65</v>
      </c>
      <c r="K4" s="35" t="s">
        <v>7</v>
      </c>
      <c r="L4" s="35" t="s">
        <v>8</v>
      </c>
      <c r="M4" s="35" t="s">
        <v>9</v>
      </c>
      <c r="N4" s="35" t="s">
        <v>34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SUM(D6:D13)</f>
        <v>3584138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3584138</v>
      </c>
      <c r="O5" s="33">
        <f aca="true" t="shared" si="1" ref="O5:O52">(N5/O$54)</f>
        <v>396.3000884564352</v>
      </c>
      <c r="P5" s="6"/>
    </row>
    <row r="6" spans="1:16" ht="15">
      <c r="A6" s="12"/>
      <c r="B6" s="25">
        <v>311</v>
      </c>
      <c r="C6" s="20" t="s">
        <v>2</v>
      </c>
      <c r="D6" s="46">
        <v>2048723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2048723</v>
      </c>
      <c r="O6" s="47">
        <f t="shared" si="1"/>
        <v>226.5284166298098</v>
      </c>
      <c r="P6" s="9"/>
    </row>
    <row r="7" spans="1:16" ht="15">
      <c r="A7" s="12"/>
      <c r="B7" s="25">
        <v>312.2</v>
      </c>
      <c r="C7" s="20" t="s">
        <v>112</v>
      </c>
      <c r="D7" s="46">
        <v>56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>SUM(D7:M7)</f>
        <v>56</v>
      </c>
      <c r="O7" s="47">
        <f t="shared" si="1"/>
        <v>0.006191950464396285</v>
      </c>
      <c r="P7" s="9"/>
    </row>
    <row r="8" spans="1:16" ht="15">
      <c r="A8" s="12"/>
      <c r="B8" s="25">
        <v>312.41</v>
      </c>
      <c r="C8" s="20" t="s">
        <v>10</v>
      </c>
      <c r="D8" s="46">
        <v>52622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aca="true" t="shared" si="2" ref="N8:N13">SUM(D8:M8)</f>
        <v>52622</v>
      </c>
      <c r="O8" s="47">
        <f t="shared" si="1"/>
        <v>5.81844316674038</v>
      </c>
      <c r="P8" s="9"/>
    </row>
    <row r="9" spans="1:16" ht="15">
      <c r="A9" s="12"/>
      <c r="B9" s="25">
        <v>312.6</v>
      </c>
      <c r="C9" s="20" t="s">
        <v>11</v>
      </c>
      <c r="D9" s="46">
        <v>729270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729270</v>
      </c>
      <c r="O9" s="47">
        <f t="shared" si="1"/>
        <v>80.63578062804069</v>
      </c>
      <c r="P9" s="9"/>
    </row>
    <row r="10" spans="1:16" ht="15">
      <c r="A10" s="12"/>
      <c r="B10" s="25">
        <v>314.1</v>
      </c>
      <c r="C10" s="20" t="s">
        <v>12</v>
      </c>
      <c r="D10" s="46">
        <v>324635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324635</v>
      </c>
      <c r="O10" s="47">
        <f t="shared" si="1"/>
        <v>35.89506855373728</v>
      </c>
      <c r="P10" s="9"/>
    </row>
    <row r="11" spans="1:16" ht="15">
      <c r="A11" s="12"/>
      <c r="B11" s="25">
        <v>314.2</v>
      </c>
      <c r="C11" s="20" t="s">
        <v>13</v>
      </c>
      <c r="D11" s="46">
        <v>357366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357366</v>
      </c>
      <c r="O11" s="47">
        <f t="shared" si="1"/>
        <v>39.51415302963291</v>
      </c>
      <c r="P11" s="9"/>
    </row>
    <row r="12" spans="1:16" ht="15">
      <c r="A12" s="12"/>
      <c r="B12" s="25">
        <v>314.4</v>
      </c>
      <c r="C12" s="20" t="s">
        <v>14</v>
      </c>
      <c r="D12" s="46">
        <v>16336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16336</v>
      </c>
      <c r="O12" s="47">
        <f t="shared" si="1"/>
        <v>1.806280406899602</v>
      </c>
      <c r="P12" s="9"/>
    </row>
    <row r="13" spans="1:16" ht="15">
      <c r="A13" s="12"/>
      <c r="B13" s="25">
        <v>319</v>
      </c>
      <c r="C13" s="20" t="s">
        <v>15</v>
      </c>
      <c r="D13" s="46">
        <v>55130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55130</v>
      </c>
      <c r="O13" s="47">
        <f t="shared" si="1"/>
        <v>6.095754091110129</v>
      </c>
      <c r="P13" s="9"/>
    </row>
    <row r="14" spans="1:16" ht="15.75">
      <c r="A14" s="29" t="s">
        <v>113</v>
      </c>
      <c r="B14" s="30"/>
      <c r="C14" s="31"/>
      <c r="D14" s="32">
        <f aca="true" t="shared" si="3" ref="D14:M14">SUM(D15:D18)</f>
        <v>721300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aca="true" t="shared" si="4" ref="N14:N26">SUM(D14:M14)</f>
        <v>721300</v>
      </c>
      <c r="O14" s="45">
        <f t="shared" si="1"/>
        <v>79.7545333923043</v>
      </c>
      <c r="P14" s="10"/>
    </row>
    <row r="15" spans="1:16" ht="15">
      <c r="A15" s="12"/>
      <c r="B15" s="25">
        <v>323.1</v>
      </c>
      <c r="C15" s="20" t="s">
        <v>17</v>
      </c>
      <c r="D15" s="46">
        <v>394580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394580</v>
      </c>
      <c r="O15" s="47">
        <f t="shared" si="1"/>
        <v>43.62892525431225</v>
      </c>
      <c r="P15" s="9"/>
    </row>
    <row r="16" spans="1:16" ht="15">
      <c r="A16" s="12"/>
      <c r="B16" s="25">
        <v>323.4</v>
      </c>
      <c r="C16" s="20" t="s">
        <v>18</v>
      </c>
      <c r="D16" s="46">
        <v>19180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19180</v>
      </c>
      <c r="O16" s="47">
        <f t="shared" si="1"/>
        <v>2.1207430340557276</v>
      </c>
      <c r="P16" s="9"/>
    </row>
    <row r="17" spans="1:16" ht="15">
      <c r="A17" s="12"/>
      <c r="B17" s="25">
        <v>323.7</v>
      </c>
      <c r="C17" s="20" t="s">
        <v>19</v>
      </c>
      <c r="D17" s="46">
        <v>20912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20912</v>
      </c>
      <c r="O17" s="47">
        <f t="shared" si="1"/>
        <v>2.312251216275984</v>
      </c>
      <c r="P17" s="9"/>
    </row>
    <row r="18" spans="1:16" ht="15">
      <c r="A18" s="12"/>
      <c r="B18" s="25">
        <v>329</v>
      </c>
      <c r="C18" s="20" t="s">
        <v>114</v>
      </c>
      <c r="D18" s="46">
        <v>286628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286628</v>
      </c>
      <c r="O18" s="47">
        <f t="shared" si="1"/>
        <v>31.69261388766033</v>
      </c>
      <c r="P18" s="9"/>
    </row>
    <row r="19" spans="1:16" ht="15.75">
      <c r="A19" s="29" t="s">
        <v>25</v>
      </c>
      <c r="B19" s="30"/>
      <c r="C19" s="31"/>
      <c r="D19" s="32">
        <f aca="true" t="shared" si="5" ref="D19:M19">SUM(D20:D25)</f>
        <v>703251</v>
      </c>
      <c r="E19" s="32">
        <f t="shared" si="5"/>
        <v>0</v>
      </c>
      <c r="F19" s="32">
        <f t="shared" si="5"/>
        <v>0</v>
      </c>
      <c r="G19" s="32">
        <f t="shared" si="5"/>
        <v>0</v>
      </c>
      <c r="H19" s="32">
        <f t="shared" si="5"/>
        <v>0</v>
      </c>
      <c r="I19" s="32">
        <f t="shared" si="5"/>
        <v>0</v>
      </c>
      <c r="J19" s="32">
        <f t="shared" si="5"/>
        <v>0</v>
      </c>
      <c r="K19" s="32">
        <f t="shared" si="5"/>
        <v>0</v>
      </c>
      <c r="L19" s="32">
        <f t="shared" si="5"/>
        <v>0</v>
      </c>
      <c r="M19" s="32">
        <f t="shared" si="5"/>
        <v>0</v>
      </c>
      <c r="N19" s="44">
        <f t="shared" si="4"/>
        <v>703251</v>
      </c>
      <c r="O19" s="45">
        <f t="shared" si="1"/>
        <v>77.75884564352057</v>
      </c>
      <c r="P19" s="10"/>
    </row>
    <row r="20" spans="1:16" ht="15">
      <c r="A20" s="12"/>
      <c r="B20" s="25">
        <v>335.12</v>
      </c>
      <c r="C20" s="20" t="s">
        <v>26</v>
      </c>
      <c r="D20" s="46">
        <v>114013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114013</v>
      </c>
      <c r="O20" s="47">
        <f t="shared" si="1"/>
        <v>12.606479433878814</v>
      </c>
      <c r="P20" s="9"/>
    </row>
    <row r="21" spans="1:16" ht="15">
      <c r="A21" s="12"/>
      <c r="B21" s="25">
        <v>335.14</v>
      </c>
      <c r="C21" s="20" t="s">
        <v>27</v>
      </c>
      <c r="D21" s="46">
        <v>260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260</v>
      </c>
      <c r="O21" s="47">
        <f t="shared" si="1"/>
        <v>0.028748341441839895</v>
      </c>
      <c r="P21" s="9"/>
    </row>
    <row r="22" spans="1:16" ht="15">
      <c r="A22" s="12"/>
      <c r="B22" s="25">
        <v>335.15</v>
      </c>
      <c r="C22" s="20" t="s">
        <v>28</v>
      </c>
      <c r="D22" s="46">
        <v>338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338</v>
      </c>
      <c r="O22" s="47">
        <f t="shared" si="1"/>
        <v>0.03737284387439186</v>
      </c>
      <c r="P22" s="9"/>
    </row>
    <row r="23" spans="1:16" ht="15">
      <c r="A23" s="12"/>
      <c r="B23" s="25">
        <v>335.18</v>
      </c>
      <c r="C23" s="20" t="s">
        <v>29</v>
      </c>
      <c r="D23" s="46">
        <v>480105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480105</v>
      </c>
      <c r="O23" s="47">
        <f t="shared" si="1"/>
        <v>53.08547103051747</v>
      </c>
      <c r="P23" s="9"/>
    </row>
    <row r="24" spans="1:16" ht="15">
      <c r="A24" s="12"/>
      <c r="B24" s="25">
        <v>335.19</v>
      </c>
      <c r="C24" s="20" t="s">
        <v>39</v>
      </c>
      <c r="D24" s="46">
        <v>97539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97539</v>
      </c>
      <c r="O24" s="47">
        <f t="shared" si="1"/>
        <v>10.784940291906237</v>
      </c>
      <c r="P24" s="9"/>
    </row>
    <row r="25" spans="1:16" ht="15">
      <c r="A25" s="12"/>
      <c r="B25" s="25">
        <v>338</v>
      </c>
      <c r="C25" s="20" t="s">
        <v>31</v>
      </c>
      <c r="D25" s="46">
        <v>10996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10996</v>
      </c>
      <c r="O25" s="47">
        <f t="shared" si="1"/>
        <v>1.2158337019018133</v>
      </c>
      <c r="P25" s="9"/>
    </row>
    <row r="26" spans="1:16" ht="15.75">
      <c r="A26" s="29" t="s">
        <v>36</v>
      </c>
      <c r="B26" s="30"/>
      <c r="C26" s="31"/>
      <c r="D26" s="32">
        <f aca="true" t="shared" si="6" ref="D26:M26">SUM(D27:D36)</f>
        <v>156503</v>
      </c>
      <c r="E26" s="32">
        <f t="shared" si="6"/>
        <v>194556</v>
      </c>
      <c r="F26" s="32">
        <f t="shared" si="6"/>
        <v>0</v>
      </c>
      <c r="G26" s="32">
        <f t="shared" si="6"/>
        <v>0</v>
      </c>
      <c r="H26" s="32">
        <f t="shared" si="6"/>
        <v>0</v>
      </c>
      <c r="I26" s="32">
        <f t="shared" si="6"/>
        <v>2590028</v>
      </c>
      <c r="J26" s="32">
        <f t="shared" si="6"/>
        <v>0</v>
      </c>
      <c r="K26" s="32">
        <f t="shared" si="6"/>
        <v>0</v>
      </c>
      <c r="L26" s="32">
        <f t="shared" si="6"/>
        <v>0</v>
      </c>
      <c r="M26" s="32">
        <f t="shared" si="6"/>
        <v>0</v>
      </c>
      <c r="N26" s="32">
        <f t="shared" si="4"/>
        <v>2941087</v>
      </c>
      <c r="O26" s="45">
        <f t="shared" si="1"/>
        <v>325.19758956214065</v>
      </c>
      <c r="P26" s="10"/>
    </row>
    <row r="27" spans="1:16" ht="15">
      <c r="A27" s="12"/>
      <c r="B27" s="25">
        <v>341.3</v>
      </c>
      <c r="C27" s="20" t="s">
        <v>40</v>
      </c>
      <c r="D27" s="46">
        <v>1015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aca="true" t="shared" si="7" ref="N27:N39">SUM(D27:M27)</f>
        <v>1015</v>
      </c>
      <c r="O27" s="47">
        <f t="shared" si="1"/>
        <v>0.11222910216718267</v>
      </c>
      <c r="P27" s="9"/>
    </row>
    <row r="28" spans="1:16" ht="15">
      <c r="A28" s="12"/>
      <c r="B28" s="25">
        <v>341.9</v>
      </c>
      <c r="C28" s="20" t="s">
        <v>41</v>
      </c>
      <c r="D28" s="46">
        <v>63600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63600</v>
      </c>
      <c r="O28" s="47">
        <f t="shared" si="1"/>
        <v>7.0322865988500665</v>
      </c>
      <c r="P28" s="9"/>
    </row>
    <row r="29" spans="1:16" ht="15">
      <c r="A29" s="12"/>
      <c r="B29" s="25">
        <v>342.4</v>
      </c>
      <c r="C29" s="20" t="s">
        <v>42</v>
      </c>
      <c r="D29" s="46">
        <v>57118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57118</v>
      </c>
      <c r="O29" s="47">
        <f t="shared" si="1"/>
        <v>6.315568332596197</v>
      </c>
      <c r="P29" s="9"/>
    </row>
    <row r="30" spans="1:16" ht="15">
      <c r="A30" s="12"/>
      <c r="B30" s="25">
        <v>342.9</v>
      </c>
      <c r="C30" s="20" t="s">
        <v>44</v>
      </c>
      <c r="D30" s="46">
        <v>2815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2815</v>
      </c>
      <c r="O30" s="47">
        <f t="shared" si="1"/>
        <v>0.3112560813799204</v>
      </c>
      <c r="P30" s="9"/>
    </row>
    <row r="31" spans="1:16" ht="15">
      <c r="A31" s="12"/>
      <c r="B31" s="25">
        <v>343.3</v>
      </c>
      <c r="C31" s="20" t="s">
        <v>45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1505731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1505731</v>
      </c>
      <c r="O31" s="47">
        <f t="shared" si="1"/>
        <v>166.48949579831933</v>
      </c>
      <c r="P31" s="9"/>
    </row>
    <row r="32" spans="1:16" ht="15">
      <c r="A32" s="12"/>
      <c r="B32" s="25">
        <v>343.4</v>
      </c>
      <c r="C32" s="20" t="s">
        <v>46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732364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732364</v>
      </c>
      <c r="O32" s="47">
        <f t="shared" si="1"/>
        <v>80.97788589119858</v>
      </c>
      <c r="P32" s="9"/>
    </row>
    <row r="33" spans="1:16" ht="15">
      <c r="A33" s="12"/>
      <c r="B33" s="25">
        <v>343.5</v>
      </c>
      <c r="C33" s="20" t="s">
        <v>47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351933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351933</v>
      </c>
      <c r="O33" s="47">
        <f t="shared" si="1"/>
        <v>38.91342326404246</v>
      </c>
      <c r="P33" s="9"/>
    </row>
    <row r="34" spans="1:16" ht="15">
      <c r="A34" s="12"/>
      <c r="B34" s="25">
        <v>343.9</v>
      </c>
      <c r="C34" s="20" t="s">
        <v>48</v>
      </c>
      <c r="D34" s="46">
        <v>0</v>
      </c>
      <c r="E34" s="46">
        <v>194556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194556</v>
      </c>
      <c r="O34" s="47">
        <f t="shared" si="1"/>
        <v>21.512162759840777</v>
      </c>
      <c r="P34" s="9"/>
    </row>
    <row r="35" spans="1:16" ht="15">
      <c r="A35" s="12"/>
      <c r="B35" s="25">
        <v>347.2</v>
      </c>
      <c r="C35" s="20" t="s">
        <v>50</v>
      </c>
      <c r="D35" s="46">
        <v>30635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30635</v>
      </c>
      <c r="O35" s="47">
        <f t="shared" si="1"/>
        <v>3.387328615656789</v>
      </c>
      <c r="P35" s="9"/>
    </row>
    <row r="36" spans="1:16" ht="15">
      <c r="A36" s="12"/>
      <c r="B36" s="25">
        <v>349</v>
      </c>
      <c r="C36" s="20" t="s">
        <v>0</v>
      </c>
      <c r="D36" s="46">
        <v>1320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1320</v>
      </c>
      <c r="O36" s="47">
        <f t="shared" si="1"/>
        <v>0.145953118089341</v>
      </c>
      <c r="P36" s="9"/>
    </row>
    <row r="37" spans="1:16" ht="15.75">
      <c r="A37" s="29" t="s">
        <v>37</v>
      </c>
      <c r="B37" s="30"/>
      <c r="C37" s="31"/>
      <c r="D37" s="32">
        <f aca="true" t="shared" si="8" ref="D37:M37">SUM(D38:D39)</f>
        <v>20419</v>
      </c>
      <c r="E37" s="32">
        <f t="shared" si="8"/>
        <v>0</v>
      </c>
      <c r="F37" s="32">
        <f t="shared" si="8"/>
        <v>0</v>
      </c>
      <c r="G37" s="32">
        <f t="shared" si="8"/>
        <v>0</v>
      </c>
      <c r="H37" s="32">
        <f t="shared" si="8"/>
        <v>0</v>
      </c>
      <c r="I37" s="32">
        <f t="shared" si="8"/>
        <v>0</v>
      </c>
      <c r="J37" s="32">
        <f t="shared" si="8"/>
        <v>0</v>
      </c>
      <c r="K37" s="32">
        <f t="shared" si="8"/>
        <v>0</v>
      </c>
      <c r="L37" s="32">
        <f t="shared" si="8"/>
        <v>0</v>
      </c>
      <c r="M37" s="32">
        <f t="shared" si="8"/>
        <v>0</v>
      </c>
      <c r="N37" s="32">
        <f t="shared" si="7"/>
        <v>20419</v>
      </c>
      <c r="O37" s="45">
        <f t="shared" si="1"/>
        <v>2.2577399380804954</v>
      </c>
      <c r="P37" s="10"/>
    </row>
    <row r="38" spans="1:16" ht="15">
      <c r="A38" s="13"/>
      <c r="B38" s="39">
        <v>351.1</v>
      </c>
      <c r="C38" s="21" t="s">
        <v>53</v>
      </c>
      <c r="D38" s="46">
        <v>18367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18367</v>
      </c>
      <c r="O38" s="47">
        <f t="shared" si="1"/>
        <v>2.0308491817779744</v>
      </c>
      <c r="P38" s="9"/>
    </row>
    <row r="39" spans="1:16" ht="15">
      <c r="A39" s="13"/>
      <c r="B39" s="39">
        <v>351.3</v>
      </c>
      <c r="C39" s="21" t="s">
        <v>54</v>
      </c>
      <c r="D39" s="46">
        <v>2052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2052</v>
      </c>
      <c r="O39" s="47">
        <f t="shared" si="1"/>
        <v>0.226890756302521</v>
      </c>
      <c r="P39" s="9"/>
    </row>
    <row r="40" spans="1:16" ht="15.75">
      <c r="A40" s="29" t="s">
        <v>3</v>
      </c>
      <c r="B40" s="30"/>
      <c r="C40" s="31"/>
      <c r="D40" s="32">
        <f aca="true" t="shared" si="9" ref="D40:M40">SUM(D41:D46)</f>
        <v>194053</v>
      </c>
      <c r="E40" s="32">
        <f t="shared" si="9"/>
        <v>0</v>
      </c>
      <c r="F40" s="32">
        <f t="shared" si="9"/>
        <v>0</v>
      </c>
      <c r="G40" s="32">
        <f t="shared" si="9"/>
        <v>0</v>
      </c>
      <c r="H40" s="32">
        <f t="shared" si="9"/>
        <v>0</v>
      </c>
      <c r="I40" s="32">
        <f t="shared" si="9"/>
        <v>3130641</v>
      </c>
      <c r="J40" s="32">
        <f t="shared" si="9"/>
        <v>0</v>
      </c>
      <c r="K40" s="32">
        <f t="shared" si="9"/>
        <v>0</v>
      </c>
      <c r="L40" s="32">
        <f t="shared" si="9"/>
        <v>0</v>
      </c>
      <c r="M40" s="32">
        <f t="shared" si="9"/>
        <v>0</v>
      </c>
      <c r="N40" s="32">
        <f aca="true" t="shared" si="10" ref="N40:N52">SUM(D40:M40)</f>
        <v>3324694</v>
      </c>
      <c r="O40" s="45">
        <f t="shared" si="1"/>
        <v>367.61322423706326</v>
      </c>
      <c r="P40" s="10"/>
    </row>
    <row r="41" spans="1:16" ht="15">
      <c r="A41" s="12"/>
      <c r="B41" s="25">
        <v>361.1</v>
      </c>
      <c r="C41" s="20" t="s">
        <v>55</v>
      </c>
      <c r="D41" s="46">
        <v>84557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84557</v>
      </c>
      <c r="O41" s="47">
        <f t="shared" si="1"/>
        <v>9.34951348960637</v>
      </c>
      <c r="P41" s="9"/>
    </row>
    <row r="42" spans="1:16" ht="15">
      <c r="A42" s="12"/>
      <c r="B42" s="25">
        <v>362</v>
      </c>
      <c r="C42" s="20" t="s">
        <v>56</v>
      </c>
      <c r="D42" s="46">
        <v>8517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8517</v>
      </c>
      <c r="O42" s="47">
        <f t="shared" si="1"/>
        <v>0.9417293233082706</v>
      </c>
      <c r="P42" s="9"/>
    </row>
    <row r="43" spans="1:16" ht="15">
      <c r="A43" s="12"/>
      <c r="B43" s="25">
        <v>363.11</v>
      </c>
      <c r="C43" s="20" t="s">
        <v>22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3128111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3128111</v>
      </c>
      <c r="O43" s="47">
        <f t="shared" si="1"/>
        <v>345.8769349845201</v>
      </c>
      <c r="P43" s="9"/>
    </row>
    <row r="44" spans="1:16" ht="15">
      <c r="A44" s="12"/>
      <c r="B44" s="25">
        <v>363.22</v>
      </c>
      <c r="C44" s="20" t="s">
        <v>115</v>
      </c>
      <c r="D44" s="46">
        <v>27550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27550</v>
      </c>
      <c r="O44" s="47">
        <f t="shared" si="1"/>
        <v>3.046218487394958</v>
      </c>
      <c r="P44" s="9"/>
    </row>
    <row r="45" spans="1:16" ht="15">
      <c r="A45" s="12"/>
      <c r="B45" s="25">
        <v>366</v>
      </c>
      <c r="C45" s="20" t="s">
        <v>57</v>
      </c>
      <c r="D45" s="46">
        <v>72704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72704</v>
      </c>
      <c r="O45" s="47">
        <f t="shared" si="1"/>
        <v>8.038920831490492</v>
      </c>
      <c r="P45" s="9"/>
    </row>
    <row r="46" spans="1:16" ht="15">
      <c r="A46" s="12"/>
      <c r="B46" s="25">
        <v>369.9</v>
      </c>
      <c r="C46" s="20" t="s">
        <v>58</v>
      </c>
      <c r="D46" s="46">
        <v>725</v>
      </c>
      <c r="E46" s="46">
        <v>0</v>
      </c>
      <c r="F46" s="46">
        <v>0</v>
      </c>
      <c r="G46" s="46">
        <v>0</v>
      </c>
      <c r="H46" s="46">
        <v>0</v>
      </c>
      <c r="I46" s="46">
        <v>2530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3255</v>
      </c>
      <c r="O46" s="47">
        <f t="shared" si="1"/>
        <v>0.35990712074303405</v>
      </c>
      <c r="P46" s="9"/>
    </row>
    <row r="47" spans="1:16" ht="15.75">
      <c r="A47" s="29" t="s">
        <v>38</v>
      </c>
      <c r="B47" s="30"/>
      <c r="C47" s="31"/>
      <c r="D47" s="32">
        <f aca="true" t="shared" si="11" ref="D47:M47">SUM(D48:D51)</f>
        <v>348074</v>
      </c>
      <c r="E47" s="32">
        <f t="shared" si="11"/>
        <v>0</v>
      </c>
      <c r="F47" s="32">
        <f t="shared" si="11"/>
        <v>0</v>
      </c>
      <c r="G47" s="32">
        <f t="shared" si="11"/>
        <v>0</v>
      </c>
      <c r="H47" s="32">
        <f t="shared" si="11"/>
        <v>0</v>
      </c>
      <c r="I47" s="32">
        <f t="shared" si="11"/>
        <v>241942</v>
      </c>
      <c r="J47" s="32">
        <f t="shared" si="11"/>
        <v>0</v>
      </c>
      <c r="K47" s="32">
        <f t="shared" si="11"/>
        <v>0</v>
      </c>
      <c r="L47" s="32">
        <f t="shared" si="11"/>
        <v>0</v>
      </c>
      <c r="M47" s="32">
        <f t="shared" si="11"/>
        <v>0</v>
      </c>
      <c r="N47" s="32">
        <f t="shared" si="10"/>
        <v>590016</v>
      </c>
      <c r="O47" s="45">
        <f t="shared" si="1"/>
        <v>65.23839009287926</v>
      </c>
      <c r="P47" s="9"/>
    </row>
    <row r="48" spans="1:16" ht="15">
      <c r="A48" s="12"/>
      <c r="B48" s="25">
        <v>382</v>
      </c>
      <c r="C48" s="20" t="s">
        <v>68</v>
      </c>
      <c r="D48" s="46">
        <v>50574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50574</v>
      </c>
      <c r="O48" s="47">
        <f t="shared" si="1"/>
        <v>5.591994692613888</v>
      </c>
      <c r="P48" s="9"/>
    </row>
    <row r="49" spans="1:16" ht="15">
      <c r="A49" s="12"/>
      <c r="B49" s="25">
        <v>384</v>
      </c>
      <c r="C49" s="20" t="s">
        <v>116</v>
      </c>
      <c r="D49" s="46">
        <v>297500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297500</v>
      </c>
      <c r="O49" s="47">
        <f t="shared" si="1"/>
        <v>32.89473684210526</v>
      </c>
      <c r="P49" s="9"/>
    </row>
    <row r="50" spans="1:16" ht="15">
      <c r="A50" s="12"/>
      <c r="B50" s="25">
        <v>389.1</v>
      </c>
      <c r="C50" s="20" t="s">
        <v>59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37384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37384</v>
      </c>
      <c r="O50" s="47">
        <f t="shared" si="1"/>
        <v>4.133569217160549</v>
      </c>
      <c r="P50" s="9"/>
    </row>
    <row r="51" spans="1:16" ht="15.75" thickBot="1">
      <c r="A51" s="12"/>
      <c r="B51" s="25">
        <v>389.4</v>
      </c>
      <c r="C51" s="20" t="s">
        <v>60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204558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204558</v>
      </c>
      <c r="O51" s="47">
        <f t="shared" si="1"/>
        <v>22.618089340999557</v>
      </c>
      <c r="P51" s="9"/>
    </row>
    <row r="52" spans="1:119" ht="16.5" thickBot="1">
      <c r="A52" s="14" t="s">
        <v>51</v>
      </c>
      <c r="B52" s="23"/>
      <c r="C52" s="22"/>
      <c r="D52" s="15">
        <f aca="true" t="shared" si="12" ref="D52:M52">SUM(D5,D14,D19,D26,D37,D40,D47)</f>
        <v>5727738</v>
      </c>
      <c r="E52" s="15">
        <f t="shared" si="12"/>
        <v>194556</v>
      </c>
      <c r="F52" s="15">
        <f t="shared" si="12"/>
        <v>0</v>
      </c>
      <c r="G52" s="15">
        <f t="shared" si="12"/>
        <v>0</v>
      </c>
      <c r="H52" s="15">
        <f t="shared" si="12"/>
        <v>0</v>
      </c>
      <c r="I52" s="15">
        <f t="shared" si="12"/>
        <v>5962611</v>
      </c>
      <c r="J52" s="15">
        <f t="shared" si="12"/>
        <v>0</v>
      </c>
      <c r="K52" s="15">
        <f t="shared" si="12"/>
        <v>0</v>
      </c>
      <c r="L52" s="15">
        <f t="shared" si="12"/>
        <v>0</v>
      </c>
      <c r="M52" s="15">
        <f t="shared" si="12"/>
        <v>0</v>
      </c>
      <c r="N52" s="15">
        <f t="shared" si="10"/>
        <v>11884905</v>
      </c>
      <c r="O52" s="38">
        <f t="shared" si="1"/>
        <v>1314.1204113224237</v>
      </c>
      <c r="P52" s="6"/>
      <c r="Q52" s="2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</row>
    <row r="53" spans="1:15" ht="15">
      <c r="A53" s="16"/>
      <c r="B53" s="18"/>
      <c r="C53" s="18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9"/>
    </row>
    <row r="54" spans="1:15" ht="15">
      <c r="A54" s="40"/>
      <c r="B54" s="41"/>
      <c r="C54" s="41"/>
      <c r="D54" s="42"/>
      <c r="E54" s="42"/>
      <c r="F54" s="42"/>
      <c r="G54" s="42"/>
      <c r="H54" s="42"/>
      <c r="I54" s="42"/>
      <c r="J54" s="42"/>
      <c r="K54" s="42"/>
      <c r="L54" s="48" t="s">
        <v>117</v>
      </c>
      <c r="M54" s="48"/>
      <c r="N54" s="48"/>
      <c r="O54" s="43">
        <v>9044</v>
      </c>
    </row>
    <row r="55" spans="1:15" ht="15">
      <c r="A55" s="49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1"/>
    </row>
    <row r="56" spans="1:15" ht="15.75" customHeight="1" thickBot="1">
      <c r="A56" s="52" t="s">
        <v>73</v>
      </c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4"/>
    </row>
  </sheetData>
  <sheetProtection/>
  <mergeCells count="10">
    <mergeCell ref="L54:N54"/>
    <mergeCell ref="A55:O55"/>
    <mergeCell ref="A56:O5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4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57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69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143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61</v>
      </c>
      <c r="B3" s="62"/>
      <c r="C3" s="63"/>
      <c r="D3" s="67" t="s">
        <v>32</v>
      </c>
      <c r="E3" s="68"/>
      <c r="F3" s="68"/>
      <c r="G3" s="68"/>
      <c r="H3" s="69"/>
      <c r="I3" s="67" t="s">
        <v>33</v>
      </c>
      <c r="J3" s="69"/>
      <c r="K3" s="67" t="s">
        <v>35</v>
      </c>
      <c r="L3" s="69"/>
      <c r="M3" s="36"/>
      <c r="N3" s="37"/>
      <c r="O3" s="70" t="s">
        <v>66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62</v>
      </c>
      <c r="F4" s="34" t="s">
        <v>63</v>
      </c>
      <c r="G4" s="34" t="s">
        <v>64</v>
      </c>
      <c r="H4" s="34" t="s">
        <v>5</v>
      </c>
      <c r="I4" s="34" t="s">
        <v>6</v>
      </c>
      <c r="J4" s="35" t="s">
        <v>65</v>
      </c>
      <c r="K4" s="35" t="s">
        <v>7</v>
      </c>
      <c r="L4" s="35" t="s">
        <v>8</v>
      </c>
      <c r="M4" s="35" t="s">
        <v>9</v>
      </c>
      <c r="N4" s="35" t="s">
        <v>34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SUM(D6:D14)</f>
        <v>4991281</v>
      </c>
      <c r="E5" s="27">
        <f t="shared" si="0"/>
        <v>2412719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7404000</v>
      </c>
      <c r="O5" s="33">
        <f aca="true" t="shared" si="1" ref="O5:O36">(N5/O$55)</f>
        <v>561.9734345351044</v>
      </c>
      <c r="P5" s="6"/>
    </row>
    <row r="6" spans="1:16" ht="15">
      <c r="A6" s="12"/>
      <c r="B6" s="25">
        <v>311</v>
      </c>
      <c r="C6" s="20" t="s">
        <v>2</v>
      </c>
      <c r="D6" s="46">
        <v>2689670</v>
      </c>
      <c r="E6" s="46">
        <v>2412719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5102389</v>
      </c>
      <c r="O6" s="47">
        <f t="shared" si="1"/>
        <v>387.27810246679314</v>
      </c>
      <c r="P6" s="9"/>
    </row>
    <row r="7" spans="1:16" ht="15">
      <c r="A7" s="12"/>
      <c r="B7" s="25">
        <v>312.41</v>
      </c>
      <c r="C7" s="20" t="s">
        <v>10</v>
      </c>
      <c r="D7" s="46">
        <v>204395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4">SUM(D7:M7)</f>
        <v>204395</v>
      </c>
      <c r="O7" s="47">
        <f t="shared" si="1"/>
        <v>15.513851992409867</v>
      </c>
      <c r="P7" s="9"/>
    </row>
    <row r="8" spans="1:16" ht="15">
      <c r="A8" s="12"/>
      <c r="B8" s="25">
        <v>312.42</v>
      </c>
      <c r="C8" s="20" t="s">
        <v>76</v>
      </c>
      <c r="D8" s="46">
        <v>37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37</v>
      </c>
      <c r="O8" s="47">
        <f t="shared" si="1"/>
        <v>0.002808349146110057</v>
      </c>
      <c r="P8" s="9"/>
    </row>
    <row r="9" spans="1:16" ht="15">
      <c r="A9" s="12"/>
      <c r="B9" s="25">
        <v>312.6</v>
      </c>
      <c r="C9" s="20" t="s">
        <v>11</v>
      </c>
      <c r="D9" s="46">
        <v>1143317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1143317</v>
      </c>
      <c r="O9" s="47">
        <f t="shared" si="1"/>
        <v>86.7792789373814</v>
      </c>
      <c r="P9" s="9"/>
    </row>
    <row r="10" spans="1:16" ht="15">
      <c r="A10" s="12"/>
      <c r="B10" s="25">
        <v>314.1</v>
      </c>
      <c r="C10" s="20" t="s">
        <v>12</v>
      </c>
      <c r="D10" s="46">
        <v>602096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602096</v>
      </c>
      <c r="O10" s="47">
        <f t="shared" si="1"/>
        <v>45.69988614800759</v>
      </c>
      <c r="P10" s="9"/>
    </row>
    <row r="11" spans="1:16" ht="15">
      <c r="A11" s="12"/>
      <c r="B11" s="25">
        <v>314.4</v>
      </c>
      <c r="C11" s="20" t="s">
        <v>14</v>
      </c>
      <c r="D11" s="46">
        <v>28596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28596</v>
      </c>
      <c r="O11" s="47">
        <f t="shared" si="1"/>
        <v>2.1704743833017077</v>
      </c>
      <c r="P11" s="9"/>
    </row>
    <row r="12" spans="1:16" ht="15">
      <c r="A12" s="12"/>
      <c r="B12" s="25">
        <v>314.8</v>
      </c>
      <c r="C12" s="20" t="s">
        <v>77</v>
      </c>
      <c r="D12" s="46">
        <v>3426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3426</v>
      </c>
      <c r="O12" s="47">
        <f t="shared" si="1"/>
        <v>0.2600379506641366</v>
      </c>
      <c r="P12" s="9"/>
    </row>
    <row r="13" spans="1:16" ht="15">
      <c r="A13" s="12"/>
      <c r="B13" s="25">
        <v>315</v>
      </c>
      <c r="C13" s="20" t="s">
        <v>96</v>
      </c>
      <c r="D13" s="46">
        <v>267679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267679</v>
      </c>
      <c r="O13" s="47">
        <f t="shared" si="1"/>
        <v>20.31719165085389</v>
      </c>
      <c r="P13" s="9"/>
    </row>
    <row r="14" spans="1:16" ht="15">
      <c r="A14" s="12"/>
      <c r="B14" s="25">
        <v>316</v>
      </c>
      <c r="C14" s="20" t="s">
        <v>120</v>
      </c>
      <c r="D14" s="46">
        <v>52065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52065</v>
      </c>
      <c r="O14" s="47">
        <f t="shared" si="1"/>
        <v>3.9518026565464894</v>
      </c>
      <c r="P14" s="9"/>
    </row>
    <row r="15" spans="1:16" ht="15.75">
      <c r="A15" s="29" t="s">
        <v>16</v>
      </c>
      <c r="B15" s="30"/>
      <c r="C15" s="31"/>
      <c r="D15" s="32">
        <f aca="true" t="shared" si="3" ref="D15:M15">SUM(D16:D22)</f>
        <v>2219404</v>
      </c>
      <c r="E15" s="32">
        <f t="shared" si="3"/>
        <v>0</v>
      </c>
      <c r="F15" s="32">
        <f t="shared" si="3"/>
        <v>0</v>
      </c>
      <c r="G15" s="32">
        <f t="shared" si="3"/>
        <v>294149</v>
      </c>
      <c r="H15" s="32">
        <f t="shared" si="3"/>
        <v>0</v>
      </c>
      <c r="I15" s="32">
        <f t="shared" si="3"/>
        <v>1684430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 aca="true" t="shared" si="4" ref="N15:N35">SUM(D15:M15)</f>
        <v>4197983</v>
      </c>
      <c r="O15" s="45">
        <f t="shared" si="1"/>
        <v>318.63248576850094</v>
      </c>
      <c r="P15" s="10"/>
    </row>
    <row r="16" spans="1:16" ht="15">
      <c r="A16" s="12"/>
      <c r="B16" s="25">
        <v>322</v>
      </c>
      <c r="C16" s="20" t="s">
        <v>81</v>
      </c>
      <c r="D16" s="46">
        <v>1506707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1506707</v>
      </c>
      <c r="O16" s="47">
        <f t="shared" si="1"/>
        <v>114.36106261859582</v>
      </c>
      <c r="P16" s="9"/>
    </row>
    <row r="17" spans="1:16" ht="15">
      <c r="A17" s="12"/>
      <c r="B17" s="25">
        <v>323.1</v>
      </c>
      <c r="C17" s="20" t="s">
        <v>17</v>
      </c>
      <c r="D17" s="46">
        <v>615154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615154</v>
      </c>
      <c r="O17" s="47">
        <f t="shared" si="1"/>
        <v>46.69100569259962</v>
      </c>
      <c r="P17" s="9"/>
    </row>
    <row r="18" spans="1:16" ht="15">
      <c r="A18" s="12"/>
      <c r="B18" s="25">
        <v>323.4</v>
      </c>
      <c r="C18" s="20" t="s">
        <v>18</v>
      </c>
      <c r="D18" s="46">
        <v>23883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23883</v>
      </c>
      <c r="O18" s="47">
        <f t="shared" si="1"/>
        <v>1.8127514231499051</v>
      </c>
      <c r="P18" s="9"/>
    </row>
    <row r="19" spans="1:16" ht="15">
      <c r="A19" s="12"/>
      <c r="B19" s="25">
        <v>324.11</v>
      </c>
      <c r="C19" s="20" t="s">
        <v>82</v>
      </c>
      <c r="D19" s="46">
        <v>0</v>
      </c>
      <c r="E19" s="46">
        <v>0</v>
      </c>
      <c r="F19" s="46">
        <v>0</v>
      </c>
      <c r="G19" s="46">
        <v>197799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197799</v>
      </c>
      <c r="O19" s="47">
        <f t="shared" si="1"/>
        <v>15.013206831119545</v>
      </c>
      <c r="P19" s="9"/>
    </row>
    <row r="20" spans="1:16" ht="15">
      <c r="A20" s="12"/>
      <c r="B20" s="25">
        <v>324.21</v>
      </c>
      <c r="C20" s="20" t="s">
        <v>97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1684430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1684430</v>
      </c>
      <c r="O20" s="47">
        <f t="shared" si="1"/>
        <v>127.8504743833017</v>
      </c>
      <c r="P20" s="9"/>
    </row>
    <row r="21" spans="1:16" ht="15">
      <c r="A21" s="12"/>
      <c r="B21" s="25">
        <v>324.61</v>
      </c>
      <c r="C21" s="20" t="s">
        <v>21</v>
      </c>
      <c r="D21" s="46">
        <v>0</v>
      </c>
      <c r="E21" s="46">
        <v>0</v>
      </c>
      <c r="F21" s="46">
        <v>0</v>
      </c>
      <c r="G21" s="46">
        <v>96350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96350</v>
      </c>
      <c r="O21" s="47">
        <f t="shared" si="1"/>
        <v>7.313092979127135</v>
      </c>
      <c r="P21" s="9"/>
    </row>
    <row r="22" spans="1:16" ht="15">
      <c r="A22" s="12"/>
      <c r="B22" s="25">
        <v>329</v>
      </c>
      <c r="C22" s="20" t="s">
        <v>23</v>
      </c>
      <c r="D22" s="46">
        <v>73660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73660</v>
      </c>
      <c r="O22" s="47">
        <f t="shared" si="1"/>
        <v>5.590891840607211</v>
      </c>
      <c r="P22" s="9"/>
    </row>
    <row r="23" spans="1:16" ht="15.75">
      <c r="A23" s="29" t="s">
        <v>25</v>
      </c>
      <c r="B23" s="30"/>
      <c r="C23" s="31"/>
      <c r="D23" s="32">
        <f aca="true" t="shared" si="5" ref="D23:M23">SUM(D24:D34)</f>
        <v>1192223</v>
      </c>
      <c r="E23" s="32">
        <f t="shared" si="5"/>
        <v>0</v>
      </c>
      <c r="F23" s="32">
        <f t="shared" si="5"/>
        <v>0</v>
      </c>
      <c r="G23" s="32">
        <f t="shared" si="5"/>
        <v>0</v>
      </c>
      <c r="H23" s="32">
        <f t="shared" si="5"/>
        <v>0</v>
      </c>
      <c r="I23" s="32">
        <f t="shared" si="5"/>
        <v>1334794</v>
      </c>
      <c r="J23" s="32">
        <f t="shared" si="5"/>
        <v>0</v>
      </c>
      <c r="K23" s="32">
        <f t="shared" si="5"/>
        <v>0</v>
      </c>
      <c r="L23" s="32">
        <f t="shared" si="5"/>
        <v>0</v>
      </c>
      <c r="M23" s="32">
        <f t="shared" si="5"/>
        <v>0</v>
      </c>
      <c r="N23" s="44">
        <f t="shared" si="4"/>
        <v>2527017</v>
      </c>
      <c r="O23" s="45">
        <f t="shared" si="1"/>
        <v>191.80394686907022</v>
      </c>
      <c r="P23" s="10"/>
    </row>
    <row r="24" spans="1:16" ht="15">
      <c r="A24" s="12"/>
      <c r="B24" s="25">
        <v>331.1</v>
      </c>
      <c r="C24" s="20" t="s">
        <v>144</v>
      </c>
      <c r="D24" s="46">
        <v>5011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5011</v>
      </c>
      <c r="O24" s="47">
        <f t="shared" si="1"/>
        <v>0.38034155597722963</v>
      </c>
      <c r="P24" s="9"/>
    </row>
    <row r="25" spans="1:16" ht="15">
      <c r="A25" s="12"/>
      <c r="B25" s="25">
        <v>331.31</v>
      </c>
      <c r="C25" s="20" t="s">
        <v>133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200000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200000</v>
      </c>
      <c r="O25" s="47">
        <f t="shared" si="1"/>
        <v>15.180265654648956</v>
      </c>
      <c r="P25" s="9"/>
    </row>
    <row r="26" spans="1:16" ht="15">
      <c r="A26" s="12"/>
      <c r="B26" s="25">
        <v>331.7</v>
      </c>
      <c r="C26" s="20" t="s">
        <v>145</v>
      </c>
      <c r="D26" s="46">
        <v>7200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7200</v>
      </c>
      <c r="O26" s="47">
        <f t="shared" si="1"/>
        <v>0.5464895635673624</v>
      </c>
      <c r="P26" s="9"/>
    </row>
    <row r="27" spans="1:16" ht="15">
      <c r="A27" s="12"/>
      <c r="B27" s="25">
        <v>334.35</v>
      </c>
      <c r="C27" s="20" t="s">
        <v>136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102143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102143</v>
      </c>
      <c r="O27" s="47">
        <f t="shared" si="1"/>
        <v>7.752789373814042</v>
      </c>
      <c r="P27" s="9"/>
    </row>
    <row r="28" spans="1:16" ht="15">
      <c r="A28" s="12"/>
      <c r="B28" s="25">
        <v>335.12</v>
      </c>
      <c r="C28" s="20" t="s">
        <v>99</v>
      </c>
      <c r="D28" s="46">
        <v>373813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373813</v>
      </c>
      <c r="O28" s="47">
        <f t="shared" si="1"/>
        <v>28.37290322580645</v>
      </c>
      <c r="P28" s="9"/>
    </row>
    <row r="29" spans="1:16" ht="15">
      <c r="A29" s="12"/>
      <c r="B29" s="25">
        <v>335.14</v>
      </c>
      <c r="C29" s="20" t="s">
        <v>100</v>
      </c>
      <c r="D29" s="46">
        <v>257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257</v>
      </c>
      <c r="O29" s="47">
        <f t="shared" si="1"/>
        <v>0.01950664136622391</v>
      </c>
      <c r="P29" s="9"/>
    </row>
    <row r="30" spans="1:16" ht="15">
      <c r="A30" s="12"/>
      <c r="B30" s="25">
        <v>335.15</v>
      </c>
      <c r="C30" s="20" t="s">
        <v>101</v>
      </c>
      <c r="D30" s="46">
        <v>1412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1412</v>
      </c>
      <c r="O30" s="47">
        <f t="shared" si="1"/>
        <v>0.10717267552182164</v>
      </c>
      <c r="P30" s="9"/>
    </row>
    <row r="31" spans="1:16" ht="15">
      <c r="A31" s="12"/>
      <c r="B31" s="25">
        <v>335.18</v>
      </c>
      <c r="C31" s="20" t="s">
        <v>102</v>
      </c>
      <c r="D31" s="46">
        <v>744007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744007</v>
      </c>
      <c r="O31" s="47">
        <f t="shared" si="1"/>
        <v>56.47111954459203</v>
      </c>
      <c r="P31" s="9"/>
    </row>
    <row r="32" spans="1:16" ht="15">
      <c r="A32" s="12"/>
      <c r="B32" s="25">
        <v>337.2</v>
      </c>
      <c r="C32" s="20" t="s">
        <v>146</v>
      </c>
      <c r="D32" s="46">
        <v>2364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2364</v>
      </c>
      <c r="O32" s="47">
        <f t="shared" si="1"/>
        <v>0.17943074003795068</v>
      </c>
      <c r="P32" s="9"/>
    </row>
    <row r="33" spans="1:16" ht="15">
      <c r="A33" s="12"/>
      <c r="B33" s="25">
        <v>337.3</v>
      </c>
      <c r="C33" s="20" t="s">
        <v>105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1032651</v>
      </c>
      <c r="J33" s="46">
        <v>0</v>
      </c>
      <c r="K33" s="46">
        <v>0</v>
      </c>
      <c r="L33" s="46">
        <v>0</v>
      </c>
      <c r="M33" s="46">
        <v>0</v>
      </c>
      <c r="N33" s="46">
        <f t="shared" si="4"/>
        <v>1032651</v>
      </c>
      <c r="O33" s="47">
        <f t="shared" si="1"/>
        <v>78.3795825426945</v>
      </c>
      <c r="P33" s="9"/>
    </row>
    <row r="34" spans="1:16" ht="15">
      <c r="A34" s="12"/>
      <c r="B34" s="25">
        <v>338</v>
      </c>
      <c r="C34" s="20" t="s">
        <v>31</v>
      </c>
      <c r="D34" s="46">
        <v>58159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4"/>
        <v>58159</v>
      </c>
      <c r="O34" s="47">
        <f t="shared" si="1"/>
        <v>4.414345351043643</v>
      </c>
      <c r="P34" s="9"/>
    </row>
    <row r="35" spans="1:16" ht="15.75">
      <c r="A35" s="29" t="s">
        <v>36</v>
      </c>
      <c r="B35" s="30"/>
      <c r="C35" s="31"/>
      <c r="D35" s="32">
        <f aca="true" t="shared" si="6" ref="D35:M35">SUM(D36:D42)</f>
        <v>347951</v>
      </c>
      <c r="E35" s="32">
        <f t="shared" si="6"/>
        <v>287775</v>
      </c>
      <c r="F35" s="32">
        <f t="shared" si="6"/>
        <v>0</v>
      </c>
      <c r="G35" s="32">
        <f t="shared" si="6"/>
        <v>0</v>
      </c>
      <c r="H35" s="32">
        <f t="shared" si="6"/>
        <v>0</v>
      </c>
      <c r="I35" s="32">
        <f t="shared" si="6"/>
        <v>4810404</v>
      </c>
      <c r="J35" s="32">
        <f t="shared" si="6"/>
        <v>0</v>
      </c>
      <c r="K35" s="32">
        <f t="shared" si="6"/>
        <v>0</v>
      </c>
      <c r="L35" s="32">
        <f t="shared" si="6"/>
        <v>0</v>
      </c>
      <c r="M35" s="32">
        <f t="shared" si="6"/>
        <v>0</v>
      </c>
      <c r="N35" s="32">
        <f t="shared" si="4"/>
        <v>5446130</v>
      </c>
      <c r="O35" s="45">
        <f t="shared" si="1"/>
        <v>413.3685009487666</v>
      </c>
      <c r="P35" s="10"/>
    </row>
    <row r="36" spans="1:16" ht="15">
      <c r="A36" s="12"/>
      <c r="B36" s="25">
        <v>342.2</v>
      </c>
      <c r="C36" s="20" t="s">
        <v>107</v>
      </c>
      <c r="D36" s="46">
        <v>282708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aca="true" t="shared" si="7" ref="N36:N42">SUM(D36:M36)</f>
        <v>282708</v>
      </c>
      <c r="O36" s="47">
        <f t="shared" si="1"/>
        <v>21.457912713472485</v>
      </c>
      <c r="P36" s="9"/>
    </row>
    <row r="37" spans="1:16" ht="15">
      <c r="A37" s="12"/>
      <c r="B37" s="25">
        <v>342.4</v>
      </c>
      <c r="C37" s="20" t="s">
        <v>42</v>
      </c>
      <c r="D37" s="46">
        <v>64448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64448</v>
      </c>
      <c r="O37" s="47">
        <f aca="true" t="shared" si="8" ref="O37:O53">(N37/O$55)</f>
        <v>4.89168880455408</v>
      </c>
      <c r="P37" s="9"/>
    </row>
    <row r="38" spans="1:16" ht="15">
      <c r="A38" s="12"/>
      <c r="B38" s="25">
        <v>343.3</v>
      </c>
      <c r="C38" s="20" t="s">
        <v>45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1695035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1695035</v>
      </c>
      <c r="O38" s="47">
        <f t="shared" si="8"/>
        <v>128.65540796963947</v>
      </c>
      <c r="P38" s="9"/>
    </row>
    <row r="39" spans="1:16" ht="15">
      <c r="A39" s="12"/>
      <c r="B39" s="25">
        <v>343.4</v>
      </c>
      <c r="C39" s="20" t="s">
        <v>46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1305982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1305982</v>
      </c>
      <c r="O39" s="47">
        <f t="shared" si="8"/>
        <v>99.12576850094877</v>
      </c>
      <c r="P39" s="9"/>
    </row>
    <row r="40" spans="1:16" ht="15">
      <c r="A40" s="12"/>
      <c r="B40" s="25">
        <v>343.5</v>
      </c>
      <c r="C40" s="20" t="s">
        <v>47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1809387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1809387</v>
      </c>
      <c r="O40" s="47">
        <f t="shared" si="8"/>
        <v>137.33487666034156</v>
      </c>
      <c r="P40" s="9"/>
    </row>
    <row r="41" spans="1:16" ht="15">
      <c r="A41" s="12"/>
      <c r="B41" s="25">
        <v>343.9</v>
      </c>
      <c r="C41" s="20" t="s">
        <v>48</v>
      </c>
      <c r="D41" s="46">
        <v>0</v>
      </c>
      <c r="E41" s="46">
        <v>287775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7"/>
        <v>287775</v>
      </c>
      <c r="O41" s="47">
        <f t="shared" si="8"/>
        <v>21.842504743833018</v>
      </c>
      <c r="P41" s="9"/>
    </row>
    <row r="42" spans="1:16" ht="15">
      <c r="A42" s="12"/>
      <c r="B42" s="25">
        <v>347.1</v>
      </c>
      <c r="C42" s="20" t="s">
        <v>49</v>
      </c>
      <c r="D42" s="46">
        <v>795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7"/>
        <v>795</v>
      </c>
      <c r="O42" s="47">
        <f t="shared" si="8"/>
        <v>0.0603415559772296</v>
      </c>
      <c r="P42" s="9"/>
    </row>
    <row r="43" spans="1:16" ht="15.75">
      <c r="A43" s="29" t="s">
        <v>37</v>
      </c>
      <c r="B43" s="30"/>
      <c r="C43" s="31"/>
      <c r="D43" s="32">
        <f aca="true" t="shared" si="9" ref="D43:M43">SUM(D44:D45)</f>
        <v>7846</v>
      </c>
      <c r="E43" s="32">
        <f t="shared" si="9"/>
        <v>0</v>
      </c>
      <c r="F43" s="32">
        <f t="shared" si="9"/>
        <v>0</v>
      </c>
      <c r="G43" s="32">
        <f t="shared" si="9"/>
        <v>0</v>
      </c>
      <c r="H43" s="32">
        <f t="shared" si="9"/>
        <v>0</v>
      </c>
      <c r="I43" s="32">
        <f t="shared" si="9"/>
        <v>0</v>
      </c>
      <c r="J43" s="32">
        <f t="shared" si="9"/>
        <v>0</v>
      </c>
      <c r="K43" s="32">
        <f t="shared" si="9"/>
        <v>0</v>
      </c>
      <c r="L43" s="32">
        <f t="shared" si="9"/>
        <v>0</v>
      </c>
      <c r="M43" s="32">
        <f t="shared" si="9"/>
        <v>0</v>
      </c>
      <c r="N43" s="32">
        <f aca="true" t="shared" si="10" ref="N43:N53">SUM(D43:M43)</f>
        <v>7846</v>
      </c>
      <c r="O43" s="45">
        <f t="shared" si="8"/>
        <v>0.5955218216318786</v>
      </c>
      <c r="P43" s="10"/>
    </row>
    <row r="44" spans="1:16" ht="15">
      <c r="A44" s="13"/>
      <c r="B44" s="39">
        <v>351.1</v>
      </c>
      <c r="C44" s="21" t="s">
        <v>53</v>
      </c>
      <c r="D44" s="46">
        <v>6755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6755</v>
      </c>
      <c r="O44" s="47">
        <f t="shared" si="8"/>
        <v>0.5127134724857685</v>
      </c>
      <c r="P44" s="9"/>
    </row>
    <row r="45" spans="1:16" ht="15">
      <c r="A45" s="13"/>
      <c r="B45" s="39">
        <v>351.3</v>
      </c>
      <c r="C45" s="21" t="s">
        <v>54</v>
      </c>
      <c r="D45" s="46">
        <v>1091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1091</v>
      </c>
      <c r="O45" s="47">
        <f t="shared" si="8"/>
        <v>0.08280834914611006</v>
      </c>
      <c r="P45" s="9"/>
    </row>
    <row r="46" spans="1:16" ht="15.75">
      <c r="A46" s="29" t="s">
        <v>3</v>
      </c>
      <c r="B46" s="30"/>
      <c r="C46" s="31"/>
      <c r="D46" s="32">
        <f aca="true" t="shared" si="11" ref="D46:M46">SUM(D47:D50)</f>
        <v>54139</v>
      </c>
      <c r="E46" s="32">
        <f t="shared" si="11"/>
        <v>0</v>
      </c>
      <c r="F46" s="32">
        <f t="shared" si="11"/>
        <v>0</v>
      </c>
      <c r="G46" s="32">
        <f t="shared" si="11"/>
        <v>0</v>
      </c>
      <c r="H46" s="32">
        <f t="shared" si="11"/>
        <v>0</v>
      </c>
      <c r="I46" s="32">
        <f t="shared" si="11"/>
        <v>7410</v>
      </c>
      <c r="J46" s="32">
        <f t="shared" si="11"/>
        <v>0</v>
      </c>
      <c r="K46" s="32">
        <f t="shared" si="11"/>
        <v>0</v>
      </c>
      <c r="L46" s="32">
        <f t="shared" si="11"/>
        <v>0</v>
      </c>
      <c r="M46" s="32">
        <f t="shared" si="11"/>
        <v>0</v>
      </c>
      <c r="N46" s="32">
        <f t="shared" si="10"/>
        <v>61549</v>
      </c>
      <c r="O46" s="45">
        <f t="shared" si="8"/>
        <v>4.671650853889943</v>
      </c>
      <c r="P46" s="10"/>
    </row>
    <row r="47" spans="1:16" ht="15">
      <c r="A47" s="12"/>
      <c r="B47" s="25">
        <v>361.1</v>
      </c>
      <c r="C47" s="20" t="s">
        <v>55</v>
      </c>
      <c r="D47" s="46">
        <v>715</v>
      </c>
      <c r="E47" s="46">
        <v>0</v>
      </c>
      <c r="F47" s="46">
        <v>0</v>
      </c>
      <c r="G47" s="46">
        <v>0</v>
      </c>
      <c r="H47" s="46">
        <v>0</v>
      </c>
      <c r="I47" s="46">
        <v>1680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2395</v>
      </c>
      <c r="O47" s="47">
        <f t="shared" si="8"/>
        <v>0.18178368121442126</v>
      </c>
      <c r="P47" s="9"/>
    </row>
    <row r="48" spans="1:16" ht="15">
      <c r="A48" s="12"/>
      <c r="B48" s="25">
        <v>362</v>
      </c>
      <c r="C48" s="20" t="s">
        <v>56</v>
      </c>
      <c r="D48" s="46">
        <v>17434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17434</v>
      </c>
      <c r="O48" s="47">
        <f t="shared" si="8"/>
        <v>1.3232637571157495</v>
      </c>
      <c r="P48" s="9"/>
    </row>
    <row r="49" spans="1:16" ht="15">
      <c r="A49" s="12"/>
      <c r="B49" s="25">
        <v>366</v>
      </c>
      <c r="C49" s="20" t="s">
        <v>57</v>
      </c>
      <c r="D49" s="46">
        <v>1991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1991</v>
      </c>
      <c r="O49" s="47">
        <f t="shared" si="8"/>
        <v>0.15111954459203036</v>
      </c>
      <c r="P49" s="9"/>
    </row>
    <row r="50" spans="1:16" ht="15">
      <c r="A50" s="12"/>
      <c r="B50" s="25">
        <v>369.9</v>
      </c>
      <c r="C50" s="20" t="s">
        <v>58</v>
      </c>
      <c r="D50" s="46">
        <v>33999</v>
      </c>
      <c r="E50" s="46">
        <v>0</v>
      </c>
      <c r="F50" s="46">
        <v>0</v>
      </c>
      <c r="G50" s="46">
        <v>0</v>
      </c>
      <c r="H50" s="46">
        <v>0</v>
      </c>
      <c r="I50" s="46">
        <v>5730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39729</v>
      </c>
      <c r="O50" s="47">
        <f t="shared" si="8"/>
        <v>3.015483870967742</v>
      </c>
      <c r="P50" s="9"/>
    </row>
    <row r="51" spans="1:16" ht="15.75">
      <c r="A51" s="29" t="s">
        <v>38</v>
      </c>
      <c r="B51" s="30"/>
      <c r="C51" s="31"/>
      <c r="D51" s="32">
        <f aca="true" t="shared" si="12" ref="D51:M51">SUM(D52:D52)</f>
        <v>131327</v>
      </c>
      <c r="E51" s="32">
        <f t="shared" si="12"/>
        <v>52412</v>
      </c>
      <c r="F51" s="32">
        <f t="shared" si="12"/>
        <v>0</v>
      </c>
      <c r="G51" s="32">
        <f t="shared" si="12"/>
        <v>0</v>
      </c>
      <c r="H51" s="32">
        <f t="shared" si="12"/>
        <v>0</v>
      </c>
      <c r="I51" s="32">
        <f t="shared" si="12"/>
        <v>1754198</v>
      </c>
      <c r="J51" s="32">
        <f t="shared" si="12"/>
        <v>0</v>
      </c>
      <c r="K51" s="32">
        <f t="shared" si="12"/>
        <v>0</v>
      </c>
      <c r="L51" s="32">
        <f t="shared" si="12"/>
        <v>0</v>
      </c>
      <c r="M51" s="32">
        <f t="shared" si="12"/>
        <v>0</v>
      </c>
      <c r="N51" s="32">
        <f t="shared" si="10"/>
        <v>1937937</v>
      </c>
      <c r="O51" s="45">
        <f t="shared" si="8"/>
        <v>147.09199240986717</v>
      </c>
      <c r="P51" s="9"/>
    </row>
    <row r="52" spans="1:16" ht="15.75" thickBot="1">
      <c r="A52" s="12"/>
      <c r="B52" s="25">
        <v>381</v>
      </c>
      <c r="C52" s="20" t="s">
        <v>89</v>
      </c>
      <c r="D52" s="46">
        <v>131327</v>
      </c>
      <c r="E52" s="46">
        <v>52412</v>
      </c>
      <c r="F52" s="46">
        <v>0</v>
      </c>
      <c r="G52" s="46">
        <v>0</v>
      </c>
      <c r="H52" s="46">
        <v>0</v>
      </c>
      <c r="I52" s="46">
        <v>1754198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1937937</v>
      </c>
      <c r="O52" s="47">
        <f t="shared" si="8"/>
        <v>147.09199240986717</v>
      </c>
      <c r="P52" s="9"/>
    </row>
    <row r="53" spans="1:119" ht="16.5" thickBot="1">
      <c r="A53" s="14" t="s">
        <v>51</v>
      </c>
      <c r="B53" s="23"/>
      <c r="C53" s="22"/>
      <c r="D53" s="15">
        <f aca="true" t="shared" si="13" ref="D53:M53">SUM(D5,D15,D23,D35,D43,D46,D51)</f>
        <v>8944171</v>
      </c>
      <c r="E53" s="15">
        <f t="shared" si="13"/>
        <v>2752906</v>
      </c>
      <c r="F53" s="15">
        <f t="shared" si="13"/>
        <v>0</v>
      </c>
      <c r="G53" s="15">
        <f t="shared" si="13"/>
        <v>294149</v>
      </c>
      <c r="H53" s="15">
        <f t="shared" si="13"/>
        <v>0</v>
      </c>
      <c r="I53" s="15">
        <f t="shared" si="13"/>
        <v>9591236</v>
      </c>
      <c r="J53" s="15">
        <f t="shared" si="13"/>
        <v>0</v>
      </c>
      <c r="K53" s="15">
        <f t="shared" si="13"/>
        <v>0</v>
      </c>
      <c r="L53" s="15">
        <f t="shared" si="13"/>
        <v>0</v>
      </c>
      <c r="M53" s="15">
        <f t="shared" si="13"/>
        <v>0</v>
      </c>
      <c r="N53" s="15">
        <f t="shared" si="10"/>
        <v>21582462</v>
      </c>
      <c r="O53" s="38">
        <f t="shared" si="8"/>
        <v>1638.1375332068312</v>
      </c>
      <c r="P53" s="6"/>
      <c r="Q53" s="2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</row>
    <row r="54" spans="1:15" ht="15">
      <c r="A54" s="16"/>
      <c r="B54" s="18"/>
      <c r="C54" s="18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9"/>
    </row>
    <row r="55" spans="1:15" ht="15">
      <c r="A55" s="40"/>
      <c r="B55" s="41"/>
      <c r="C55" s="41"/>
      <c r="D55" s="42"/>
      <c r="E55" s="42"/>
      <c r="F55" s="42"/>
      <c r="G55" s="42"/>
      <c r="H55" s="42"/>
      <c r="I55" s="42"/>
      <c r="J55" s="42"/>
      <c r="K55" s="42"/>
      <c r="L55" s="48" t="s">
        <v>147</v>
      </c>
      <c r="M55" s="48"/>
      <c r="N55" s="48"/>
      <c r="O55" s="43">
        <v>13175</v>
      </c>
    </row>
    <row r="56" spans="1:15" ht="15">
      <c r="A56" s="49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1"/>
    </row>
    <row r="57" spans="1:15" ht="15.75" customHeight="1" thickBot="1">
      <c r="A57" s="52" t="s">
        <v>73</v>
      </c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4"/>
    </row>
  </sheetData>
  <sheetProtection/>
  <mergeCells count="10">
    <mergeCell ref="L55:N55"/>
    <mergeCell ref="A56:O56"/>
    <mergeCell ref="A57:O5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200" verticalDpi="200" orientation="landscape" paperSize="5" scale="57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60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69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138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61</v>
      </c>
      <c r="B3" s="62"/>
      <c r="C3" s="63"/>
      <c r="D3" s="67" t="s">
        <v>32</v>
      </c>
      <c r="E3" s="68"/>
      <c r="F3" s="68"/>
      <c r="G3" s="68"/>
      <c r="H3" s="69"/>
      <c r="I3" s="67" t="s">
        <v>33</v>
      </c>
      <c r="J3" s="69"/>
      <c r="K3" s="67" t="s">
        <v>35</v>
      </c>
      <c r="L3" s="69"/>
      <c r="M3" s="36"/>
      <c r="N3" s="37"/>
      <c r="O3" s="70" t="s">
        <v>66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62</v>
      </c>
      <c r="F4" s="34" t="s">
        <v>63</v>
      </c>
      <c r="G4" s="34" t="s">
        <v>64</v>
      </c>
      <c r="H4" s="34" t="s">
        <v>5</v>
      </c>
      <c r="I4" s="34" t="s">
        <v>6</v>
      </c>
      <c r="J4" s="35" t="s">
        <v>65</v>
      </c>
      <c r="K4" s="35" t="s">
        <v>7</v>
      </c>
      <c r="L4" s="35" t="s">
        <v>8</v>
      </c>
      <c r="M4" s="35" t="s">
        <v>9</v>
      </c>
      <c r="N4" s="35" t="s">
        <v>34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SUM(D6:D15)</f>
        <v>4869852</v>
      </c>
      <c r="E5" s="27">
        <f t="shared" si="0"/>
        <v>1940412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6810264</v>
      </c>
      <c r="O5" s="33">
        <f aca="true" t="shared" si="1" ref="O5:O36">(N5/O$58)</f>
        <v>528.6651141127154</v>
      </c>
      <c r="P5" s="6"/>
    </row>
    <row r="6" spans="1:16" ht="15">
      <c r="A6" s="12"/>
      <c r="B6" s="25">
        <v>311</v>
      </c>
      <c r="C6" s="20" t="s">
        <v>2</v>
      </c>
      <c r="D6" s="46">
        <v>2547090</v>
      </c>
      <c r="E6" s="46">
        <v>1940412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4487502</v>
      </c>
      <c r="O6" s="47">
        <f t="shared" si="1"/>
        <v>348.35444806707034</v>
      </c>
      <c r="P6" s="9"/>
    </row>
    <row r="7" spans="1:16" ht="15">
      <c r="A7" s="12"/>
      <c r="B7" s="25">
        <v>312.3</v>
      </c>
      <c r="C7" s="20" t="s">
        <v>75</v>
      </c>
      <c r="D7" s="46">
        <v>94889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5">SUM(D7:M7)</f>
        <v>94889</v>
      </c>
      <c r="O7" s="47">
        <f t="shared" si="1"/>
        <v>7.366014594007142</v>
      </c>
      <c r="P7" s="9"/>
    </row>
    <row r="8" spans="1:16" ht="15">
      <c r="A8" s="12"/>
      <c r="B8" s="25">
        <v>312.41</v>
      </c>
      <c r="C8" s="20" t="s">
        <v>10</v>
      </c>
      <c r="D8" s="46">
        <v>210019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210019</v>
      </c>
      <c r="O8" s="47">
        <f t="shared" si="1"/>
        <v>16.30329141437665</v>
      </c>
      <c r="P8" s="9"/>
    </row>
    <row r="9" spans="1:16" ht="15">
      <c r="A9" s="12"/>
      <c r="B9" s="25">
        <v>312.42</v>
      </c>
      <c r="C9" s="20" t="s">
        <v>76</v>
      </c>
      <c r="D9" s="46">
        <v>58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58</v>
      </c>
      <c r="O9" s="47">
        <f t="shared" si="1"/>
        <v>0.0045024064586244375</v>
      </c>
      <c r="P9" s="9"/>
    </row>
    <row r="10" spans="1:16" ht="15">
      <c r="A10" s="12"/>
      <c r="B10" s="25">
        <v>312.6</v>
      </c>
      <c r="C10" s="20" t="s">
        <v>11</v>
      </c>
      <c r="D10" s="46">
        <v>1130858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1130858</v>
      </c>
      <c r="O10" s="47">
        <f t="shared" si="1"/>
        <v>87.78590281012265</v>
      </c>
      <c r="P10" s="9"/>
    </row>
    <row r="11" spans="1:16" ht="15">
      <c r="A11" s="12"/>
      <c r="B11" s="25">
        <v>314.1</v>
      </c>
      <c r="C11" s="20" t="s">
        <v>12</v>
      </c>
      <c r="D11" s="46">
        <v>555361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555361</v>
      </c>
      <c r="O11" s="47">
        <f t="shared" si="1"/>
        <v>43.111395746002174</v>
      </c>
      <c r="P11" s="9"/>
    </row>
    <row r="12" spans="1:16" ht="15">
      <c r="A12" s="12"/>
      <c r="B12" s="25">
        <v>314.4</v>
      </c>
      <c r="C12" s="20" t="s">
        <v>14</v>
      </c>
      <c r="D12" s="46">
        <v>26778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26778</v>
      </c>
      <c r="O12" s="47">
        <f t="shared" si="1"/>
        <v>2.0787144853283652</v>
      </c>
      <c r="P12" s="9"/>
    </row>
    <row r="13" spans="1:16" ht="15">
      <c r="A13" s="12"/>
      <c r="B13" s="25">
        <v>314.8</v>
      </c>
      <c r="C13" s="20" t="s">
        <v>77</v>
      </c>
      <c r="D13" s="46">
        <v>3145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3145</v>
      </c>
      <c r="O13" s="47">
        <f t="shared" si="1"/>
        <v>0.24413910883403198</v>
      </c>
      <c r="P13" s="9"/>
    </row>
    <row r="14" spans="1:16" ht="15">
      <c r="A14" s="12"/>
      <c r="B14" s="25">
        <v>315</v>
      </c>
      <c r="C14" s="20" t="s">
        <v>96</v>
      </c>
      <c r="D14" s="46">
        <v>248995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248995</v>
      </c>
      <c r="O14" s="47">
        <f t="shared" si="1"/>
        <v>19.328908554572273</v>
      </c>
      <c r="P14" s="9"/>
    </row>
    <row r="15" spans="1:16" ht="15">
      <c r="A15" s="12"/>
      <c r="B15" s="25">
        <v>316</v>
      </c>
      <c r="C15" s="20" t="s">
        <v>120</v>
      </c>
      <c r="D15" s="46">
        <v>52659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52659</v>
      </c>
      <c r="O15" s="47">
        <f t="shared" si="1"/>
        <v>4.087796925943176</v>
      </c>
      <c r="P15" s="9"/>
    </row>
    <row r="16" spans="1:16" ht="15.75">
      <c r="A16" s="29" t="s">
        <v>16</v>
      </c>
      <c r="B16" s="30"/>
      <c r="C16" s="31"/>
      <c r="D16" s="32">
        <f aca="true" t="shared" si="3" ref="D16:M16">SUM(D17:D24)</f>
        <v>1871640</v>
      </c>
      <c r="E16" s="32">
        <f t="shared" si="3"/>
        <v>0</v>
      </c>
      <c r="F16" s="32">
        <f t="shared" si="3"/>
        <v>0</v>
      </c>
      <c r="G16" s="32">
        <f t="shared" si="3"/>
        <v>201830</v>
      </c>
      <c r="H16" s="32">
        <f t="shared" si="3"/>
        <v>0</v>
      </c>
      <c r="I16" s="32">
        <f t="shared" si="3"/>
        <v>1235709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>SUM(D16:M16)</f>
        <v>3309179</v>
      </c>
      <c r="O16" s="45">
        <f t="shared" si="1"/>
        <v>256.88394659214407</v>
      </c>
      <c r="P16" s="10"/>
    </row>
    <row r="17" spans="1:16" ht="15">
      <c r="A17" s="12"/>
      <c r="B17" s="25">
        <v>322</v>
      </c>
      <c r="C17" s="20" t="s">
        <v>81</v>
      </c>
      <c r="D17" s="46">
        <v>1152938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>SUM(D17:M17)</f>
        <v>1152938</v>
      </c>
      <c r="O17" s="47">
        <f t="shared" si="1"/>
        <v>89.49992237230244</v>
      </c>
      <c r="P17" s="9"/>
    </row>
    <row r="18" spans="1:16" ht="15">
      <c r="A18" s="12"/>
      <c r="B18" s="25">
        <v>323.1</v>
      </c>
      <c r="C18" s="20" t="s">
        <v>17</v>
      </c>
      <c r="D18" s="46">
        <v>603151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aca="true" t="shared" si="4" ref="N18:N23">SUM(D18:M18)</f>
        <v>603151</v>
      </c>
      <c r="O18" s="47">
        <f t="shared" si="1"/>
        <v>46.82122341251358</v>
      </c>
      <c r="P18" s="9"/>
    </row>
    <row r="19" spans="1:16" ht="15">
      <c r="A19" s="12"/>
      <c r="B19" s="25">
        <v>323.4</v>
      </c>
      <c r="C19" s="20" t="s">
        <v>18</v>
      </c>
      <c r="D19" s="46">
        <v>23556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23556</v>
      </c>
      <c r="O19" s="47">
        <f t="shared" si="1"/>
        <v>1.8285980437820215</v>
      </c>
      <c r="P19" s="9"/>
    </row>
    <row r="20" spans="1:16" ht="15">
      <c r="A20" s="12"/>
      <c r="B20" s="25">
        <v>324.11</v>
      </c>
      <c r="C20" s="20" t="s">
        <v>82</v>
      </c>
      <c r="D20" s="46">
        <v>0</v>
      </c>
      <c r="E20" s="46">
        <v>0</v>
      </c>
      <c r="F20" s="46">
        <v>0</v>
      </c>
      <c r="G20" s="46">
        <v>133078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133078</v>
      </c>
      <c r="O20" s="47">
        <f t="shared" si="1"/>
        <v>10.330538736221083</v>
      </c>
      <c r="P20" s="9"/>
    </row>
    <row r="21" spans="1:16" ht="15">
      <c r="A21" s="12"/>
      <c r="B21" s="25">
        <v>324.21</v>
      </c>
      <c r="C21" s="20" t="s">
        <v>97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1235709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1235709</v>
      </c>
      <c r="O21" s="47">
        <f t="shared" si="1"/>
        <v>95.92524452724732</v>
      </c>
      <c r="P21" s="9"/>
    </row>
    <row r="22" spans="1:16" ht="15">
      <c r="A22" s="12"/>
      <c r="B22" s="25">
        <v>324.61</v>
      </c>
      <c r="C22" s="20" t="s">
        <v>21</v>
      </c>
      <c r="D22" s="46">
        <v>0</v>
      </c>
      <c r="E22" s="46">
        <v>0</v>
      </c>
      <c r="F22" s="46">
        <v>0</v>
      </c>
      <c r="G22" s="46">
        <v>68752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68752</v>
      </c>
      <c r="O22" s="47">
        <f t="shared" si="1"/>
        <v>5.337059462816333</v>
      </c>
      <c r="P22" s="9"/>
    </row>
    <row r="23" spans="1:16" ht="15">
      <c r="A23" s="12"/>
      <c r="B23" s="25">
        <v>325.2</v>
      </c>
      <c r="C23" s="20" t="s">
        <v>139</v>
      </c>
      <c r="D23" s="46">
        <v>90805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90805</v>
      </c>
      <c r="O23" s="47">
        <f t="shared" si="1"/>
        <v>7.048983077161932</v>
      </c>
      <c r="P23" s="9"/>
    </row>
    <row r="24" spans="1:16" ht="15">
      <c r="A24" s="12"/>
      <c r="B24" s="25">
        <v>329</v>
      </c>
      <c r="C24" s="20" t="s">
        <v>23</v>
      </c>
      <c r="D24" s="46">
        <v>1190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aca="true" t="shared" si="5" ref="N24:N36">SUM(D24:M24)</f>
        <v>1190</v>
      </c>
      <c r="O24" s="47">
        <f t="shared" si="1"/>
        <v>0.09237696009936346</v>
      </c>
      <c r="P24" s="9"/>
    </row>
    <row r="25" spans="1:16" ht="15.75">
      <c r="A25" s="29" t="s">
        <v>25</v>
      </c>
      <c r="B25" s="30"/>
      <c r="C25" s="31"/>
      <c r="D25" s="32">
        <f aca="true" t="shared" si="6" ref="D25:M25">SUM(D26:D35)</f>
        <v>1132634</v>
      </c>
      <c r="E25" s="32">
        <f t="shared" si="6"/>
        <v>0</v>
      </c>
      <c r="F25" s="32">
        <f t="shared" si="6"/>
        <v>0</v>
      </c>
      <c r="G25" s="32">
        <f t="shared" si="6"/>
        <v>0</v>
      </c>
      <c r="H25" s="32">
        <f t="shared" si="6"/>
        <v>0</v>
      </c>
      <c r="I25" s="32">
        <f t="shared" si="6"/>
        <v>498333</v>
      </c>
      <c r="J25" s="32">
        <f t="shared" si="6"/>
        <v>0</v>
      </c>
      <c r="K25" s="32">
        <f t="shared" si="6"/>
        <v>0</v>
      </c>
      <c r="L25" s="32">
        <f t="shared" si="6"/>
        <v>0</v>
      </c>
      <c r="M25" s="32">
        <f t="shared" si="6"/>
        <v>0</v>
      </c>
      <c r="N25" s="44">
        <f t="shared" si="5"/>
        <v>1630967</v>
      </c>
      <c r="O25" s="45">
        <f t="shared" si="1"/>
        <v>126.60821301040211</v>
      </c>
      <c r="P25" s="10"/>
    </row>
    <row r="26" spans="1:16" ht="15">
      <c r="A26" s="12"/>
      <c r="B26" s="25">
        <v>331.2</v>
      </c>
      <c r="C26" s="20" t="s">
        <v>24</v>
      </c>
      <c r="D26" s="46">
        <v>24336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24336</v>
      </c>
      <c r="O26" s="47">
        <f t="shared" si="1"/>
        <v>1.8891476478807638</v>
      </c>
      <c r="P26" s="9"/>
    </row>
    <row r="27" spans="1:16" ht="15">
      <c r="A27" s="12"/>
      <c r="B27" s="25">
        <v>331.31</v>
      </c>
      <c r="C27" s="20" t="s">
        <v>133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87327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87327</v>
      </c>
      <c r="O27" s="47">
        <f t="shared" si="1"/>
        <v>6.77899394503959</v>
      </c>
      <c r="P27" s="9"/>
    </row>
    <row r="28" spans="1:16" ht="15">
      <c r="A28" s="12"/>
      <c r="B28" s="25">
        <v>331.35</v>
      </c>
      <c r="C28" s="20" t="s">
        <v>84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24270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24270</v>
      </c>
      <c r="O28" s="47">
        <f t="shared" si="1"/>
        <v>1.8840242198416395</v>
      </c>
      <c r="P28" s="9"/>
    </row>
    <row r="29" spans="1:16" ht="15">
      <c r="A29" s="12"/>
      <c r="B29" s="25">
        <v>334.2</v>
      </c>
      <c r="C29" s="20" t="s">
        <v>140</v>
      </c>
      <c r="D29" s="46">
        <v>5095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5095</v>
      </c>
      <c r="O29" s="47">
        <f t="shared" si="1"/>
        <v>0.39551311908088804</v>
      </c>
      <c r="P29" s="9"/>
    </row>
    <row r="30" spans="1:16" ht="15">
      <c r="A30" s="12"/>
      <c r="B30" s="25">
        <v>334.35</v>
      </c>
      <c r="C30" s="20" t="s">
        <v>136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386736</v>
      </c>
      <c r="J30" s="46">
        <v>0</v>
      </c>
      <c r="K30" s="46">
        <v>0</v>
      </c>
      <c r="L30" s="46">
        <v>0</v>
      </c>
      <c r="M30" s="46">
        <v>0</v>
      </c>
      <c r="N30" s="46">
        <f t="shared" si="5"/>
        <v>386736</v>
      </c>
      <c r="O30" s="47">
        <f t="shared" si="1"/>
        <v>30.021425244527247</v>
      </c>
      <c r="P30" s="9"/>
    </row>
    <row r="31" spans="1:16" ht="15">
      <c r="A31" s="12"/>
      <c r="B31" s="25">
        <v>335.12</v>
      </c>
      <c r="C31" s="20" t="s">
        <v>99</v>
      </c>
      <c r="D31" s="46">
        <v>317984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5"/>
        <v>317984</v>
      </c>
      <c r="O31" s="47">
        <f t="shared" si="1"/>
        <v>24.684365781710916</v>
      </c>
      <c r="P31" s="9"/>
    </row>
    <row r="32" spans="1:16" ht="15">
      <c r="A32" s="12"/>
      <c r="B32" s="25">
        <v>335.14</v>
      </c>
      <c r="C32" s="20" t="s">
        <v>100</v>
      </c>
      <c r="D32" s="46">
        <v>98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5"/>
        <v>98</v>
      </c>
      <c r="O32" s="47">
        <f t="shared" si="1"/>
        <v>0.007607514361124049</v>
      </c>
      <c r="P32" s="9"/>
    </row>
    <row r="33" spans="1:16" ht="15">
      <c r="A33" s="12"/>
      <c r="B33" s="25">
        <v>335.15</v>
      </c>
      <c r="C33" s="20" t="s">
        <v>101</v>
      </c>
      <c r="D33" s="46">
        <v>825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5"/>
        <v>825</v>
      </c>
      <c r="O33" s="47">
        <f t="shared" si="1"/>
        <v>0.06404285048905449</v>
      </c>
      <c r="P33" s="9"/>
    </row>
    <row r="34" spans="1:16" ht="15">
      <c r="A34" s="12"/>
      <c r="B34" s="25">
        <v>335.18</v>
      </c>
      <c r="C34" s="20" t="s">
        <v>102</v>
      </c>
      <c r="D34" s="46">
        <v>727328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5"/>
        <v>727328</v>
      </c>
      <c r="O34" s="47">
        <f t="shared" si="1"/>
        <v>56.46079801273094</v>
      </c>
      <c r="P34" s="9"/>
    </row>
    <row r="35" spans="1:16" ht="15">
      <c r="A35" s="12"/>
      <c r="B35" s="25">
        <v>338</v>
      </c>
      <c r="C35" s="20" t="s">
        <v>31</v>
      </c>
      <c r="D35" s="46">
        <v>56968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5"/>
        <v>56968</v>
      </c>
      <c r="O35" s="47">
        <f t="shared" si="1"/>
        <v>4.422294674739947</v>
      </c>
      <c r="P35" s="9"/>
    </row>
    <row r="36" spans="1:16" ht="15.75">
      <c r="A36" s="29" t="s">
        <v>36</v>
      </c>
      <c r="B36" s="30"/>
      <c r="C36" s="31"/>
      <c r="D36" s="32">
        <f aca="true" t="shared" si="7" ref="D36:M36">SUM(D37:D45)</f>
        <v>392032</v>
      </c>
      <c r="E36" s="32">
        <f t="shared" si="7"/>
        <v>272604</v>
      </c>
      <c r="F36" s="32">
        <f t="shared" si="7"/>
        <v>0</v>
      </c>
      <c r="G36" s="32">
        <f t="shared" si="7"/>
        <v>0</v>
      </c>
      <c r="H36" s="32">
        <f t="shared" si="7"/>
        <v>0</v>
      </c>
      <c r="I36" s="32">
        <f t="shared" si="7"/>
        <v>4182822</v>
      </c>
      <c r="J36" s="32">
        <f t="shared" si="7"/>
        <v>0</v>
      </c>
      <c r="K36" s="32">
        <f t="shared" si="7"/>
        <v>0</v>
      </c>
      <c r="L36" s="32">
        <f t="shared" si="7"/>
        <v>0</v>
      </c>
      <c r="M36" s="32">
        <f t="shared" si="7"/>
        <v>0</v>
      </c>
      <c r="N36" s="32">
        <f t="shared" si="5"/>
        <v>4847458</v>
      </c>
      <c r="O36" s="45">
        <f t="shared" si="1"/>
        <v>376.2970035708741</v>
      </c>
      <c r="P36" s="10"/>
    </row>
    <row r="37" spans="1:16" ht="15">
      <c r="A37" s="12"/>
      <c r="B37" s="25">
        <v>342.2</v>
      </c>
      <c r="C37" s="20" t="s">
        <v>107</v>
      </c>
      <c r="D37" s="46">
        <v>289014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aca="true" t="shared" si="8" ref="N37:N45">SUM(D37:M37)</f>
        <v>289014</v>
      </c>
      <c r="O37" s="47">
        <f aca="true" t="shared" si="9" ref="O37:O56">(N37/O$58)</f>
        <v>22.43549138332557</v>
      </c>
      <c r="P37" s="9"/>
    </row>
    <row r="38" spans="1:16" ht="15">
      <c r="A38" s="12"/>
      <c r="B38" s="25">
        <v>342.4</v>
      </c>
      <c r="C38" s="20" t="s">
        <v>42</v>
      </c>
      <c r="D38" s="46">
        <v>58912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58912</v>
      </c>
      <c r="O38" s="47">
        <f t="shared" si="9"/>
        <v>4.573202918801428</v>
      </c>
      <c r="P38" s="9"/>
    </row>
    <row r="39" spans="1:16" ht="15">
      <c r="A39" s="12"/>
      <c r="B39" s="25">
        <v>342.9</v>
      </c>
      <c r="C39" s="20" t="s">
        <v>44</v>
      </c>
      <c r="D39" s="46">
        <v>100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100</v>
      </c>
      <c r="O39" s="47">
        <f t="shared" si="9"/>
        <v>0.00776276975624903</v>
      </c>
      <c r="P39" s="9"/>
    </row>
    <row r="40" spans="1:16" ht="15">
      <c r="A40" s="12"/>
      <c r="B40" s="25">
        <v>343.3</v>
      </c>
      <c r="C40" s="20" t="s">
        <v>45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1545134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1545134</v>
      </c>
      <c r="O40" s="47">
        <f t="shared" si="9"/>
        <v>119.94519484552089</v>
      </c>
      <c r="P40" s="9"/>
    </row>
    <row r="41" spans="1:16" ht="15">
      <c r="A41" s="12"/>
      <c r="B41" s="25">
        <v>343.4</v>
      </c>
      <c r="C41" s="20" t="s">
        <v>46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1255555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1255555</v>
      </c>
      <c r="O41" s="47">
        <f t="shared" si="9"/>
        <v>97.46584381307251</v>
      </c>
      <c r="P41" s="9"/>
    </row>
    <row r="42" spans="1:16" ht="15">
      <c r="A42" s="12"/>
      <c r="B42" s="25">
        <v>343.5</v>
      </c>
      <c r="C42" s="20" t="s">
        <v>47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1382133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1382133</v>
      </c>
      <c r="O42" s="47">
        <f t="shared" si="9"/>
        <v>107.2918025151374</v>
      </c>
      <c r="P42" s="9"/>
    </row>
    <row r="43" spans="1:16" ht="15">
      <c r="A43" s="12"/>
      <c r="B43" s="25">
        <v>343.9</v>
      </c>
      <c r="C43" s="20" t="s">
        <v>48</v>
      </c>
      <c r="D43" s="46">
        <v>0</v>
      </c>
      <c r="E43" s="46">
        <v>272604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272604</v>
      </c>
      <c r="O43" s="47">
        <f t="shared" si="9"/>
        <v>21.161620866325105</v>
      </c>
      <c r="P43" s="9"/>
    </row>
    <row r="44" spans="1:16" ht="15">
      <c r="A44" s="12"/>
      <c r="B44" s="25">
        <v>345.1</v>
      </c>
      <c r="C44" s="20" t="s">
        <v>141</v>
      </c>
      <c r="D44" s="46">
        <v>42447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8"/>
        <v>42447</v>
      </c>
      <c r="O44" s="47">
        <f t="shared" si="9"/>
        <v>3.2950628784350258</v>
      </c>
      <c r="P44" s="9"/>
    </row>
    <row r="45" spans="1:16" ht="15">
      <c r="A45" s="12"/>
      <c r="B45" s="25">
        <v>347.1</v>
      </c>
      <c r="C45" s="20" t="s">
        <v>49</v>
      </c>
      <c r="D45" s="46">
        <v>1559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8"/>
        <v>1559</v>
      </c>
      <c r="O45" s="47">
        <f t="shared" si="9"/>
        <v>0.12102158049992237</v>
      </c>
      <c r="P45" s="9"/>
    </row>
    <row r="46" spans="1:16" ht="15.75">
      <c r="A46" s="29" t="s">
        <v>37</v>
      </c>
      <c r="B46" s="30"/>
      <c r="C46" s="31"/>
      <c r="D46" s="32">
        <f aca="true" t="shared" si="10" ref="D46:M46">SUM(D47:D48)</f>
        <v>5642</v>
      </c>
      <c r="E46" s="32">
        <f t="shared" si="10"/>
        <v>0</v>
      </c>
      <c r="F46" s="32">
        <f t="shared" si="10"/>
        <v>0</v>
      </c>
      <c r="G46" s="32">
        <f t="shared" si="10"/>
        <v>0</v>
      </c>
      <c r="H46" s="32">
        <f t="shared" si="10"/>
        <v>0</v>
      </c>
      <c r="I46" s="32">
        <f t="shared" si="10"/>
        <v>0</v>
      </c>
      <c r="J46" s="32">
        <f t="shared" si="10"/>
        <v>0</v>
      </c>
      <c r="K46" s="32">
        <f t="shared" si="10"/>
        <v>0</v>
      </c>
      <c r="L46" s="32">
        <f t="shared" si="10"/>
        <v>0</v>
      </c>
      <c r="M46" s="32">
        <f t="shared" si="10"/>
        <v>0</v>
      </c>
      <c r="N46" s="32">
        <f aca="true" t="shared" si="11" ref="N46:N56">SUM(D46:M46)</f>
        <v>5642</v>
      </c>
      <c r="O46" s="45">
        <f t="shared" si="9"/>
        <v>0.4379754696475702</v>
      </c>
      <c r="P46" s="10"/>
    </row>
    <row r="47" spans="1:16" ht="15">
      <c r="A47" s="13"/>
      <c r="B47" s="39">
        <v>351.1</v>
      </c>
      <c r="C47" s="21" t="s">
        <v>53</v>
      </c>
      <c r="D47" s="46">
        <v>4879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1"/>
        <v>4879</v>
      </c>
      <c r="O47" s="47">
        <f t="shared" si="9"/>
        <v>0.37874553640739017</v>
      </c>
      <c r="P47" s="9"/>
    </row>
    <row r="48" spans="1:16" ht="15">
      <c r="A48" s="13"/>
      <c r="B48" s="39">
        <v>351.3</v>
      </c>
      <c r="C48" s="21" t="s">
        <v>54</v>
      </c>
      <c r="D48" s="46">
        <v>763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1"/>
        <v>763</v>
      </c>
      <c r="O48" s="47">
        <f t="shared" si="9"/>
        <v>0.0592299332401801</v>
      </c>
      <c r="P48" s="9"/>
    </row>
    <row r="49" spans="1:16" ht="15.75">
      <c r="A49" s="29" t="s">
        <v>3</v>
      </c>
      <c r="B49" s="30"/>
      <c r="C49" s="31"/>
      <c r="D49" s="32">
        <f aca="true" t="shared" si="12" ref="D49:M49">SUM(D50:D53)</f>
        <v>206614</v>
      </c>
      <c r="E49" s="32">
        <f t="shared" si="12"/>
        <v>0</v>
      </c>
      <c r="F49" s="32">
        <f t="shared" si="12"/>
        <v>0</v>
      </c>
      <c r="G49" s="32">
        <f t="shared" si="12"/>
        <v>0</v>
      </c>
      <c r="H49" s="32">
        <f t="shared" si="12"/>
        <v>0</v>
      </c>
      <c r="I49" s="32">
        <f t="shared" si="12"/>
        <v>8885</v>
      </c>
      <c r="J49" s="32">
        <f t="shared" si="12"/>
        <v>0</v>
      </c>
      <c r="K49" s="32">
        <f t="shared" si="12"/>
        <v>0</v>
      </c>
      <c r="L49" s="32">
        <f t="shared" si="12"/>
        <v>0</v>
      </c>
      <c r="M49" s="32">
        <f t="shared" si="12"/>
        <v>0</v>
      </c>
      <c r="N49" s="32">
        <f t="shared" si="11"/>
        <v>215499</v>
      </c>
      <c r="O49" s="45">
        <f t="shared" si="9"/>
        <v>16.728691197019096</v>
      </c>
      <c r="P49" s="10"/>
    </row>
    <row r="50" spans="1:16" ht="15">
      <c r="A50" s="12"/>
      <c r="B50" s="25">
        <v>361.1</v>
      </c>
      <c r="C50" s="20" t="s">
        <v>55</v>
      </c>
      <c r="D50" s="46">
        <v>991</v>
      </c>
      <c r="E50" s="46">
        <v>0</v>
      </c>
      <c r="F50" s="46">
        <v>0</v>
      </c>
      <c r="G50" s="46">
        <v>0</v>
      </c>
      <c r="H50" s="46">
        <v>0</v>
      </c>
      <c r="I50" s="46">
        <v>4404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5395</v>
      </c>
      <c r="O50" s="47">
        <f t="shared" si="9"/>
        <v>0.41880142834963513</v>
      </c>
      <c r="P50" s="9"/>
    </row>
    <row r="51" spans="1:16" ht="15">
      <c r="A51" s="12"/>
      <c r="B51" s="25">
        <v>362</v>
      </c>
      <c r="C51" s="20" t="s">
        <v>56</v>
      </c>
      <c r="D51" s="46">
        <v>36375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36375</v>
      </c>
      <c r="O51" s="47">
        <f t="shared" si="9"/>
        <v>2.8237074988355846</v>
      </c>
      <c r="P51" s="9"/>
    </row>
    <row r="52" spans="1:16" ht="15">
      <c r="A52" s="12"/>
      <c r="B52" s="25">
        <v>366</v>
      </c>
      <c r="C52" s="20" t="s">
        <v>57</v>
      </c>
      <c r="D52" s="46">
        <v>1720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1"/>
        <v>1720</v>
      </c>
      <c r="O52" s="47">
        <f t="shared" si="9"/>
        <v>0.1335196398074833</v>
      </c>
      <c r="P52" s="9"/>
    </row>
    <row r="53" spans="1:16" ht="15">
      <c r="A53" s="12"/>
      <c r="B53" s="25">
        <v>369.9</v>
      </c>
      <c r="C53" s="20" t="s">
        <v>58</v>
      </c>
      <c r="D53" s="46">
        <v>167528</v>
      </c>
      <c r="E53" s="46">
        <v>0</v>
      </c>
      <c r="F53" s="46">
        <v>0</v>
      </c>
      <c r="G53" s="46">
        <v>0</v>
      </c>
      <c r="H53" s="46">
        <v>0</v>
      </c>
      <c r="I53" s="46">
        <v>4481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1"/>
        <v>172009</v>
      </c>
      <c r="O53" s="47">
        <f t="shared" si="9"/>
        <v>13.352662630026394</v>
      </c>
      <c r="P53" s="9"/>
    </row>
    <row r="54" spans="1:16" ht="15.75">
      <c r="A54" s="29" t="s">
        <v>38</v>
      </c>
      <c r="B54" s="30"/>
      <c r="C54" s="31"/>
      <c r="D54" s="32">
        <f aca="true" t="shared" si="13" ref="D54:M54">SUM(D55:D55)</f>
        <v>125871</v>
      </c>
      <c r="E54" s="32">
        <f t="shared" si="13"/>
        <v>0</v>
      </c>
      <c r="F54" s="32">
        <f t="shared" si="13"/>
        <v>0</v>
      </c>
      <c r="G54" s="32">
        <f t="shared" si="13"/>
        <v>0</v>
      </c>
      <c r="H54" s="32">
        <f t="shared" si="13"/>
        <v>0</v>
      </c>
      <c r="I54" s="32">
        <f t="shared" si="13"/>
        <v>0</v>
      </c>
      <c r="J54" s="32">
        <f t="shared" si="13"/>
        <v>0</v>
      </c>
      <c r="K54" s="32">
        <f t="shared" si="13"/>
        <v>0</v>
      </c>
      <c r="L54" s="32">
        <f t="shared" si="13"/>
        <v>0</v>
      </c>
      <c r="M54" s="32">
        <f t="shared" si="13"/>
        <v>0</v>
      </c>
      <c r="N54" s="32">
        <f t="shared" si="11"/>
        <v>125871</v>
      </c>
      <c r="O54" s="45">
        <f t="shared" si="9"/>
        <v>9.771075919888217</v>
      </c>
      <c r="P54" s="9"/>
    </row>
    <row r="55" spans="1:16" ht="15.75" thickBot="1">
      <c r="A55" s="12"/>
      <c r="B55" s="25">
        <v>381</v>
      </c>
      <c r="C55" s="20" t="s">
        <v>89</v>
      </c>
      <c r="D55" s="46">
        <v>125871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1"/>
        <v>125871</v>
      </c>
      <c r="O55" s="47">
        <f t="shared" si="9"/>
        <v>9.771075919888217</v>
      </c>
      <c r="P55" s="9"/>
    </row>
    <row r="56" spans="1:119" ht="16.5" thickBot="1">
      <c r="A56" s="14" t="s">
        <v>51</v>
      </c>
      <c r="B56" s="23"/>
      <c r="C56" s="22"/>
      <c r="D56" s="15">
        <f aca="true" t="shared" si="14" ref="D56:M56">SUM(D5,D16,D25,D36,D46,D49,D54)</f>
        <v>8604285</v>
      </c>
      <c r="E56" s="15">
        <f t="shared" si="14"/>
        <v>2213016</v>
      </c>
      <c r="F56" s="15">
        <f t="shared" si="14"/>
        <v>0</v>
      </c>
      <c r="G56" s="15">
        <f t="shared" si="14"/>
        <v>201830</v>
      </c>
      <c r="H56" s="15">
        <f t="shared" si="14"/>
        <v>0</v>
      </c>
      <c r="I56" s="15">
        <f t="shared" si="14"/>
        <v>5925749</v>
      </c>
      <c r="J56" s="15">
        <f t="shared" si="14"/>
        <v>0</v>
      </c>
      <c r="K56" s="15">
        <f t="shared" si="14"/>
        <v>0</v>
      </c>
      <c r="L56" s="15">
        <f t="shared" si="14"/>
        <v>0</v>
      </c>
      <c r="M56" s="15">
        <f t="shared" si="14"/>
        <v>0</v>
      </c>
      <c r="N56" s="15">
        <f t="shared" si="11"/>
        <v>16944880</v>
      </c>
      <c r="O56" s="38">
        <f t="shared" si="9"/>
        <v>1315.3920198726905</v>
      </c>
      <c r="P56" s="6"/>
      <c r="Q56" s="2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</row>
    <row r="57" spans="1:15" ht="15">
      <c r="A57" s="16"/>
      <c r="B57" s="18"/>
      <c r="C57" s="18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9"/>
    </row>
    <row r="58" spans="1:15" ht="15">
      <c r="A58" s="40"/>
      <c r="B58" s="41"/>
      <c r="C58" s="41"/>
      <c r="D58" s="42"/>
      <c r="E58" s="42"/>
      <c r="F58" s="42"/>
      <c r="G58" s="42"/>
      <c r="H58" s="42"/>
      <c r="I58" s="42"/>
      <c r="J58" s="42"/>
      <c r="K58" s="42"/>
      <c r="L58" s="48" t="s">
        <v>142</v>
      </c>
      <c r="M58" s="48"/>
      <c r="N58" s="48"/>
      <c r="O58" s="43">
        <v>12882</v>
      </c>
    </row>
    <row r="59" spans="1:15" ht="15">
      <c r="A59" s="49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1"/>
    </row>
    <row r="60" spans="1:15" ht="15.75" customHeight="1" thickBot="1">
      <c r="A60" s="52" t="s">
        <v>73</v>
      </c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4"/>
    </row>
  </sheetData>
  <sheetProtection/>
  <mergeCells count="10">
    <mergeCell ref="L58:N58"/>
    <mergeCell ref="A59:O59"/>
    <mergeCell ref="A60:O6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53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69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135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61</v>
      </c>
      <c r="B3" s="62"/>
      <c r="C3" s="63"/>
      <c r="D3" s="67" t="s">
        <v>32</v>
      </c>
      <c r="E3" s="68"/>
      <c r="F3" s="68"/>
      <c r="G3" s="68"/>
      <c r="H3" s="69"/>
      <c r="I3" s="67" t="s">
        <v>33</v>
      </c>
      <c r="J3" s="69"/>
      <c r="K3" s="67" t="s">
        <v>35</v>
      </c>
      <c r="L3" s="69"/>
      <c r="M3" s="36"/>
      <c r="N3" s="37"/>
      <c r="O3" s="70" t="s">
        <v>66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62</v>
      </c>
      <c r="F4" s="34" t="s">
        <v>63</v>
      </c>
      <c r="G4" s="34" t="s">
        <v>64</v>
      </c>
      <c r="H4" s="34" t="s">
        <v>5</v>
      </c>
      <c r="I4" s="34" t="s">
        <v>6</v>
      </c>
      <c r="J4" s="35" t="s">
        <v>65</v>
      </c>
      <c r="K4" s="35" t="s">
        <v>7</v>
      </c>
      <c r="L4" s="35" t="s">
        <v>8</v>
      </c>
      <c r="M4" s="35" t="s">
        <v>9</v>
      </c>
      <c r="N4" s="35" t="s">
        <v>34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SUM(D6:D13)</f>
        <v>4525220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1142390</v>
      </c>
      <c r="N5" s="28">
        <f>SUM(D5:M5)</f>
        <v>5667610</v>
      </c>
      <c r="O5" s="33">
        <f aca="true" t="shared" si="1" ref="O5:O49">(N5/O$51)</f>
        <v>458.9901198574668</v>
      </c>
      <c r="P5" s="6"/>
    </row>
    <row r="6" spans="1:16" ht="15">
      <c r="A6" s="12"/>
      <c r="B6" s="25">
        <v>311</v>
      </c>
      <c r="C6" s="20" t="s">
        <v>2</v>
      </c>
      <c r="D6" s="46">
        <v>2409446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1142390</v>
      </c>
      <c r="N6" s="46">
        <f>SUM(D6:M6)</f>
        <v>3551836</v>
      </c>
      <c r="O6" s="47">
        <f t="shared" si="1"/>
        <v>287.64463880790413</v>
      </c>
      <c r="P6" s="9"/>
    </row>
    <row r="7" spans="1:16" ht="15">
      <c r="A7" s="12"/>
      <c r="B7" s="25">
        <v>312.41</v>
      </c>
      <c r="C7" s="20" t="s">
        <v>10</v>
      </c>
      <c r="D7" s="46">
        <v>205463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205463</v>
      </c>
      <c r="O7" s="47">
        <f t="shared" si="1"/>
        <v>16.639374797538064</v>
      </c>
      <c r="P7" s="9"/>
    </row>
    <row r="8" spans="1:16" ht="15">
      <c r="A8" s="12"/>
      <c r="B8" s="25">
        <v>312.6</v>
      </c>
      <c r="C8" s="20" t="s">
        <v>11</v>
      </c>
      <c r="D8" s="46">
        <v>1088347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1088347</v>
      </c>
      <c r="O8" s="47">
        <f t="shared" si="1"/>
        <v>88.13953676708779</v>
      </c>
      <c r="P8" s="9"/>
    </row>
    <row r="9" spans="1:16" ht="15">
      <c r="A9" s="12"/>
      <c r="B9" s="25">
        <v>314.1</v>
      </c>
      <c r="C9" s="20" t="s">
        <v>12</v>
      </c>
      <c r="D9" s="46">
        <v>488861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488861</v>
      </c>
      <c r="O9" s="47">
        <f t="shared" si="1"/>
        <v>39.59029802397149</v>
      </c>
      <c r="P9" s="9"/>
    </row>
    <row r="10" spans="1:16" ht="15">
      <c r="A10" s="12"/>
      <c r="B10" s="25">
        <v>314.4</v>
      </c>
      <c r="C10" s="20" t="s">
        <v>14</v>
      </c>
      <c r="D10" s="46">
        <v>23331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23331</v>
      </c>
      <c r="O10" s="47">
        <f t="shared" si="1"/>
        <v>1.8894557823129252</v>
      </c>
      <c r="P10" s="9"/>
    </row>
    <row r="11" spans="1:16" ht="15">
      <c r="A11" s="12"/>
      <c r="B11" s="25">
        <v>314.8</v>
      </c>
      <c r="C11" s="20" t="s">
        <v>77</v>
      </c>
      <c r="D11" s="46">
        <v>3238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3238</v>
      </c>
      <c r="O11" s="47">
        <f t="shared" si="1"/>
        <v>0.2622287010042112</v>
      </c>
      <c r="P11" s="9"/>
    </row>
    <row r="12" spans="1:16" ht="15">
      <c r="A12" s="12"/>
      <c r="B12" s="25">
        <v>315</v>
      </c>
      <c r="C12" s="20" t="s">
        <v>96</v>
      </c>
      <c r="D12" s="46">
        <v>252619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252619</v>
      </c>
      <c r="O12" s="47">
        <f t="shared" si="1"/>
        <v>20.4582928409459</v>
      </c>
      <c r="P12" s="9"/>
    </row>
    <row r="13" spans="1:16" ht="15">
      <c r="A13" s="12"/>
      <c r="B13" s="25">
        <v>316</v>
      </c>
      <c r="C13" s="20" t="s">
        <v>120</v>
      </c>
      <c r="D13" s="46">
        <v>53915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53915</v>
      </c>
      <c r="O13" s="47">
        <f t="shared" si="1"/>
        <v>4.3662941367023</v>
      </c>
      <c r="P13" s="9"/>
    </row>
    <row r="14" spans="1:16" ht="15.75">
      <c r="A14" s="29" t="s">
        <v>16</v>
      </c>
      <c r="B14" s="30"/>
      <c r="C14" s="31"/>
      <c r="D14" s="32">
        <f aca="true" t="shared" si="3" ref="D14:M14">SUM(D15:D22)</f>
        <v>1548570</v>
      </c>
      <c r="E14" s="32">
        <f t="shared" si="3"/>
        <v>0</v>
      </c>
      <c r="F14" s="32">
        <f t="shared" si="3"/>
        <v>0</v>
      </c>
      <c r="G14" s="32">
        <f t="shared" si="3"/>
        <v>171183</v>
      </c>
      <c r="H14" s="32">
        <f t="shared" si="3"/>
        <v>0</v>
      </c>
      <c r="I14" s="32">
        <f t="shared" si="3"/>
        <v>1005946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>SUM(D14:M14)</f>
        <v>2725699</v>
      </c>
      <c r="O14" s="45">
        <f t="shared" si="1"/>
        <v>220.7401198574668</v>
      </c>
      <c r="P14" s="10"/>
    </row>
    <row r="15" spans="1:16" ht="15">
      <c r="A15" s="12"/>
      <c r="B15" s="25">
        <v>322</v>
      </c>
      <c r="C15" s="20" t="s">
        <v>81</v>
      </c>
      <c r="D15" s="46">
        <v>869974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869974</v>
      </c>
      <c r="O15" s="47">
        <f t="shared" si="1"/>
        <v>70.4546485260771</v>
      </c>
      <c r="P15" s="9"/>
    </row>
    <row r="16" spans="1:16" ht="15">
      <c r="A16" s="12"/>
      <c r="B16" s="25">
        <v>323.1</v>
      </c>
      <c r="C16" s="20" t="s">
        <v>17</v>
      </c>
      <c r="D16" s="46">
        <v>597108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aca="true" t="shared" si="4" ref="N16:N21">SUM(D16:M16)</f>
        <v>597108</v>
      </c>
      <c r="O16" s="47">
        <f t="shared" si="1"/>
        <v>48.356656948493686</v>
      </c>
      <c r="P16" s="9"/>
    </row>
    <row r="17" spans="1:16" ht="15">
      <c r="A17" s="12"/>
      <c r="B17" s="25">
        <v>323.4</v>
      </c>
      <c r="C17" s="20" t="s">
        <v>18</v>
      </c>
      <c r="D17" s="46">
        <v>21878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21878</v>
      </c>
      <c r="O17" s="47">
        <f t="shared" si="1"/>
        <v>1.7717849044379657</v>
      </c>
      <c r="P17" s="9"/>
    </row>
    <row r="18" spans="1:16" ht="15">
      <c r="A18" s="12"/>
      <c r="B18" s="25">
        <v>324.11</v>
      </c>
      <c r="C18" s="20" t="s">
        <v>82</v>
      </c>
      <c r="D18" s="46">
        <v>0</v>
      </c>
      <c r="E18" s="46">
        <v>0</v>
      </c>
      <c r="F18" s="46">
        <v>0</v>
      </c>
      <c r="G18" s="46">
        <v>111735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111735</v>
      </c>
      <c r="O18" s="47">
        <f t="shared" si="1"/>
        <v>9.048833819241983</v>
      </c>
      <c r="P18" s="9"/>
    </row>
    <row r="19" spans="1:16" ht="15">
      <c r="A19" s="12"/>
      <c r="B19" s="25">
        <v>324.21</v>
      </c>
      <c r="C19" s="20" t="s">
        <v>97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1005946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1005946</v>
      </c>
      <c r="O19" s="47">
        <f t="shared" si="1"/>
        <v>81.46631033365728</v>
      </c>
      <c r="P19" s="9"/>
    </row>
    <row r="20" spans="1:16" ht="15">
      <c r="A20" s="12"/>
      <c r="B20" s="25">
        <v>324.61</v>
      </c>
      <c r="C20" s="20" t="s">
        <v>21</v>
      </c>
      <c r="D20" s="46">
        <v>0</v>
      </c>
      <c r="E20" s="46">
        <v>0</v>
      </c>
      <c r="F20" s="46">
        <v>0</v>
      </c>
      <c r="G20" s="46">
        <v>59448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59448</v>
      </c>
      <c r="O20" s="47">
        <f t="shared" si="1"/>
        <v>4.814382896015549</v>
      </c>
      <c r="P20" s="9"/>
    </row>
    <row r="21" spans="1:16" ht="15">
      <c r="A21" s="12"/>
      <c r="B21" s="25">
        <v>324.71</v>
      </c>
      <c r="C21" s="20" t="s">
        <v>83</v>
      </c>
      <c r="D21" s="46">
        <v>13600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13600</v>
      </c>
      <c r="O21" s="47">
        <f t="shared" si="1"/>
        <v>1.101392938127632</v>
      </c>
      <c r="P21" s="9"/>
    </row>
    <row r="22" spans="1:16" ht="15">
      <c r="A22" s="12"/>
      <c r="B22" s="25">
        <v>329</v>
      </c>
      <c r="C22" s="20" t="s">
        <v>23</v>
      </c>
      <c r="D22" s="46">
        <v>46010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aca="true" t="shared" si="5" ref="N22:N32">SUM(D22:M22)</f>
        <v>46010</v>
      </c>
      <c r="O22" s="47">
        <f t="shared" si="1"/>
        <v>3.7261094914156137</v>
      </c>
      <c r="P22" s="9"/>
    </row>
    <row r="23" spans="1:16" ht="15.75">
      <c r="A23" s="29" t="s">
        <v>25</v>
      </c>
      <c r="B23" s="30"/>
      <c r="C23" s="31"/>
      <c r="D23" s="32">
        <f aca="true" t="shared" si="6" ref="D23:M23">SUM(D24:D31)</f>
        <v>1140398</v>
      </c>
      <c r="E23" s="32">
        <f t="shared" si="6"/>
        <v>0</v>
      </c>
      <c r="F23" s="32">
        <f t="shared" si="6"/>
        <v>0</v>
      </c>
      <c r="G23" s="32">
        <f t="shared" si="6"/>
        <v>0</v>
      </c>
      <c r="H23" s="32">
        <f t="shared" si="6"/>
        <v>0</v>
      </c>
      <c r="I23" s="32">
        <f t="shared" si="6"/>
        <v>183063</v>
      </c>
      <c r="J23" s="32">
        <f t="shared" si="6"/>
        <v>0</v>
      </c>
      <c r="K23" s="32">
        <f t="shared" si="6"/>
        <v>0</v>
      </c>
      <c r="L23" s="32">
        <f t="shared" si="6"/>
        <v>0</v>
      </c>
      <c r="M23" s="32">
        <f t="shared" si="6"/>
        <v>0</v>
      </c>
      <c r="N23" s="44">
        <f t="shared" si="5"/>
        <v>1323461</v>
      </c>
      <c r="O23" s="45">
        <f t="shared" si="1"/>
        <v>107.18019112406867</v>
      </c>
      <c r="P23" s="10"/>
    </row>
    <row r="24" spans="1:16" ht="15">
      <c r="A24" s="12"/>
      <c r="B24" s="25">
        <v>334.35</v>
      </c>
      <c r="C24" s="20" t="s">
        <v>136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183063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183063</v>
      </c>
      <c r="O24" s="47">
        <f t="shared" si="1"/>
        <v>14.825315840621963</v>
      </c>
      <c r="P24" s="9"/>
    </row>
    <row r="25" spans="1:16" ht="15">
      <c r="A25" s="12"/>
      <c r="B25" s="25">
        <v>335.12</v>
      </c>
      <c r="C25" s="20" t="s">
        <v>99</v>
      </c>
      <c r="D25" s="46">
        <v>291232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291232</v>
      </c>
      <c r="O25" s="47">
        <f t="shared" si="1"/>
        <v>23.585357952704893</v>
      </c>
      <c r="P25" s="9"/>
    </row>
    <row r="26" spans="1:16" ht="15">
      <c r="A26" s="12"/>
      <c r="B26" s="25">
        <v>335.14</v>
      </c>
      <c r="C26" s="20" t="s">
        <v>100</v>
      </c>
      <c r="D26" s="46">
        <v>215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215</v>
      </c>
      <c r="O26" s="47">
        <f t="shared" si="1"/>
        <v>0.017411726595400065</v>
      </c>
      <c r="P26" s="9"/>
    </row>
    <row r="27" spans="1:16" ht="15">
      <c r="A27" s="12"/>
      <c r="B27" s="25">
        <v>335.15</v>
      </c>
      <c r="C27" s="20" t="s">
        <v>101</v>
      </c>
      <c r="D27" s="46">
        <v>1461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1461</v>
      </c>
      <c r="O27" s="47">
        <f t="shared" si="1"/>
        <v>0.11831875607385811</v>
      </c>
      <c r="P27" s="9"/>
    </row>
    <row r="28" spans="1:16" ht="15">
      <c r="A28" s="12"/>
      <c r="B28" s="25">
        <v>335.18</v>
      </c>
      <c r="C28" s="20" t="s">
        <v>102</v>
      </c>
      <c r="D28" s="46">
        <v>694412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694412</v>
      </c>
      <c r="O28" s="47">
        <f t="shared" si="1"/>
        <v>56.23679948169744</v>
      </c>
      <c r="P28" s="9"/>
    </row>
    <row r="29" spans="1:16" ht="15">
      <c r="A29" s="12"/>
      <c r="B29" s="25">
        <v>335.49</v>
      </c>
      <c r="C29" s="20" t="s">
        <v>130</v>
      </c>
      <c r="D29" s="46">
        <v>90012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90012</v>
      </c>
      <c r="O29" s="47">
        <f t="shared" si="1"/>
        <v>7.289601554907677</v>
      </c>
      <c r="P29" s="9"/>
    </row>
    <row r="30" spans="1:16" ht="15">
      <c r="A30" s="12"/>
      <c r="B30" s="25">
        <v>337.9</v>
      </c>
      <c r="C30" s="20" t="s">
        <v>92</v>
      </c>
      <c r="D30" s="46">
        <v>39136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5"/>
        <v>39136</v>
      </c>
      <c r="O30" s="47">
        <f t="shared" si="1"/>
        <v>3.1694201490119855</v>
      </c>
      <c r="P30" s="9"/>
    </row>
    <row r="31" spans="1:16" ht="15">
      <c r="A31" s="12"/>
      <c r="B31" s="25">
        <v>338</v>
      </c>
      <c r="C31" s="20" t="s">
        <v>31</v>
      </c>
      <c r="D31" s="46">
        <v>23930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5"/>
        <v>23930</v>
      </c>
      <c r="O31" s="47">
        <f t="shared" si="1"/>
        <v>1.9379656624554584</v>
      </c>
      <c r="P31" s="9"/>
    </row>
    <row r="32" spans="1:16" ht="15.75">
      <c r="A32" s="29" t="s">
        <v>36</v>
      </c>
      <c r="B32" s="30"/>
      <c r="C32" s="31"/>
      <c r="D32" s="32">
        <f aca="true" t="shared" si="7" ref="D32:M32">SUM(D33:D38)</f>
        <v>325050</v>
      </c>
      <c r="E32" s="32">
        <f t="shared" si="7"/>
        <v>268346</v>
      </c>
      <c r="F32" s="32">
        <f t="shared" si="7"/>
        <v>0</v>
      </c>
      <c r="G32" s="32">
        <f t="shared" si="7"/>
        <v>0</v>
      </c>
      <c r="H32" s="32">
        <f t="shared" si="7"/>
        <v>0</v>
      </c>
      <c r="I32" s="32">
        <f t="shared" si="7"/>
        <v>3863662</v>
      </c>
      <c r="J32" s="32">
        <f t="shared" si="7"/>
        <v>0</v>
      </c>
      <c r="K32" s="32">
        <f t="shared" si="7"/>
        <v>0</v>
      </c>
      <c r="L32" s="32">
        <f t="shared" si="7"/>
        <v>0</v>
      </c>
      <c r="M32" s="32">
        <f t="shared" si="7"/>
        <v>0</v>
      </c>
      <c r="N32" s="32">
        <f t="shared" si="5"/>
        <v>4457058</v>
      </c>
      <c r="O32" s="45">
        <f t="shared" si="1"/>
        <v>360.95383867832845</v>
      </c>
      <c r="P32" s="10"/>
    </row>
    <row r="33" spans="1:16" ht="15">
      <c r="A33" s="12"/>
      <c r="B33" s="25">
        <v>342.2</v>
      </c>
      <c r="C33" s="20" t="s">
        <v>107</v>
      </c>
      <c r="D33" s="46">
        <v>275227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aca="true" t="shared" si="8" ref="N33:N38">SUM(D33:M33)</f>
        <v>275227</v>
      </c>
      <c r="O33" s="47">
        <f t="shared" si="1"/>
        <v>22.289196631033366</v>
      </c>
      <c r="P33" s="9"/>
    </row>
    <row r="34" spans="1:16" ht="15">
      <c r="A34" s="12"/>
      <c r="B34" s="25">
        <v>342.4</v>
      </c>
      <c r="C34" s="20" t="s">
        <v>42</v>
      </c>
      <c r="D34" s="46">
        <v>48578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48578</v>
      </c>
      <c r="O34" s="47">
        <f t="shared" si="1"/>
        <v>3.934078393262067</v>
      </c>
      <c r="P34" s="9"/>
    </row>
    <row r="35" spans="1:16" ht="15">
      <c r="A35" s="12"/>
      <c r="B35" s="25">
        <v>343.4</v>
      </c>
      <c r="C35" s="20" t="s">
        <v>46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1215345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1215345</v>
      </c>
      <c r="O35" s="47">
        <f t="shared" si="1"/>
        <v>98.42444120505345</v>
      </c>
      <c r="P35" s="9"/>
    </row>
    <row r="36" spans="1:16" ht="15">
      <c r="A36" s="12"/>
      <c r="B36" s="25">
        <v>343.6</v>
      </c>
      <c r="C36" s="20" t="s">
        <v>87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2648317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2648317</v>
      </c>
      <c r="O36" s="47">
        <f t="shared" si="1"/>
        <v>214.4733560090703</v>
      </c>
      <c r="P36" s="9"/>
    </row>
    <row r="37" spans="1:16" ht="15">
      <c r="A37" s="12"/>
      <c r="B37" s="25">
        <v>343.9</v>
      </c>
      <c r="C37" s="20" t="s">
        <v>48</v>
      </c>
      <c r="D37" s="46">
        <v>0</v>
      </c>
      <c r="E37" s="46">
        <v>268346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268346</v>
      </c>
      <c r="O37" s="47">
        <f t="shared" si="1"/>
        <v>21.7319403952057</v>
      </c>
      <c r="P37" s="9"/>
    </row>
    <row r="38" spans="1:16" ht="15">
      <c r="A38" s="12"/>
      <c r="B38" s="25">
        <v>347.1</v>
      </c>
      <c r="C38" s="20" t="s">
        <v>49</v>
      </c>
      <c r="D38" s="46">
        <v>1245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1245</v>
      </c>
      <c r="O38" s="47">
        <f t="shared" si="1"/>
        <v>0.10082604470359573</v>
      </c>
      <c r="P38" s="9"/>
    </row>
    <row r="39" spans="1:16" ht="15.75">
      <c r="A39" s="29" t="s">
        <v>37</v>
      </c>
      <c r="B39" s="30"/>
      <c r="C39" s="31"/>
      <c r="D39" s="32">
        <f aca="true" t="shared" si="9" ref="D39:M39">SUM(D40:D41)</f>
        <v>14878</v>
      </c>
      <c r="E39" s="32">
        <f t="shared" si="9"/>
        <v>0</v>
      </c>
      <c r="F39" s="32">
        <f t="shared" si="9"/>
        <v>0</v>
      </c>
      <c r="G39" s="32">
        <f t="shared" si="9"/>
        <v>0</v>
      </c>
      <c r="H39" s="32">
        <f t="shared" si="9"/>
        <v>0</v>
      </c>
      <c r="I39" s="32">
        <f t="shared" si="9"/>
        <v>0</v>
      </c>
      <c r="J39" s="32">
        <f t="shared" si="9"/>
        <v>0</v>
      </c>
      <c r="K39" s="32">
        <f t="shared" si="9"/>
        <v>0</v>
      </c>
      <c r="L39" s="32">
        <f t="shared" si="9"/>
        <v>0</v>
      </c>
      <c r="M39" s="32">
        <f t="shared" si="9"/>
        <v>0</v>
      </c>
      <c r="N39" s="32">
        <f aca="true" t="shared" si="10" ref="N39:N49">SUM(D39:M39)</f>
        <v>14878</v>
      </c>
      <c r="O39" s="45">
        <f t="shared" si="1"/>
        <v>1.2048914804016846</v>
      </c>
      <c r="P39" s="10"/>
    </row>
    <row r="40" spans="1:16" ht="15">
      <c r="A40" s="13"/>
      <c r="B40" s="39">
        <v>351.1</v>
      </c>
      <c r="C40" s="21" t="s">
        <v>53</v>
      </c>
      <c r="D40" s="46">
        <v>13892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13892</v>
      </c>
      <c r="O40" s="47">
        <f t="shared" si="1"/>
        <v>1.125040492387431</v>
      </c>
      <c r="P40" s="9"/>
    </row>
    <row r="41" spans="1:16" ht="15">
      <c r="A41" s="13"/>
      <c r="B41" s="39">
        <v>351.3</v>
      </c>
      <c r="C41" s="21" t="s">
        <v>54</v>
      </c>
      <c r="D41" s="46">
        <v>986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986</v>
      </c>
      <c r="O41" s="47">
        <f t="shared" si="1"/>
        <v>0.07985098801425332</v>
      </c>
      <c r="P41" s="9"/>
    </row>
    <row r="42" spans="1:16" ht="15.75">
      <c r="A42" s="29" t="s">
        <v>3</v>
      </c>
      <c r="B42" s="30"/>
      <c r="C42" s="31"/>
      <c r="D42" s="32">
        <f aca="true" t="shared" si="11" ref="D42:M42">SUM(D43:D46)</f>
        <v>97127</v>
      </c>
      <c r="E42" s="32">
        <f t="shared" si="11"/>
        <v>0</v>
      </c>
      <c r="F42" s="32">
        <f t="shared" si="11"/>
        <v>0</v>
      </c>
      <c r="G42" s="32">
        <f t="shared" si="11"/>
        <v>0</v>
      </c>
      <c r="H42" s="32">
        <f t="shared" si="11"/>
        <v>0</v>
      </c>
      <c r="I42" s="32">
        <f t="shared" si="11"/>
        <v>28625</v>
      </c>
      <c r="J42" s="32">
        <f t="shared" si="11"/>
        <v>0</v>
      </c>
      <c r="K42" s="32">
        <f t="shared" si="11"/>
        <v>0</v>
      </c>
      <c r="L42" s="32">
        <f t="shared" si="11"/>
        <v>0</v>
      </c>
      <c r="M42" s="32">
        <f t="shared" si="11"/>
        <v>0</v>
      </c>
      <c r="N42" s="32">
        <f t="shared" si="10"/>
        <v>125752</v>
      </c>
      <c r="O42" s="45">
        <f t="shared" si="1"/>
        <v>10.183997408487205</v>
      </c>
      <c r="P42" s="10"/>
    </row>
    <row r="43" spans="1:16" ht="15">
      <c r="A43" s="12"/>
      <c r="B43" s="25">
        <v>361.1</v>
      </c>
      <c r="C43" s="20" t="s">
        <v>55</v>
      </c>
      <c r="D43" s="46">
        <v>253</v>
      </c>
      <c r="E43" s="46">
        <v>0</v>
      </c>
      <c r="F43" s="46">
        <v>0</v>
      </c>
      <c r="G43" s="46">
        <v>0</v>
      </c>
      <c r="H43" s="46">
        <v>0</v>
      </c>
      <c r="I43" s="46">
        <v>263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516</v>
      </c>
      <c r="O43" s="47">
        <f t="shared" si="1"/>
        <v>0.04178814382896016</v>
      </c>
      <c r="P43" s="9"/>
    </row>
    <row r="44" spans="1:16" ht="15">
      <c r="A44" s="12"/>
      <c r="B44" s="25">
        <v>362</v>
      </c>
      <c r="C44" s="20" t="s">
        <v>56</v>
      </c>
      <c r="D44" s="46">
        <v>39052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39052</v>
      </c>
      <c r="O44" s="47">
        <f t="shared" si="1"/>
        <v>3.1626174279235504</v>
      </c>
      <c r="P44" s="9"/>
    </row>
    <row r="45" spans="1:16" ht="15">
      <c r="A45" s="12"/>
      <c r="B45" s="25">
        <v>366</v>
      </c>
      <c r="C45" s="20" t="s">
        <v>57</v>
      </c>
      <c r="D45" s="46">
        <v>4337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4337</v>
      </c>
      <c r="O45" s="47">
        <f t="shared" si="1"/>
        <v>0.35123096857790737</v>
      </c>
      <c r="P45" s="9"/>
    </row>
    <row r="46" spans="1:16" ht="15">
      <c r="A46" s="12"/>
      <c r="B46" s="25">
        <v>369.9</v>
      </c>
      <c r="C46" s="20" t="s">
        <v>58</v>
      </c>
      <c r="D46" s="46">
        <v>53485</v>
      </c>
      <c r="E46" s="46">
        <v>0</v>
      </c>
      <c r="F46" s="46">
        <v>0</v>
      </c>
      <c r="G46" s="46">
        <v>0</v>
      </c>
      <c r="H46" s="46">
        <v>0</v>
      </c>
      <c r="I46" s="46">
        <v>28362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81847</v>
      </c>
      <c r="O46" s="47">
        <f t="shared" si="1"/>
        <v>6.628360868156786</v>
      </c>
      <c r="P46" s="9"/>
    </row>
    <row r="47" spans="1:16" ht="15.75">
      <c r="A47" s="29" t="s">
        <v>38</v>
      </c>
      <c r="B47" s="30"/>
      <c r="C47" s="31"/>
      <c r="D47" s="32">
        <f aca="true" t="shared" si="12" ref="D47:M47">SUM(D48:D48)</f>
        <v>121712</v>
      </c>
      <c r="E47" s="32">
        <f t="shared" si="12"/>
        <v>0</v>
      </c>
      <c r="F47" s="32">
        <f t="shared" si="12"/>
        <v>0</v>
      </c>
      <c r="G47" s="32">
        <f t="shared" si="12"/>
        <v>272920</v>
      </c>
      <c r="H47" s="32">
        <f t="shared" si="12"/>
        <v>0</v>
      </c>
      <c r="I47" s="32">
        <f t="shared" si="12"/>
        <v>0</v>
      </c>
      <c r="J47" s="32">
        <f t="shared" si="12"/>
        <v>0</v>
      </c>
      <c r="K47" s="32">
        <f t="shared" si="12"/>
        <v>0</v>
      </c>
      <c r="L47" s="32">
        <f t="shared" si="12"/>
        <v>0</v>
      </c>
      <c r="M47" s="32">
        <f t="shared" si="12"/>
        <v>0</v>
      </c>
      <c r="N47" s="32">
        <f t="shared" si="10"/>
        <v>394632</v>
      </c>
      <c r="O47" s="45">
        <f t="shared" si="1"/>
        <v>31.959183673469386</v>
      </c>
      <c r="P47" s="9"/>
    </row>
    <row r="48" spans="1:16" ht="15.75" thickBot="1">
      <c r="A48" s="12"/>
      <c r="B48" s="25">
        <v>381</v>
      </c>
      <c r="C48" s="20" t="s">
        <v>89</v>
      </c>
      <c r="D48" s="46">
        <v>121712</v>
      </c>
      <c r="E48" s="46">
        <v>0</v>
      </c>
      <c r="F48" s="46">
        <v>0</v>
      </c>
      <c r="G48" s="46">
        <v>272920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394632</v>
      </c>
      <c r="O48" s="47">
        <f t="shared" si="1"/>
        <v>31.959183673469386</v>
      </c>
      <c r="P48" s="9"/>
    </row>
    <row r="49" spans="1:119" ht="16.5" thickBot="1">
      <c r="A49" s="14" t="s">
        <v>51</v>
      </c>
      <c r="B49" s="23"/>
      <c r="C49" s="22"/>
      <c r="D49" s="15">
        <f aca="true" t="shared" si="13" ref="D49:M49">SUM(D5,D14,D23,D32,D39,D42,D47)</f>
        <v>7772955</v>
      </c>
      <c r="E49" s="15">
        <f t="shared" si="13"/>
        <v>268346</v>
      </c>
      <c r="F49" s="15">
        <f t="shared" si="13"/>
        <v>0</v>
      </c>
      <c r="G49" s="15">
        <f t="shared" si="13"/>
        <v>444103</v>
      </c>
      <c r="H49" s="15">
        <f t="shared" si="13"/>
        <v>0</v>
      </c>
      <c r="I49" s="15">
        <f t="shared" si="13"/>
        <v>5081296</v>
      </c>
      <c r="J49" s="15">
        <f t="shared" si="13"/>
        <v>0</v>
      </c>
      <c r="K49" s="15">
        <f t="shared" si="13"/>
        <v>0</v>
      </c>
      <c r="L49" s="15">
        <f t="shared" si="13"/>
        <v>0</v>
      </c>
      <c r="M49" s="15">
        <f t="shared" si="13"/>
        <v>1142390</v>
      </c>
      <c r="N49" s="15">
        <f t="shared" si="10"/>
        <v>14709090</v>
      </c>
      <c r="O49" s="38">
        <f t="shared" si="1"/>
        <v>1191.212342079689</v>
      </c>
      <c r="P49" s="6"/>
      <c r="Q49" s="2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</row>
    <row r="50" spans="1:15" ht="15">
      <c r="A50" s="16"/>
      <c r="B50" s="18"/>
      <c r="C50" s="18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9"/>
    </row>
    <row r="51" spans="1:15" ht="15">
      <c r="A51" s="40"/>
      <c r="B51" s="41"/>
      <c r="C51" s="41"/>
      <c r="D51" s="42"/>
      <c r="E51" s="42"/>
      <c r="F51" s="42"/>
      <c r="G51" s="42"/>
      <c r="H51" s="42"/>
      <c r="I51" s="42"/>
      <c r="J51" s="42"/>
      <c r="K51" s="42"/>
      <c r="L51" s="48" t="s">
        <v>137</v>
      </c>
      <c r="M51" s="48"/>
      <c r="N51" s="48"/>
      <c r="O51" s="43">
        <v>12348</v>
      </c>
    </row>
    <row r="52" spans="1:15" ht="15">
      <c r="A52" s="49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1"/>
    </row>
    <row r="53" spans="1:15" ht="15.75" customHeight="1" thickBot="1">
      <c r="A53" s="52" t="s">
        <v>73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4"/>
    </row>
  </sheetData>
  <sheetProtection/>
  <mergeCells count="10">
    <mergeCell ref="L51:N51"/>
    <mergeCell ref="A52:O52"/>
    <mergeCell ref="A53:O5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55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69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132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61</v>
      </c>
      <c r="B3" s="62"/>
      <c r="C3" s="63"/>
      <c r="D3" s="67" t="s">
        <v>32</v>
      </c>
      <c r="E3" s="68"/>
      <c r="F3" s="68"/>
      <c r="G3" s="68"/>
      <c r="H3" s="69"/>
      <c r="I3" s="67" t="s">
        <v>33</v>
      </c>
      <c r="J3" s="69"/>
      <c r="K3" s="67" t="s">
        <v>35</v>
      </c>
      <c r="L3" s="69"/>
      <c r="M3" s="36"/>
      <c r="N3" s="37"/>
      <c r="O3" s="70" t="s">
        <v>66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62</v>
      </c>
      <c r="F4" s="34" t="s">
        <v>63</v>
      </c>
      <c r="G4" s="34" t="s">
        <v>64</v>
      </c>
      <c r="H4" s="34" t="s">
        <v>5</v>
      </c>
      <c r="I4" s="34" t="s">
        <v>6</v>
      </c>
      <c r="J4" s="35" t="s">
        <v>65</v>
      </c>
      <c r="K4" s="35" t="s">
        <v>7</v>
      </c>
      <c r="L4" s="35" t="s">
        <v>8</v>
      </c>
      <c r="M4" s="35" t="s">
        <v>9</v>
      </c>
      <c r="N4" s="35" t="s">
        <v>34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SUM(D6:D13)</f>
        <v>3890667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200004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622101</v>
      </c>
      <c r="N5" s="28">
        <f>SUM(D5:M5)</f>
        <v>4712772</v>
      </c>
      <c r="O5" s="33">
        <f aca="true" t="shared" si="1" ref="O5:O51">(N5/O$53)</f>
        <v>403.6635546038544</v>
      </c>
      <c r="P5" s="6"/>
    </row>
    <row r="6" spans="1:16" ht="15">
      <c r="A6" s="12"/>
      <c r="B6" s="25">
        <v>311</v>
      </c>
      <c r="C6" s="20" t="s">
        <v>2</v>
      </c>
      <c r="D6" s="46">
        <v>2205514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622101</v>
      </c>
      <c r="N6" s="46">
        <f>SUM(D6:M6)</f>
        <v>2827615</v>
      </c>
      <c r="O6" s="47">
        <f t="shared" si="1"/>
        <v>242.19400428265524</v>
      </c>
      <c r="P6" s="9"/>
    </row>
    <row r="7" spans="1:16" ht="15">
      <c r="A7" s="12"/>
      <c r="B7" s="25">
        <v>312.3</v>
      </c>
      <c r="C7" s="20" t="s">
        <v>75</v>
      </c>
      <c r="D7" s="46">
        <v>175312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175312</v>
      </c>
      <c r="O7" s="47">
        <f t="shared" si="1"/>
        <v>15.016017130620986</v>
      </c>
      <c r="P7" s="9"/>
    </row>
    <row r="8" spans="1:16" ht="15">
      <c r="A8" s="12"/>
      <c r="B8" s="25">
        <v>312.6</v>
      </c>
      <c r="C8" s="20" t="s">
        <v>11</v>
      </c>
      <c r="D8" s="46">
        <v>674997</v>
      </c>
      <c r="E8" s="46">
        <v>0</v>
      </c>
      <c r="F8" s="46">
        <v>0</v>
      </c>
      <c r="G8" s="46">
        <v>0</v>
      </c>
      <c r="H8" s="46">
        <v>0</v>
      </c>
      <c r="I8" s="46">
        <v>200004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875001</v>
      </c>
      <c r="O8" s="47">
        <f t="shared" si="1"/>
        <v>74.94655246252677</v>
      </c>
      <c r="P8" s="9"/>
    </row>
    <row r="9" spans="1:16" ht="15">
      <c r="A9" s="12"/>
      <c r="B9" s="25">
        <v>314.1</v>
      </c>
      <c r="C9" s="20" t="s">
        <v>12</v>
      </c>
      <c r="D9" s="46">
        <v>493502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493502</v>
      </c>
      <c r="O9" s="47">
        <f t="shared" si="1"/>
        <v>42.26997858672377</v>
      </c>
      <c r="P9" s="9"/>
    </row>
    <row r="10" spans="1:16" ht="15">
      <c r="A10" s="12"/>
      <c r="B10" s="25">
        <v>314.4</v>
      </c>
      <c r="C10" s="20" t="s">
        <v>14</v>
      </c>
      <c r="D10" s="46">
        <v>18479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18479</v>
      </c>
      <c r="O10" s="47">
        <f t="shared" si="1"/>
        <v>1.5827837259100643</v>
      </c>
      <c r="P10" s="9"/>
    </row>
    <row r="11" spans="1:16" ht="15">
      <c r="A11" s="12"/>
      <c r="B11" s="25">
        <v>314.8</v>
      </c>
      <c r="C11" s="20" t="s">
        <v>77</v>
      </c>
      <c r="D11" s="46">
        <v>3100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3100</v>
      </c>
      <c r="O11" s="47">
        <f t="shared" si="1"/>
        <v>0.26552462526766596</v>
      </c>
      <c r="P11" s="9"/>
    </row>
    <row r="12" spans="1:16" ht="15">
      <c r="A12" s="12"/>
      <c r="B12" s="25">
        <v>315</v>
      </c>
      <c r="C12" s="20" t="s">
        <v>96</v>
      </c>
      <c r="D12" s="46">
        <v>267061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267061</v>
      </c>
      <c r="O12" s="47">
        <f t="shared" si="1"/>
        <v>22.874603854389722</v>
      </c>
      <c r="P12" s="9"/>
    </row>
    <row r="13" spans="1:16" ht="15">
      <c r="A13" s="12"/>
      <c r="B13" s="25">
        <v>316</v>
      </c>
      <c r="C13" s="20" t="s">
        <v>120</v>
      </c>
      <c r="D13" s="46">
        <v>52702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52702</v>
      </c>
      <c r="O13" s="47">
        <f t="shared" si="1"/>
        <v>4.514089935760171</v>
      </c>
      <c r="P13" s="9"/>
    </row>
    <row r="14" spans="1:16" ht="15.75">
      <c r="A14" s="29" t="s">
        <v>16</v>
      </c>
      <c r="B14" s="30"/>
      <c r="C14" s="31"/>
      <c r="D14" s="32">
        <f aca="true" t="shared" si="3" ref="D14:M14">SUM(D15:D22)</f>
        <v>2051806</v>
      </c>
      <c r="E14" s="32">
        <f t="shared" si="3"/>
        <v>0</v>
      </c>
      <c r="F14" s="32">
        <f t="shared" si="3"/>
        <v>0</v>
      </c>
      <c r="G14" s="32">
        <f t="shared" si="3"/>
        <v>139924</v>
      </c>
      <c r="H14" s="32">
        <f t="shared" si="3"/>
        <v>0</v>
      </c>
      <c r="I14" s="32">
        <f t="shared" si="3"/>
        <v>1519163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>SUM(D14:M14)</f>
        <v>3710893</v>
      </c>
      <c r="O14" s="45">
        <f t="shared" si="1"/>
        <v>317.8495074946467</v>
      </c>
      <c r="P14" s="10"/>
    </row>
    <row r="15" spans="1:16" ht="15">
      <c r="A15" s="12"/>
      <c r="B15" s="25">
        <v>322</v>
      </c>
      <c r="C15" s="20" t="s">
        <v>81</v>
      </c>
      <c r="D15" s="46">
        <v>1317217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1317217</v>
      </c>
      <c r="O15" s="47">
        <f t="shared" si="1"/>
        <v>112.82372591006424</v>
      </c>
      <c r="P15" s="9"/>
    </row>
    <row r="16" spans="1:16" ht="15">
      <c r="A16" s="12"/>
      <c r="B16" s="25">
        <v>323.1</v>
      </c>
      <c r="C16" s="20" t="s">
        <v>17</v>
      </c>
      <c r="D16" s="46">
        <v>523144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aca="true" t="shared" si="4" ref="N16:N21">SUM(D16:M16)</f>
        <v>523144</v>
      </c>
      <c r="O16" s="47">
        <f t="shared" si="1"/>
        <v>44.808907922912205</v>
      </c>
      <c r="P16" s="9"/>
    </row>
    <row r="17" spans="1:16" ht="15">
      <c r="A17" s="12"/>
      <c r="B17" s="25">
        <v>323.4</v>
      </c>
      <c r="C17" s="20" t="s">
        <v>18</v>
      </c>
      <c r="D17" s="46">
        <v>17616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17616</v>
      </c>
      <c r="O17" s="47">
        <f t="shared" si="1"/>
        <v>1.508865096359743</v>
      </c>
      <c r="P17" s="9"/>
    </row>
    <row r="18" spans="1:16" ht="15">
      <c r="A18" s="12"/>
      <c r="B18" s="25">
        <v>324.11</v>
      </c>
      <c r="C18" s="20" t="s">
        <v>82</v>
      </c>
      <c r="D18" s="46">
        <v>131585</v>
      </c>
      <c r="E18" s="46">
        <v>0</v>
      </c>
      <c r="F18" s="46">
        <v>0</v>
      </c>
      <c r="G18" s="46">
        <v>45264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176849</v>
      </c>
      <c r="O18" s="47">
        <f t="shared" si="1"/>
        <v>15.147665952890792</v>
      </c>
      <c r="P18" s="9"/>
    </row>
    <row r="19" spans="1:16" ht="15">
      <c r="A19" s="12"/>
      <c r="B19" s="25">
        <v>324.21</v>
      </c>
      <c r="C19" s="20" t="s">
        <v>97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1519163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1519163</v>
      </c>
      <c r="O19" s="47">
        <f t="shared" si="1"/>
        <v>130.1210278372591</v>
      </c>
      <c r="P19" s="9"/>
    </row>
    <row r="20" spans="1:16" ht="15">
      <c r="A20" s="12"/>
      <c r="B20" s="25">
        <v>324.61</v>
      </c>
      <c r="C20" s="20" t="s">
        <v>21</v>
      </c>
      <c r="D20" s="46">
        <v>0</v>
      </c>
      <c r="E20" s="46">
        <v>0</v>
      </c>
      <c r="F20" s="46">
        <v>0</v>
      </c>
      <c r="G20" s="46">
        <v>94660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94660</v>
      </c>
      <c r="O20" s="47">
        <f t="shared" si="1"/>
        <v>8.107922912205568</v>
      </c>
      <c r="P20" s="9"/>
    </row>
    <row r="21" spans="1:16" ht="15">
      <c r="A21" s="12"/>
      <c r="B21" s="25">
        <v>324.71</v>
      </c>
      <c r="C21" s="20" t="s">
        <v>83</v>
      </c>
      <c r="D21" s="46">
        <v>22100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22100</v>
      </c>
      <c r="O21" s="47">
        <f t="shared" si="1"/>
        <v>1.8929336188436832</v>
      </c>
      <c r="P21" s="9"/>
    </row>
    <row r="22" spans="1:16" ht="15">
      <c r="A22" s="12"/>
      <c r="B22" s="25">
        <v>329</v>
      </c>
      <c r="C22" s="20" t="s">
        <v>23</v>
      </c>
      <c r="D22" s="46">
        <v>40144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>SUM(D22:M22)</f>
        <v>40144</v>
      </c>
      <c r="O22" s="47">
        <f t="shared" si="1"/>
        <v>3.438458244111349</v>
      </c>
      <c r="P22" s="9"/>
    </row>
    <row r="23" spans="1:16" ht="15.75">
      <c r="A23" s="29" t="s">
        <v>25</v>
      </c>
      <c r="B23" s="30"/>
      <c r="C23" s="31"/>
      <c r="D23" s="32">
        <f aca="true" t="shared" si="5" ref="D23:M23">SUM(D24:D33)</f>
        <v>1160247</v>
      </c>
      <c r="E23" s="32">
        <f t="shared" si="5"/>
        <v>0</v>
      </c>
      <c r="F23" s="32">
        <f t="shared" si="5"/>
        <v>0</v>
      </c>
      <c r="G23" s="32">
        <f t="shared" si="5"/>
        <v>0</v>
      </c>
      <c r="H23" s="32">
        <f t="shared" si="5"/>
        <v>0</v>
      </c>
      <c r="I23" s="32">
        <f t="shared" si="5"/>
        <v>184420</v>
      </c>
      <c r="J23" s="32">
        <f t="shared" si="5"/>
        <v>0</v>
      </c>
      <c r="K23" s="32">
        <f t="shared" si="5"/>
        <v>0</v>
      </c>
      <c r="L23" s="32">
        <f t="shared" si="5"/>
        <v>0</v>
      </c>
      <c r="M23" s="32">
        <f t="shared" si="5"/>
        <v>0</v>
      </c>
      <c r="N23" s="44">
        <f>SUM(D23:M23)</f>
        <v>1344667</v>
      </c>
      <c r="O23" s="45">
        <f t="shared" si="1"/>
        <v>115.17490364025696</v>
      </c>
      <c r="P23" s="10"/>
    </row>
    <row r="24" spans="1:16" ht="15">
      <c r="A24" s="12"/>
      <c r="B24" s="25">
        <v>331.31</v>
      </c>
      <c r="C24" s="20" t="s">
        <v>133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12673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12673</v>
      </c>
      <c r="O24" s="47">
        <f t="shared" si="1"/>
        <v>1.0854817987152034</v>
      </c>
      <c r="P24" s="9"/>
    </row>
    <row r="25" spans="1:16" ht="15">
      <c r="A25" s="12"/>
      <c r="B25" s="25">
        <v>331.35</v>
      </c>
      <c r="C25" s="20" t="s">
        <v>84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171747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171747</v>
      </c>
      <c r="O25" s="47">
        <f t="shared" si="1"/>
        <v>14.710663811563169</v>
      </c>
      <c r="P25" s="9"/>
    </row>
    <row r="26" spans="1:16" ht="15">
      <c r="A26" s="12"/>
      <c r="B26" s="25">
        <v>335.12</v>
      </c>
      <c r="C26" s="20" t="s">
        <v>99</v>
      </c>
      <c r="D26" s="46">
        <v>263514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aca="true" t="shared" si="6" ref="N26:N31">SUM(D26:M26)</f>
        <v>263514</v>
      </c>
      <c r="O26" s="47">
        <f t="shared" si="1"/>
        <v>22.570792291220556</v>
      </c>
      <c r="P26" s="9"/>
    </row>
    <row r="27" spans="1:16" ht="15">
      <c r="A27" s="12"/>
      <c r="B27" s="25">
        <v>335.14</v>
      </c>
      <c r="C27" s="20" t="s">
        <v>100</v>
      </c>
      <c r="D27" s="46">
        <v>131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131</v>
      </c>
      <c r="O27" s="47">
        <f t="shared" si="1"/>
        <v>0.011220556745182013</v>
      </c>
      <c r="P27" s="9"/>
    </row>
    <row r="28" spans="1:16" ht="15">
      <c r="A28" s="12"/>
      <c r="B28" s="25">
        <v>335.15</v>
      </c>
      <c r="C28" s="20" t="s">
        <v>101</v>
      </c>
      <c r="D28" s="46">
        <v>1947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1947</v>
      </c>
      <c r="O28" s="47">
        <f t="shared" si="1"/>
        <v>0.16676659528907922</v>
      </c>
      <c r="P28" s="9"/>
    </row>
    <row r="29" spans="1:16" ht="15">
      <c r="A29" s="12"/>
      <c r="B29" s="25">
        <v>335.18</v>
      </c>
      <c r="C29" s="20" t="s">
        <v>102</v>
      </c>
      <c r="D29" s="46">
        <v>628869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628869</v>
      </c>
      <c r="O29" s="47">
        <f t="shared" si="1"/>
        <v>53.86458244111349</v>
      </c>
      <c r="P29" s="9"/>
    </row>
    <row r="30" spans="1:16" ht="15">
      <c r="A30" s="12"/>
      <c r="B30" s="25">
        <v>335.19</v>
      </c>
      <c r="C30" s="20" t="s">
        <v>103</v>
      </c>
      <c r="D30" s="46">
        <v>132863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132863</v>
      </c>
      <c r="O30" s="47">
        <f t="shared" si="1"/>
        <v>11.380128479657387</v>
      </c>
      <c r="P30" s="9"/>
    </row>
    <row r="31" spans="1:16" ht="15">
      <c r="A31" s="12"/>
      <c r="B31" s="25">
        <v>335.49</v>
      </c>
      <c r="C31" s="20" t="s">
        <v>130</v>
      </c>
      <c r="D31" s="46">
        <v>82821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82821</v>
      </c>
      <c r="O31" s="47">
        <f t="shared" si="1"/>
        <v>7.093875802997859</v>
      </c>
      <c r="P31" s="9"/>
    </row>
    <row r="32" spans="1:16" ht="15">
      <c r="A32" s="12"/>
      <c r="B32" s="25">
        <v>337.9</v>
      </c>
      <c r="C32" s="20" t="s">
        <v>92</v>
      </c>
      <c r="D32" s="46">
        <v>26218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>SUM(D32:M32)</f>
        <v>26218</v>
      </c>
      <c r="O32" s="47">
        <f t="shared" si="1"/>
        <v>2.2456531049250534</v>
      </c>
      <c r="P32" s="9"/>
    </row>
    <row r="33" spans="1:16" ht="15">
      <c r="A33" s="12"/>
      <c r="B33" s="25">
        <v>338</v>
      </c>
      <c r="C33" s="20" t="s">
        <v>31</v>
      </c>
      <c r="D33" s="46">
        <v>23884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>SUM(D33:M33)</f>
        <v>23884</v>
      </c>
      <c r="O33" s="47">
        <f t="shared" si="1"/>
        <v>2.0457387580299784</v>
      </c>
      <c r="P33" s="9"/>
    </row>
    <row r="34" spans="1:16" ht="15.75">
      <c r="A34" s="29" t="s">
        <v>36</v>
      </c>
      <c r="B34" s="30"/>
      <c r="C34" s="31"/>
      <c r="D34" s="32">
        <f aca="true" t="shared" si="7" ref="D34:M34">SUM(D35:D40)</f>
        <v>309252</v>
      </c>
      <c r="E34" s="32">
        <f t="shared" si="7"/>
        <v>254562</v>
      </c>
      <c r="F34" s="32">
        <f t="shared" si="7"/>
        <v>0</v>
      </c>
      <c r="G34" s="32">
        <f t="shared" si="7"/>
        <v>0</v>
      </c>
      <c r="H34" s="32">
        <f t="shared" si="7"/>
        <v>0</v>
      </c>
      <c r="I34" s="32">
        <f t="shared" si="7"/>
        <v>3520838</v>
      </c>
      <c r="J34" s="32">
        <f t="shared" si="7"/>
        <v>0</v>
      </c>
      <c r="K34" s="32">
        <f t="shared" si="7"/>
        <v>0</v>
      </c>
      <c r="L34" s="32">
        <f t="shared" si="7"/>
        <v>0</v>
      </c>
      <c r="M34" s="32">
        <f t="shared" si="7"/>
        <v>0</v>
      </c>
      <c r="N34" s="32">
        <f>SUM(D34:M34)</f>
        <v>4084652</v>
      </c>
      <c r="O34" s="45">
        <f t="shared" si="1"/>
        <v>349.8631263383298</v>
      </c>
      <c r="P34" s="10"/>
    </row>
    <row r="35" spans="1:16" ht="15">
      <c r="A35" s="12"/>
      <c r="B35" s="25">
        <v>342.2</v>
      </c>
      <c r="C35" s="20" t="s">
        <v>107</v>
      </c>
      <c r="D35" s="46">
        <v>264988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aca="true" t="shared" si="8" ref="N35:N40">SUM(D35:M35)</f>
        <v>264988</v>
      </c>
      <c r="O35" s="47">
        <f t="shared" si="1"/>
        <v>22.697044967880085</v>
      </c>
      <c r="P35" s="9"/>
    </row>
    <row r="36" spans="1:16" ht="15">
      <c r="A36" s="12"/>
      <c r="B36" s="25">
        <v>342.4</v>
      </c>
      <c r="C36" s="20" t="s">
        <v>42</v>
      </c>
      <c r="D36" s="46">
        <v>41783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41783</v>
      </c>
      <c r="O36" s="47">
        <f t="shared" si="1"/>
        <v>3.578843683083512</v>
      </c>
      <c r="P36" s="9"/>
    </row>
    <row r="37" spans="1:16" ht="15">
      <c r="A37" s="12"/>
      <c r="B37" s="25">
        <v>343.6</v>
      </c>
      <c r="C37" s="20" t="s">
        <v>87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3520838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3520838</v>
      </c>
      <c r="O37" s="47">
        <f t="shared" si="1"/>
        <v>301.5707066381156</v>
      </c>
      <c r="P37" s="9"/>
    </row>
    <row r="38" spans="1:16" ht="15">
      <c r="A38" s="12"/>
      <c r="B38" s="25">
        <v>343.9</v>
      </c>
      <c r="C38" s="20" t="s">
        <v>48</v>
      </c>
      <c r="D38" s="46">
        <v>0</v>
      </c>
      <c r="E38" s="46">
        <v>254562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254562</v>
      </c>
      <c r="O38" s="47">
        <f t="shared" si="1"/>
        <v>21.80402569593148</v>
      </c>
      <c r="P38" s="9"/>
    </row>
    <row r="39" spans="1:16" ht="15">
      <c r="A39" s="12"/>
      <c r="B39" s="25">
        <v>347.1</v>
      </c>
      <c r="C39" s="20" t="s">
        <v>49</v>
      </c>
      <c r="D39" s="46">
        <v>1586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1586</v>
      </c>
      <c r="O39" s="47">
        <f t="shared" si="1"/>
        <v>0.1358458244111349</v>
      </c>
      <c r="P39" s="9"/>
    </row>
    <row r="40" spans="1:16" ht="15">
      <c r="A40" s="12"/>
      <c r="B40" s="25">
        <v>347.9</v>
      </c>
      <c r="C40" s="20" t="s">
        <v>108</v>
      </c>
      <c r="D40" s="46">
        <v>895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895</v>
      </c>
      <c r="O40" s="47">
        <f t="shared" si="1"/>
        <v>0.07665952890792291</v>
      </c>
      <c r="P40" s="9"/>
    </row>
    <row r="41" spans="1:16" ht="15.75">
      <c r="A41" s="29" t="s">
        <v>37</v>
      </c>
      <c r="B41" s="30"/>
      <c r="C41" s="31"/>
      <c r="D41" s="32">
        <f aca="true" t="shared" si="9" ref="D41:M41">SUM(D42:D43)</f>
        <v>11046</v>
      </c>
      <c r="E41" s="32">
        <f t="shared" si="9"/>
        <v>0</v>
      </c>
      <c r="F41" s="32">
        <f t="shared" si="9"/>
        <v>0</v>
      </c>
      <c r="G41" s="32">
        <f t="shared" si="9"/>
        <v>0</v>
      </c>
      <c r="H41" s="32">
        <f t="shared" si="9"/>
        <v>0</v>
      </c>
      <c r="I41" s="32">
        <f t="shared" si="9"/>
        <v>0</v>
      </c>
      <c r="J41" s="32">
        <f t="shared" si="9"/>
        <v>0</v>
      </c>
      <c r="K41" s="32">
        <f t="shared" si="9"/>
        <v>0</v>
      </c>
      <c r="L41" s="32">
        <f t="shared" si="9"/>
        <v>0</v>
      </c>
      <c r="M41" s="32">
        <f t="shared" si="9"/>
        <v>0</v>
      </c>
      <c r="N41" s="32">
        <f aca="true" t="shared" si="10" ref="N41:N51">SUM(D41:M41)</f>
        <v>11046</v>
      </c>
      <c r="O41" s="45">
        <f t="shared" si="1"/>
        <v>0.9461241970021413</v>
      </c>
      <c r="P41" s="10"/>
    </row>
    <row r="42" spans="1:16" ht="15">
      <c r="A42" s="13"/>
      <c r="B42" s="39">
        <v>351.1</v>
      </c>
      <c r="C42" s="21" t="s">
        <v>53</v>
      </c>
      <c r="D42" s="46">
        <v>9963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9963</v>
      </c>
      <c r="O42" s="47">
        <f t="shared" si="1"/>
        <v>0.8533618843683084</v>
      </c>
      <c r="P42" s="9"/>
    </row>
    <row r="43" spans="1:16" ht="15">
      <c r="A43" s="13"/>
      <c r="B43" s="39">
        <v>351.3</v>
      </c>
      <c r="C43" s="21" t="s">
        <v>54</v>
      </c>
      <c r="D43" s="46">
        <v>1083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1083</v>
      </c>
      <c r="O43" s="47">
        <f t="shared" si="1"/>
        <v>0.09276231263383297</v>
      </c>
      <c r="P43" s="9"/>
    </row>
    <row r="44" spans="1:16" ht="15.75">
      <c r="A44" s="29" t="s">
        <v>3</v>
      </c>
      <c r="B44" s="30"/>
      <c r="C44" s="31"/>
      <c r="D44" s="32">
        <f aca="true" t="shared" si="11" ref="D44:M44">SUM(D45:D48)</f>
        <v>83800</v>
      </c>
      <c r="E44" s="32">
        <f t="shared" si="11"/>
        <v>0</v>
      </c>
      <c r="F44" s="32">
        <f t="shared" si="11"/>
        <v>0</v>
      </c>
      <c r="G44" s="32">
        <f t="shared" si="11"/>
        <v>0</v>
      </c>
      <c r="H44" s="32">
        <f t="shared" si="11"/>
        <v>0</v>
      </c>
      <c r="I44" s="32">
        <f t="shared" si="11"/>
        <v>11781</v>
      </c>
      <c r="J44" s="32">
        <f t="shared" si="11"/>
        <v>0</v>
      </c>
      <c r="K44" s="32">
        <f t="shared" si="11"/>
        <v>0</v>
      </c>
      <c r="L44" s="32">
        <f t="shared" si="11"/>
        <v>0</v>
      </c>
      <c r="M44" s="32">
        <f t="shared" si="11"/>
        <v>0</v>
      </c>
      <c r="N44" s="32">
        <f t="shared" si="10"/>
        <v>95581</v>
      </c>
      <c r="O44" s="45">
        <f t="shared" si="1"/>
        <v>8.186809421841541</v>
      </c>
      <c r="P44" s="10"/>
    </row>
    <row r="45" spans="1:16" ht="15">
      <c r="A45" s="12"/>
      <c r="B45" s="25">
        <v>361.1</v>
      </c>
      <c r="C45" s="20" t="s">
        <v>55</v>
      </c>
      <c r="D45" s="46">
        <v>100</v>
      </c>
      <c r="E45" s="46">
        <v>0</v>
      </c>
      <c r="F45" s="46">
        <v>0</v>
      </c>
      <c r="G45" s="46">
        <v>0</v>
      </c>
      <c r="H45" s="46">
        <v>0</v>
      </c>
      <c r="I45" s="46">
        <v>1414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1514</v>
      </c>
      <c r="O45" s="47">
        <f t="shared" si="1"/>
        <v>0.12967880085653105</v>
      </c>
      <c r="P45" s="9"/>
    </row>
    <row r="46" spans="1:16" ht="15">
      <c r="A46" s="12"/>
      <c r="B46" s="25">
        <v>362</v>
      </c>
      <c r="C46" s="20" t="s">
        <v>56</v>
      </c>
      <c r="D46" s="46">
        <v>36337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36337</v>
      </c>
      <c r="O46" s="47">
        <f t="shared" si="1"/>
        <v>3.1123768736616704</v>
      </c>
      <c r="P46" s="9"/>
    </row>
    <row r="47" spans="1:16" ht="15">
      <c r="A47" s="12"/>
      <c r="B47" s="25">
        <v>366</v>
      </c>
      <c r="C47" s="20" t="s">
        <v>57</v>
      </c>
      <c r="D47" s="46">
        <v>15417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15417</v>
      </c>
      <c r="O47" s="47">
        <f t="shared" si="1"/>
        <v>1.3205139186295503</v>
      </c>
      <c r="P47" s="9"/>
    </row>
    <row r="48" spans="1:16" ht="15">
      <c r="A48" s="12"/>
      <c r="B48" s="25">
        <v>369.9</v>
      </c>
      <c r="C48" s="20" t="s">
        <v>58</v>
      </c>
      <c r="D48" s="46">
        <v>31946</v>
      </c>
      <c r="E48" s="46">
        <v>0</v>
      </c>
      <c r="F48" s="46">
        <v>0</v>
      </c>
      <c r="G48" s="46">
        <v>0</v>
      </c>
      <c r="H48" s="46">
        <v>0</v>
      </c>
      <c r="I48" s="46">
        <v>10367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42313</v>
      </c>
      <c r="O48" s="47">
        <f t="shared" si="1"/>
        <v>3.6242398286937902</v>
      </c>
      <c r="P48" s="9"/>
    </row>
    <row r="49" spans="1:16" ht="15.75">
      <c r="A49" s="29" t="s">
        <v>38</v>
      </c>
      <c r="B49" s="30"/>
      <c r="C49" s="31"/>
      <c r="D49" s="32">
        <f aca="true" t="shared" si="12" ref="D49:M49">SUM(D50:D50)</f>
        <v>107151</v>
      </c>
      <c r="E49" s="32">
        <f t="shared" si="12"/>
        <v>0</v>
      </c>
      <c r="F49" s="32">
        <f t="shared" si="12"/>
        <v>0</v>
      </c>
      <c r="G49" s="32">
        <f t="shared" si="12"/>
        <v>0</v>
      </c>
      <c r="H49" s="32">
        <f t="shared" si="12"/>
        <v>0</v>
      </c>
      <c r="I49" s="32">
        <f t="shared" si="12"/>
        <v>36597</v>
      </c>
      <c r="J49" s="32">
        <f t="shared" si="12"/>
        <v>0</v>
      </c>
      <c r="K49" s="32">
        <f t="shared" si="12"/>
        <v>0</v>
      </c>
      <c r="L49" s="32">
        <f t="shared" si="12"/>
        <v>0</v>
      </c>
      <c r="M49" s="32">
        <f t="shared" si="12"/>
        <v>0</v>
      </c>
      <c r="N49" s="32">
        <f t="shared" si="10"/>
        <v>143748</v>
      </c>
      <c r="O49" s="45">
        <f t="shared" si="1"/>
        <v>12.312462526766595</v>
      </c>
      <c r="P49" s="9"/>
    </row>
    <row r="50" spans="1:16" ht="15.75" thickBot="1">
      <c r="A50" s="12"/>
      <c r="B50" s="25">
        <v>381</v>
      </c>
      <c r="C50" s="20" t="s">
        <v>89</v>
      </c>
      <c r="D50" s="46">
        <v>107151</v>
      </c>
      <c r="E50" s="46">
        <v>0</v>
      </c>
      <c r="F50" s="46">
        <v>0</v>
      </c>
      <c r="G50" s="46">
        <v>0</v>
      </c>
      <c r="H50" s="46">
        <v>0</v>
      </c>
      <c r="I50" s="46">
        <v>36597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143748</v>
      </c>
      <c r="O50" s="47">
        <f t="shared" si="1"/>
        <v>12.312462526766595</v>
      </c>
      <c r="P50" s="9"/>
    </row>
    <row r="51" spans="1:119" ht="16.5" thickBot="1">
      <c r="A51" s="14" t="s">
        <v>51</v>
      </c>
      <c r="B51" s="23"/>
      <c r="C51" s="22"/>
      <c r="D51" s="15">
        <f aca="true" t="shared" si="13" ref="D51:M51">SUM(D5,D14,D23,D34,D41,D44,D49)</f>
        <v>7613969</v>
      </c>
      <c r="E51" s="15">
        <f t="shared" si="13"/>
        <v>254562</v>
      </c>
      <c r="F51" s="15">
        <f t="shared" si="13"/>
        <v>0</v>
      </c>
      <c r="G51" s="15">
        <f t="shared" si="13"/>
        <v>139924</v>
      </c>
      <c r="H51" s="15">
        <f t="shared" si="13"/>
        <v>0</v>
      </c>
      <c r="I51" s="15">
        <f t="shared" si="13"/>
        <v>5472803</v>
      </c>
      <c r="J51" s="15">
        <f t="shared" si="13"/>
        <v>0</v>
      </c>
      <c r="K51" s="15">
        <f t="shared" si="13"/>
        <v>0</v>
      </c>
      <c r="L51" s="15">
        <f t="shared" si="13"/>
        <v>0</v>
      </c>
      <c r="M51" s="15">
        <f t="shared" si="13"/>
        <v>622101</v>
      </c>
      <c r="N51" s="15">
        <f t="shared" si="10"/>
        <v>14103359</v>
      </c>
      <c r="O51" s="38">
        <f t="shared" si="1"/>
        <v>1207.996488222698</v>
      </c>
      <c r="P51" s="6"/>
      <c r="Q51" s="2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</row>
    <row r="52" spans="1:15" ht="15">
      <c r="A52" s="16"/>
      <c r="B52" s="18"/>
      <c r="C52" s="18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9"/>
    </row>
    <row r="53" spans="1:15" ht="15">
      <c r="A53" s="40"/>
      <c r="B53" s="41"/>
      <c r="C53" s="41"/>
      <c r="D53" s="42"/>
      <c r="E53" s="42"/>
      <c r="F53" s="42"/>
      <c r="G53" s="42"/>
      <c r="H53" s="42"/>
      <c r="I53" s="42"/>
      <c r="J53" s="42"/>
      <c r="K53" s="42"/>
      <c r="L53" s="48" t="s">
        <v>134</v>
      </c>
      <c r="M53" s="48"/>
      <c r="N53" s="48"/>
      <c r="O53" s="43">
        <v>11675</v>
      </c>
    </row>
    <row r="54" spans="1:15" ht="15">
      <c r="A54" s="49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1"/>
    </row>
    <row r="55" spans="1:15" ht="15.75" customHeight="1" thickBot="1">
      <c r="A55" s="52" t="s">
        <v>73</v>
      </c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4"/>
    </row>
  </sheetData>
  <sheetProtection/>
  <mergeCells count="10">
    <mergeCell ref="L53:N53"/>
    <mergeCell ref="A54:O54"/>
    <mergeCell ref="A55:O5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53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69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129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61</v>
      </c>
      <c r="B3" s="62"/>
      <c r="C3" s="63"/>
      <c r="D3" s="67" t="s">
        <v>32</v>
      </c>
      <c r="E3" s="68"/>
      <c r="F3" s="68"/>
      <c r="G3" s="68"/>
      <c r="H3" s="69"/>
      <c r="I3" s="67" t="s">
        <v>33</v>
      </c>
      <c r="J3" s="69"/>
      <c r="K3" s="67" t="s">
        <v>35</v>
      </c>
      <c r="L3" s="69"/>
      <c r="M3" s="36"/>
      <c r="N3" s="37"/>
      <c r="O3" s="70" t="s">
        <v>66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62</v>
      </c>
      <c r="F4" s="34" t="s">
        <v>63</v>
      </c>
      <c r="G4" s="34" t="s">
        <v>64</v>
      </c>
      <c r="H4" s="34" t="s">
        <v>5</v>
      </c>
      <c r="I4" s="34" t="s">
        <v>6</v>
      </c>
      <c r="J4" s="35" t="s">
        <v>65</v>
      </c>
      <c r="K4" s="35" t="s">
        <v>7</v>
      </c>
      <c r="L4" s="35" t="s">
        <v>8</v>
      </c>
      <c r="M4" s="35" t="s">
        <v>9</v>
      </c>
      <c r="N4" s="35" t="s">
        <v>34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SUM(D6:D13)</f>
        <v>3165393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720151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406372</v>
      </c>
      <c r="N5" s="28">
        <f>SUM(D5:M5)</f>
        <v>4291916</v>
      </c>
      <c r="O5" s="33">
        <f aca="true" t="shared" si="1" ref="O5:O49">(N5/O$51)</f>
        <v>385.51297943052185</v>
      </c>
      <c r="P5" s="6"/>
    </row>
    <row r="6" spans="1:16" ht="15">
      <c r="A6" s="12"/>
      <c r="B6" s="25">
        <v>311</v>
      </c>
      <c r="C6" s="20" t="s">
        <v>2</v>
      </c>
      <c r="D6" s="46">
        <v>2111488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406372</v>
      </c>
      <c r="N6" s="46">
        <f>SUM(D6:M6)</f>
        <v>2517860</v>
      </c>
      <c r="O6" s="47">
        <f t="shared" si="1"/>
        <v>226.16186113356687</v>
      </c>
      <c r="P6" s="9"/>
    </row>
    <row r="7" spans="1:16" ht="15">
      <c r="A7" s="12"/>
      <c r="B7" s="25">
        <v>312.3</v>
      </c>
      <c r="C7" s="20" t="s">
        <v>75</v>
      </c>
      <c r="D7" s="46">
        <v>135427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135427</v>
      </c>
      <c r="O7" s="47">
        <f t="shared" si="1"/>
        <v>12.164466001976107</v>
      </c>
      <c r="P7" s="9"/>
    </row>
    <row r="8" spans="1:16" ht="15">
      <c r="A8" s="12"/>
      <c r="B8" s="25">
        <v>312.6</v>
      </c>
      <c r="C8" s="20" t="s">
        <v>11</v>
      </c>
      <c r="D8" s="46">
        <v>100000</v>
      </c>
      <c r="E8" s="46">
        <v>0</v>
      </c>
      <c r="F8" s="46">
        <v>0</v>
      </c>
      <c r="G8" s="46">
        <v>0</v>
      </c>
      <c r="H8" s="46">
        <v>0</v>
      </c>
      <c r="I8" s="46">
        <v>720151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820151</v>
      </c>
      <c r="O8" s="47">
        <f t="shared" si="1"/>
        <v>73.66846312763855</v>
      </c>
      <c r="P8" s="9"/>
    </row>
    <row r="9" spans="1:16" ht="15">
      <c r="A9" s="12"/>
      <c r="B9" s="25">
        <v>314.1</v>
      </c>
      <c r="C9" s="20" t="s">
        <v>12</v>
      </c>
      <c r="D9" s="46">
        <v>479045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479045</v>
      </c>
      <c r="O9" s="47">
        <f t="shared" si="1"/>
        <v>43.02928231384173</v>
      </c>
      <c r="P9" s="9"/>
    </row>
    <row r="10" spans="1:16" ht="15">
      <c r="A10" s="12"/>
      <c r="B10" s="25">
        <v>314.4</v>
      </c>
      <c r="C10" s="20" t="s">
        <v>14</v>
      </c>
      <c r="D10" s="46">
        <v>14919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14919</v>
      </c>
      <c r="O10" s="47">
        <f t="shared" si="1"/>
        <v>1.3400700619779036</v>
      </c>
      <c r="P10" s="9"/>
    </row>
    <row r="11" spans="1:16" ht="15">
      <c r="A11" s="12"/>
      <c r="B11" s="25">
        <v>314.8</v>
      </c>
      <c r="C11" s="20" t="s">
        <v>77</v>
      </c>
      <c r="D11" s="46">
        <v>6524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6524</v>
      </c>
      <c r="O11" s="47">
        <f t="shared" si="1"/>
        <v>0.5860055690290128</v>
      </c>
      <c r="P11" s="9"/>
    </row>
    <row r="12" spans="1:16" ht="15">
      <c r="A12" s="12"/>
      <c r="B12" s="25">
        <v>315</v>
      </c>
      <c r="C12" s="20" t="s">
        <v>96</v>
      </c>
      <c r="D12" s="46">
        <v>268260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268260</v>
      </c>
      <c r="O12" s="47">
        <f t="shared" si="1"/>
        <v>24.095931015898678</v>
      </c>
      <c r="P12" s="9"/>
    </row>
    <row r="13" spans="1:16" ht="15">
      <c r="A13" s="12"/>
      <c r="B13" s="25">
        <v>316</v>
      </c>
      <c r="C13" s="20" t="s">
        <v>120</v>
      </c>
      <c r="D13" s="46">
        <v>49730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49730</v>
      </c>
      <c r="O13" s="47">
        <f t="shared" si="1"/>
        <v>4.466900206593012</v>
      </c>
      <c r="P13" s="9"/>
    </row>
    <row r="14" spans="1:16" ht="15.75">
      <c r="A14" s="29" t="s">
        <v>16</v>
      </c>
      <c r="B14" s="30"/>
      <c r="C14" s="31"/>
      <c r="D14" s="32">
        <f aca="true" t="shared" si="3" ref="D14:M14">SUM(D15:D22)</f>
        <v>1634907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1352781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>SUM(D14:M14)</f>
        <v>2987688</v>
      </c>
      <c r="O14" s="45">
        <f t="shared" si="1"/>
        <v>268.36324440851524</v>
      </c>
      <c r="P14" s="10"/>
    </row>
    <row r="15" spans="1:16" ht="15">
      <c r="A15" s="12"/>
      <c r="B15" s="25">
        <v>322</v>
      </c>
      <c r="C15" s="20" t="s">
        <v>81</v>
      </c>
      <c r="D15" s="46">
        <v>968423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968423</v>
      </c>
      <c r="O15" s="47">
        <f t="shared" si="1"/>
        <v>86.98670618880804</v>
      </c>
      <c r="P15" s="9"/>
    </row>
    <row r="16" spans="1:16" ht="15">
      <c r="A16" s="12"/>
      <c r="B16" s="25">
        <v>323.1</v>
      </c>
      <c r="C16" s="20" t="s">
        <v>17</v>
      </c>
      <c r="D16" s="46">
        <v>516167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aca="true" t="shared" si="4" ref="N16:N21">SUM(D16:M16)</f>
        <v>516167</v>
      </c>
      <c r="O16" s="47">
        <f t="shared" si="1"/>
        <v>46.363693523758194</v>
      </c>
      <c r="P16" s="9"/>
    </row>
    <row r="17" spans="1:16" ht="15">
      <c r="A17" s="12"/>
      <c r="B17" s="25">
        <v>323.4</v>
      </c>
      <c r="C17" s="20" t="s">
        <v>18</v>
      </c>
      <c r="D17" s="46">
        <v>13730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13730</v>
      </c>
      <c r="O17" s="47">
        <f t="shared" si="1"/>
        <v>1.2332704571993174</v>
      </c>
      <c r="P17" s="9"/>
    </row>
    <row r="18" spans="1:16" ht="15">
      <c r="A18" s="12"/>
      <c r="B18" s="25">
        <v>323.7</v>
      </c>
      <c r="C18" s="20" t="s">
        <v>19</v>
      </c>
      <c r="D18" s="46">
        <v>1324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1324</v>
      </c>
      <c r="O18" s="47">
        <f t="shared" si="1"/>
        <v>0.11892571633881253</v>
      </c>
      <c r="P18" s="9"/>
    </row>
    <row r="19" spans="1:16" ht="15">
      <c r="A19" s="12"/>
      <c r="B19" s="25">
        <v>324.11</v>
      </c>
      <c r="C19" s="20" t="s">
        <v>82</v>
      </c>
      <c r="D19" s="46">
        <v>49969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49969</v>
      </c>
      <c r="O19" s="47">
        <f t="shared" si="1"/>
        <v>4.488367915207042</v>
      </c>
      <c r="P19" s="9"/>
    </row>
    <row r="20" spans="1:16" ht="15">
      <c r="A20" s="12"/>
      <c r="B20" s="25">
        <v>324.41</v>
      </c>
      <c r="C20" s="20" t="s">
        <v>121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1352781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1352781</v>
      </c>
      <c r="O20" s="47">
        <f t="shared" si="1"/>
        <v>121.5109135004042</v>
      </c>
      <c r="P20" s="9"/>
    </row>
    <row r="21" spans="1:16" ht="15">
      <c r="A21" s="12"/>
      <c r="B21" s="25">
        <v>324.71</v>
      </c>
      <c r="C21" s="20" t="s">
        <v>83</v>
      </c>
      <c r="D21" s="46">
        <v>34094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34094</v>
      </c>
      <c r="O21" s="47">
        <f t="shared" si="1"/>
        <v>3.0624270187730174</v>
      </c>
      <c r="P21" s="9"/>
    </row>
    <row r="22" spans="1:16" ht="15">
      <c r="A22" s="12"/>
      <c r="B22" s="25">
        <v>329</v>
      </c>
      <c r="C22" s="20" t="s">
        <v>23</v>
      </c>
      <c r="D22" s="46">
        <v>51200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>SUM(D22:M22)</f>
        <v>51200</v>
      </c>
      <c r="O22" s="47">
        <f t="shared" si="1"/>
        <v>4.598940088026588</v>
      </c>
      <c r="P22" s="9"/>
    </row>
    <row r="23" spans="1:16" ht="15.75">
      <c r="A23" s="29" t="s">
        <v>25</v>
      </c>
      <c r="B23" s="30"/>
      <c r="C23" s="31"/>
      <c r="D23" s="32">
        <f aca="true" t="shared" si="5" ref="D23:M23">SUM(D24:D31)</f>
        <v>1106015</v>
      </c>
      <c r="E23" s="32">
        <f t="shared" si="5"/>
        <v>0</v>
      </c>
      <c r="F23" s="32">
        <f t="shared" si="5"/>
        <v>0</v>
      </c>
      <c r="G23" s="32">
        <f t="shared" si="5"/>
        <v>0</v>
      </c>
      <c r="H23" s="32">
        <f t="shared" si="5"/>
        <v>0</v>
      </c>
      <c r="I23" s="32">
        <f t="shared" si="5"/>
        <v>0</v>
      </c>
      <c r="J23" s="32">
        <f t="shared" si="5"/>
        <v>0</v>
      </c>
      <c r="K23" s="32">
        <f t="shared" si="5"/>
        <v>0</v>
      </c>
      <c r="L23" s="32">
        <f t="shared" si="5"/>
        <v>0</v>
      </c>
      <c r="M23" s="32">
        <f t="shared" si="5"/>
        <v>0</v>
      </c>
      <c r="N23" s="44">
        <f>SUM(D23:M23)</f>
        <v>1106015</v>
      </c>
      <c r="O23" s="45">
        <f t="shared" si="1"/>
        <v>99.34563909099074</v>
      </c>
      <c r="P23" s="10"/>
    </row>
    <row r="24" spans="1:16" ht="15">
      <c r="A24" s="12"/>
      <c r="B24" s="25">
        <v>335.12</v>
      </c>
      <c r="C24" s="20" t="s">
        <v>99</v>
      </c>
      <c r="D24" s="46">
        <v>230813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aca="true" t="shared" si="6" ref="N24:N29">SUM(D24:M24)</f>
        <v>230813</v>
      </c>
      <c r="O24" s="47">
        <f t="shared" si="1"/>
        <v>20.732327315189078</v>
      </c>
      <c r="P24" s="9"/>
    </row>
    <row r="25" spans="1:16" ht="15">
      <c r="A25" s="12"/>
      <c r="B25" s="25">
        <v>335.14</v>
      </c>
      <c r="C25" s="20" t="s">
        <v>100</v>
      </c>
      <c r="D25" s="46">
        <v>182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182</v>
      </c>
      <c r="O25" s="47">
        <f t="shared" si="1"/>
        <v>0.01634779484415701</v>
      </c>
      <c r="P25" s="9"/>
    </row>
    <row r="26" spans="1:16" ht="15">
      <c r="A26" s="12"/>
      <c r="B26" s="25">
        <v>335.15</v>
      </c>
      <c r="C26" s="20" t="s">
        <v>101</v>
      </c>
      <c r="D26" s="46">
        <v>1680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1680</v>
      </c>
      <c r="O26" s="47">
        <f t="shared" si="1"/>
        <v>0.1509027216383724</v>
      </c>
      <c r="P26" s="9"/>
    </row>
    <row r="27" spans="1:16" ht="15">
      <c r="A27" s="12"/>
      <c r="B27" s="25">
        <v>335.18</v>
      </c>
      <c r="C27" s="20" t="s">
        <v>102</v>
      </c>
      <c r="D27" s="46">
        <v>586835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586835</v>
      </c>
      <c r="O27" s="47">
        <f t="shared" si="1"/>
        <v>52.71130872181802</v>
      </c>
      <c r="P27" s="9"/>
    </row>
    <row r="28" spans="1:16" ht="15">
      <c r="A28" s="12"/>
      <c r="B28" s="25">
        <v>335.19</v>
      </c>
      <c r="C28" s="20" t="s">
        <v>103</v>
      </c>
      <c r="D28" s="46">
        <v>120971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120971</v>
      </c>
      <c r="O28" s="47">
        <f t="shared" si="1"/>
        <v>10.86598401149735</v>
      </c>
      <c r="P28" s="9"/>
    </row>
    <row r="29" spans="1:16" ht="15">
      <c r="A29" s="12"/>
      <c r="B29" s="25">
        <v>335.49</v>
      </c>
      <c r="C29" s="20" t="s">
        <v>130</v>
      </c>
      <c r="D29" s="46">
        <v>74605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74605</v>
      </c>
      <c r="O29" s="47">
        <f t="shared" si="1"/>
        <v>6.7012485403754605</v>
      </c>
      <c r="P29" s="9"/>
    </row>
    <row r="30" spans="1:16" ht="15">
      <c r="A30" s="12"/>
      <c r="B30" s="25">
        <v>337.9</v>
      </c>
      <c r="C30" s="20" t="s">
        <v>92</v>
      </c>
      <c r="D30" s="46">
        <v>68408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>SUM(D30:M30)</f>
        <v>68408</v>
      </c>
      <c r="O30" s="47">
        <f t="shared" si="1"/>
        <v>6.144615108236773</v>
      </c>
      <c r="P30" s="9"/>
    </row>
    <row r="31" spans="1:16" ht="15">
      <c r="A31" s="12"/>
      <c r="B31" s="25">
        <v>338</v>
      </c>
      <c r="C31" s="20" t="s">
        <v>31</v>
      </c>
      <c r="D31" s="46">
        <v>22521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>SUM(D31:M31)</f>
        <v>22521</v>
      </c>
      <c r="O31" s="47">
        <f t="shared" si="1"/>
        <v>2.0229048773915386</v>
      </c>
      <c r="P31" s="9"/>
    </row>
    <row r="32" spans="1:16" ht="15.75">
      <c r="A32" s="29" t="s">
        <v>36</v>
      </c>
      <c r="B32" s="30"/>
      <c r="C32" s="31"/>
      <c r="D32" s="32">
        <f aca="true" t="shared" si="7" ref="D32:M32">SUM(D33:D38)</f>
        <v>293442</v>
      </c>
      <c r="E32" s="32">
        <f t="shared" si="7"/>
        <v>239563</v>
      </c>
      <c r="F32" s="32">
        <f t="shared" si="7"/>
        <v>0</v>
      </c>
      <c r="G32" s="32">
        <f t="shared" si="7"/>
        <v>0</v>
      </c>
      <c r="H32" s="32">
        <f t="shared" si="7"/>
        <v>0</v>
      </c>
      <c r="I32" s="32">
        <f t="shared" si="7"/>
        <v>3162558</v>
      </c>
      <c r="J32" s="32">
        <f t="shared" si="7"/>
        <v>0</v>
      </c>
      <c r="K32" s="32">
        <f t="shared" si="7"/>
        <v>0</v>
      </c>
      <c r="L32" s="32">
        <f t="shared" si="7"/>
        <v>0</v>
      </c>
      <c r="M32" s="32">
        <f t="shared" si="7"/>
        <v>0</v>
      </c>
      <c r="N32" s="32">
        <f>SUM(D32:M32)</f>
        <v>3695563</v>
      </c>
      <c r="O32" s="45">
        <f t="shared" si="1"/>
        <v>331.9467349321836</v>
      </c>
      <c r="P32" s="10"/>
    </row>
    <row r="33" spans="1:16" ht="15">
      <c r="A33" s="12"/>
      <c r="B33" s="25">
        <v>342.2</v>
      </c>
      <c r="C33" s="20" t="s">
        <v>107</v>
      </c>
      <c r="D33" s="46">
        <v>254125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aca="true" t="shared" si="8" ref="N33:N38">SUM(D33:M33)</f>
        <v>254125</v>
      </c>
      <c r="O33" s="47">
        <f t="shared" si="1"/>
        <v>22.826282224018684</v>
      </c>
      <c r="P33" s="9"/>
    </row>
    <row r="34" spans="1:16" ht="15">
      <c r="A34" s="12"/>
      <c r="B34" s="25">
        <v>342.4</v>
      </c>
      <c r="C34" s="20" t="s">
        <v>42</v>
      </c>
      <c r="D34" s="46">
        <v>38029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38029</v>
      </c>
      <c r="O34" s="47">
        <f t="shared" si="1"/>
        <v>3.415880714991467</v>
      </c>
      <c r="P34" s="9"/>
    </row>
    <row r="35" spans="1:16" ht="15">
      <c r="A35" s="12"/>
      <c r="B35" s="25">
        <v>342.9</v>
      </c>
      <c r="C35" s="20" t="s">
        <v>44</v>
      </c>
      <c r="D35" s="46">
        <v>25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25</v>
      </c>
      <c r="O35" s="47">
        <f t="shared" si="1"/>
        <v>0.0022455762148567322</v>
      </c>
      <c r="P35" s="9"/>
    </row>
    <row r="36" spans="1:16" ht="15">
      <c r="A36" s="12"/>
      <c r="B36" s="25">
        <v>343.6</v>
      </c>
      <c r="C36" s="20" t="s">
        <v>87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3162558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3162558</v>
      </c>
      <c r="O36" s="47">
        <f t="shared" si="1"/>
        <v>284.0706009161951</v>
      </c>
      <c r="P36" s="9"/>
    </row>
    <row r="37" spans="1:16" ht="15">
      <c r="A37" s="12"/>
      <c r="B37" s="25">
        <v>343.9</v>
      </c>
      <c r="C37" s="20" t="s">
        <v>48</v>
      </c>
      <c r="D37" s="46">
        <v>0</v>
      </c>
      <c r="E37" s="46">
        <v>239563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239563</v>
      </c>
      <c r="O37" s="47">
        <f t="shared" si="1"/>
        <v>21.518278990388932</v>
      </c>
      <c r="P37" s="9"/>
    </row>
    <row r="38" spans="1:16" ht="15">
      <c r="A38" s="12"/>
      <c r="B38" s="25">
        <v>347.1</v>
      </c>
      <c r="C38" s="20" t="s">
        <v>49</v>
      </c>
      <c r="D38" s="46">
        <v>1263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1263</v>
      </c>
      <c r="O38" s="47">
        <f t="shared" si="1"/>
        <v>0.11344651037456212</v>
      </c>
      <c r="P38" s="9"/>
    </row>
    <row r="39" spans="1:16" ht="15.75">
      <c r="A39" s="29" t="s">
        <v>37</v>
      </c>
      <c r="B39" s="30"/>
      <c r="C39" s="31"/>
      <c r="D39" s="32">
        <f aca="true" t="shared" si="9" ref="D39:M39">SUM(D40:D41)</f>
        <v>4240</v>
      </c>
      <c r="E39" s="32">
        <f t="shared" si="9"/>
        <v>0</v>
      </c>
      <c r="F39" s="32">
        <f t="shared" si="9"/>
        <v>0</v>
      </c>
      <c r="G39" s="32">
        <f t="shared" si="9"/>
        <v>0</v>
      </c>
      <c r="H39" s="32">
        <f t="shared" si="9"/>
        <v>0</v>
      </c>
      <c r="I39" s="32">
        <f t="shared" si="9"/>
        <v>0</v>
      </c>
      <c r="J39" s="32">
        <f t="shared" si="9"/>
        <v>0</v>
      </c>
      <c r="K39" s="32">
        <f t="shared" si="9"/>
        <v>0</v>
      </c>
      <c r="L39" s="32">
        <f t="shared" si="9"/>
        <v>0</v>
      </c>
      <c r="M39" s="32">
        <f t="shared" si="9"/>
        <v>0</v>
      </c>
      <c r="N39" s="32">
        <f aca="true" t="shared" si="10" ref="N39:N49">SUM(D39:M39)</f>
        <v>4240</v>
      </c>
      <c r="O39" s="45">
        <f t="shared" si="1"/>
        <v>0.3808497260397018</v>
      </c>
      <c r="P39" s="10"/>
    </row>
    <row r="40" spans="1:16" ht="15">
      <c r="A40" s="13"/>
      <c r="B40" s="39">
        <v>351.1</v>
      </c>
      <c r="C40" s="21" t="s">
        <v>53</v>
      </c>
      <c r="D40" s="46">
        <v>3879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3879</v>
      </c>
      <c r="O40" s="47">
        <f t="shared" si="1"/>
        <v>0.34842360549717055</v>
      </c>
      <c r="P40" s="9"/>
    </row>
    <row r="41" spans="1:16" ht="15">
      <c r="A41" s="13"/>
      <c r="B41" s="39">
        <v>351.3</v>
      </c>
      <c r="C41" s="21" t="s">
        <v>54</v>
      </c>
      <c r="D41" s="46">
        <v>361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361</v>
      </c>
      <c r="O41" s="47">
        <f t="shared" si="1"/>
        <v>0.03242612054253121</v>
      </c>
      <c r="P41" s="9"/>
    </row>
    <row r="42" spans="1:16" ht="15.75">
      <c r="A42" s="29" t="s">
        <v>3</v>
      </c>
      <c r="B42" s="30"/>
      <c r="C42" s="31"/>
      <c r="D42" s="32">
        <f aca="true" t="shared" si="11" ref="D42:M42">SUM(D43:D46)</f>
        <v>56475</v>
      </c>
      <c r="E42" s="32">
        <f t="shared" si="11"/>
        <v>0</v>
      </c>
      <c r="F42" s="32">
        <f t="shared" si="11"/>
        <v>0</v>
      </c>
      <c r="G42" s="32">
        <f t="shared" si="11"/>
        <v>0</v>
      </c>
      <c r="H42" s="32">
        <f t="shared" si="11"/>
        <v>0</v>
      </c>
      <c r="I42" s="32">
        <f t="shared" si="11"/>
        <v>19838</v>
      </c>
      <c r="J42" s="32">
        <f t="shared" si="11"/>
        <v>0</v>
      </c>
      <c r="K42" s="32">
        <f t="shared" si="11"/>
        <v>0</v>
      </c>
      <c r="L42" s="32">
        <f t="shared" si="11"/>
        <v>0</v>
      </c>
      <c r="M42" s="32">
        <f t="shared" si="11"/>
        <v>0</v>
      </c>
      <c r="N42" s="32">
        <f t="shared" si="10"/>
        <v>76313</v>
      </c>
      <c r="O42" s="45">
        <f t="shared" si="1"/>
        <v>6.8546663073744725</v>
      </c>
      <c r="P42" s="10"/>
    </row>
    <row r="43" spans="1:16" ht="15">
      <c r="A43" s="12"/>
      <c r="B43" s="25">
        <v>361.1</v>
      </c>
      <c r="C43" s="20" t="s">
        <v>55</v>
      </c>
      <c r="D43" s="46">
        <v>27</v>
      </c>
      <c r="E43" s="46">
        <v>0</v>
      </c>
      <c r="F43" s="46">
        <v>0</v>
      </c>
      <c r="G43" s="46">
        <v>0</v>
      </c>
      <c r="H43" s="46">
        <v>0</v>
      </c>
      <c r="I43" s="46">
        <v>810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837</v>
      </c>
      <c r="O43" s="47">
        <f t="shared" si="1"/>
        <v>0.07518189167340339</v>
      </c>
      <c r="P43" s="9"/>
    </row>
    <row r="44" spans="1:16" ht="15">
      <c r="A44" s="12"/>
      <c r="B44" s="25">
        <v>362</v>
      </c>
      <c r="C44" s="20" t="s">
        <v>56</v>
      </c>
      <c r="D44" s="46">
        <v>34232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34232</v>
      </c>
      <c r="O44" s="47">
        <f t="shared" si="1"/>
        <v>3.074822599479026</v>
      </c>
      <c r="P44" s="9"/>
    </row>
    <row r="45" spans="1:16" ht="15">
      <c r="A45" s="12"/>
      <c r="B45" s="25">
        <v>366</v>
      </c>
      <c r="C45" s="20" t="s">
        <v>57</v>
      </c>
      <c r="D45" s="46">
        <v>5621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5621</v>
      </c>
      <c r="O45" s="47">
        <f t="shared" si="1"/>
        <v>0.5048953561483877</v>
      </c>
      <c r="P45" s="9"/>
    </row>
    <row r="46" spans="1:16" ht="15">
      <c r="A46" s="12"/>
      <c r="B46" s="25">
        <v>369.9</v>
      </c>
      <c r="C46" s="20" t="s">
        <v>58</v>
      </c>
      <c r="D46" s="46">
        <v>16595</v>
      </c>
      <c r="E46" s="46">
        <v>0</v>
      </c>
      <c r="F46" s="46">
        <v>0</v>
      </c>
      <c r="G46" s="46">
        <v>0</v>
      </c>
      <c r="H46" s="46">
        <v>0</v>
      </c>
      <c r="I46" s="46">
        <v>19028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35623</v>
      </c>
      <c r="O46" s="47">
        <f t="shared" si="1"/>
        <v>3.199766460073655</v>
      </c>
      <c r="P46" s="9"/>
    </row>
    <row r="47" spans="1:16" ht="15.75">
      <c r="A47" s="29" t="s">
        <v>38</v>
      </c>
      <c r="B47" s="30"/>
      <c r="C47" s="31"/>
      <c r="D47" s="32">
        <f aca="true" t="shared" si="12" ref="D47:M47">SUM(D48:D48)</f>
        <v>90709</v>
      </c>
      <c r="E47" s="32">
        <f t="shared" si="12"/>
        <v>0</v>
      </c>
      <c r="F47" s="32">
        <f t="shared" si="12"/>
        <v>0</v>
      </c>
      <c r="G47" s="32">
        <f t="shared" si="12"/>
        <v>0</v>
      </c>
      <c r="H47" s="32">
        <f t="shared" si="12"/>
        <v>0</v>
      </c>
      <c r="I47" s="32">
        <f t="shared" si="12"/>
        <v>0</v>
      </c>
      <c r="J47" s="32">
        <f t="shared" si="12"/>
        <v>0</v>
      </c>
      <c r="K47" s="32">
        <f t="shared" si="12"/>
        <v>0</v>
      </c>
      <c r="L47" s="32">
        <f t="shared" si="12"/>
        <v>0</v>
      </c>
      <c r="M47" s="32">
        <f t="shared" si="12"/>
        <v>0</v>
      </c>
      <c r="N47" s="32">
        <f t="shared" si="10"/>
        <v>90709</v>
      </c>
      <c r="O47" s="45">
        <f t="shared" si="1"/>
        <v>8.147758914937572</v>
      </c>
      <c r="P47" s="9"/>
    </row>
    <row r="48" spans="1:16" ht="15.75" thickBot="1">
      <c r="A48" s="12"/>
      <c r="B48" s="25">
        <v>381</v>
      </c>
      <c r="C48" s="20" t="s">
        <v>89</v>
      </c>
      <c r="D48" s="46">
        <v>90709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90709</v>
      </c>
      <c r="O48" s="47">
        <f t="shared" si="1"/>
        <v>8.147758914937572</v>
      </c>
      <c r="P48" s="9"/>
    </row>
    <row r="49" spans="1:119" ht="16.5" thickBot="1">
      <c r="A49" s="14" t="s">
        <v>51</v>
      </c>
      <c r="B49" s="23"/>
      <c r="C49" s="22"/>
      <c r="D49" s="15">
        <f aca="true" t="shared" si="13" ref="D49:M49">SUM(D5,D14,D23,D32,D39,D42,D47)</f>
        <v>6351181</v>
      </c>
      <c r="E49" s="15">
        <f t="shared" si="13"/>
        <v>239563</v>
      </c>
      <c r="F49" s="15">
        <f t="shared" si="13"/>
        <v>0</v>
      </c>
      <c r="G49" s="15">
        <f t="shared" si="13"/>
        <v>0</v>
      </c>
      <c r="H49" s="15">
        <f t="shared" si="13"/>
        <v>0</v>
      </c>
      <c r="I49" s="15">
        <f t="shared" si="13"/>
        <v>5255328</v>
      </c>
      <c r="J49" s="15">
        <f t="shared" si="13"/>
        <v>0</v>
      </c>
      <c r="K49" s="15">
        <f t="shared" si="13"/>
        <v>0</v>
      </c>
      <c r="L49" s="15">
        <f t="shared" si="13"/>
        <v>0</v>
      </c>
      <c r="M49" s="15">
        <f t="shared" si="13"/>
        <v>406372</v>
      </c>
      <c r="N49" s="15">
        <f t="shared" si="10"/>
        <v>12252444</v>
      </c>
      <c r="O49" s="38">
        <f t="shared" si="1"/>
        <v>1100.5518728105633</v>
      </c>
      <c r="P49" s="6"/>
      <c r="Q49" s="2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</row>
    <row r="50" spans="1:15" ht="15">
      <c r="A50" s="16"/>
      <c r="B50" s="18"/>
      <c r="C50" s="18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9"/>
    </row>
    <row r="51" spans="1:15" ht="15">
      <c r="A51" s="40"/>
      <c r="B51" s="41"/>
      <c r="C51" s="41"/>
      <c r="D51" s="42"/>
      <c r="E51" s="42"/>
      <c r="F51" s="42"/>
      <c r="G51" s="42"/>
      <c r="H51" s="42"/>
      <c r="I51" s="42"/>
      <c r="J51" s="42"/>
      <c r="K51" s="42"/>
      <c r="L51" s="48" t="s">
        <v>131</v>
      </c>
      <c r="M51" s="48"/>
      <c r="N51" s="48"/>
      <c r="O51" s="43">
        <v>11133</v>
      </c>
    </row>
    <row r="52" spans="1:15" ht="15">
      <c r="A52" s="49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1"/>
    </row>
    <row r="53" spans="1:15" ht="15.75" customHeight="1" thickBot="1">
      <c r="A53" s="52" t="s">
        <v>73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4"/>
    </row>
  </sheetData>
  <sheetProtection/>
  <mergeCells count="10">
    <mergeCell ref="L51:N51"/>
    <mergeCell ref="A52:O52"/>
    <mergeCell ref="A53:O5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54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69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126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61</v>
      </c>
      <c r="B3" s="62"/>
      <c r="C3" s="63"/>
      <c r="D3" s="67" t="s">
        <v>32</v>
      </c>
      <c r="E3" s="68"/>
      <c r="F3" s="68"/>
      <c r="G3" s="68"/>
      <c r="H3" s="69"/>
      <c r="I3" s="67" t="s">
        <v>33</v>
      </c>
      <c r="J3" s="69"/>
      <c r="K3" s="67" t="s">
        <v>35</v>
      </c>
      <c r="L3" s="69"/>
      <c r="M3" s="36"/>
      <c r="N3" s="37"/>
      <c r="O3" s="70" t="s">
        <v>66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62</v>
      </c>
      <c r="F4" s="34" t="s">
        <v>63</v>
      </c>
      <c r="G4" s="34" t="s">
        <v>64</v>
      </c>
      <c r="H4" s="34" t="s">
        <v>5</v>
      </c>
      <c r="I4" s="34" t="s">
        <v>6</v>
      </c>
      <c r="J4" s="35" t="s">
        <v>65</v>
      </c>
      <c r="K4" s="35" t="s">
        <v>7</v>
      </c>
      <c r="L4" s="35" t="s">
        <v>8</v>
      </c>
      <c r="M4" s="35" t="s">
        <v>9</v>
      </c>
      <c r="N4" s="35" t="s">
        <v>34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SUM(D6:D14)</f>
        <v>3187698</v>
      </c>
      <c r="E5" s="27">
        <f t="shared" si="0"/>
        <v>95570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773526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4056794</v>
      </c>
      <c r="O5" s="33">
        <f aca="true" t="shared" si="1" ref="O5:O50">(N5/O$52)</f>
        <v>387.4683858643744</v>
      </c>
      <c r="P5" s="6"/>
    </row>
    <row r="6" spans="1:16" ht="15">
      <c r="A6" s="12"/>
      <c r="B6" s="25">
        <v>311</v>
      </c>
      <c r="C6" s="20" t="s">
        <v>2</v>
      </c>
      <c r="D6" s="46">
        <v>2112052</v>
      </c>
      <c r="E6" s="46">
        <v>95570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2207622</v>
      </c>
      <c r="O6" s="47">
        <f t="shared" si="1"/>
        <v>210.85214899713466</v>
      </c>
      <c r="P6" s="9"/>
    </row>
    <row r="7" spans="1:16" ht="15">
      <c r="A7" s="12"/>
      <c r="B7" s="25">
        <v>312.3</v>
      </c>
      <c r="C7" s="20" t="s">
        <v>75</v>
      </c>
      <c r="D7" s="46">
        <v>70176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4">SUM(D7:M7)</f>
        <v>70176</v>
      </c>
      <c r="O7" s="47">
        <f t="shared" si="1"/>
        <v>6.702578796561604</v>
      </c>
      <c r="P7" s="9"/>
    </row>
    <row r="8" spans="1:16" ht="15">
      <c r="A8" s="12"/>
      <c r="B8" s="25">
        <v>312.41</v>
      </c>
      <c r="C8" s="20" t="s">
        <v>10</v>
      </c>
      <c r="D8" s="46">
        <v>85266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85266</v>
      </c>
      <c r="O8" s="47">
        <f t="shared" si="1"/>
        <v>8.143839541547278</v>
      </c>
      <c r="P8" s="9"/>
    </row>
    <row r="9" spans="1:16" ht="15">
      <c r="A9" s="12"/>
      <c r="B9" s="25">
        <v>312.6</v>
      </c>
      <c r="C9" s="20" t="s">
        <v>11</v>
      </c>
      <c r="D9" s="46">
        <v>115368</v>
      </c>
      <c r="E9" s="46">
        <v>0</v>
      </c>
      <c r="F9" s="46">
        <v>0</v>
      </c>
      <c r="G9" s="46">
        <v>0</v>
      </c>
      <c r="H9" s="46">
        <v>0</v>
      </c>
      <c r="I9" s="46">
        <v>773526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888894</v>
      </c>
      <c r="O9" s="47">
        <f t="shared" si="1"/>
        <v>84.89914040114613</v>
      </c>
      <c r="P9" s="9"/>
    </row>
    <row r="10" spans="1:16" ht="15">
      <c r="A10" s="12"/>
      <c r="B10" s="25">
        <v>314.1</v>
      </c>
      <c r="C10" s="20" t="s">
        <v>12</v>
      </c>
      <c r="D10" s="46">
        <v>441695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441695</v>
      </c>
      <c r="O10" s="47">
        <f t="shared" si="1"/>
        <v>42.186723973256925</v>
      </c>
      <c r="P10" s="9"/>
    </row>
    <row r="11" spans="1:16" ht="15">
      <c r="A11" s="12"/>
      <c r="B11" s="25">
        <v>314.4</v>
      </c>
      <c r="C11" s="20" t="s">
        <v>14</v>
      </c>
      <c r="D11" s="46">
        <v>18132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18132</v>
      </c>
      <c r="O11" s="47">
        <f t="shared" si="1"/>
        <v>1.7318051575931233</v>
      </c>
      <c r="P11" s="9"/>
    </row>
    <row r="12" spans="1:16" ht="15">
      <c r="A12" s="12"/>
      <c r="B12" s="25">
        <v>314.8</v>
      </c>
      <c r="C12" s="20" t="s">
        <v>77</v>
      </c>
      <c r="D12" s="46">
        <v>11704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11704</v>
      </c>
      <c r="O12" s="47">
        <f t="shared" si="1"/>
        <v>1.1178605539637059</v>
      </c>
      <c r="P12" s="9"/>
    </row>
    <row r="13" spans="1:16" ht="15">
      <c r="A13" s="12"/>
      <c r="B13" s="25">
        <v>315</v>
      </c>
      <c r="C13" s="20" t="s">
        <v>96</v>
      </c>
      <c r="D13" s="46">
        <v>283698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283698</v>
      </c>
      <c r="O13" s="47">
        <f t="shared" si="1"/>
        <v>27.096275071633237</v>
      </c>
      <c r="P13" s="9"/>
    </row>
    <row r="14" spans="1:16" ht="15">
      <c r="A14" s="12"/>
      <c r="B14" s="25">
        <v>316</v>
      </c>
      <c r="C14" s="20" t="s">
        <v>120</v>
      </c>
      <c r="D14" s="46">
        <v>49607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49607</v>
      </c>
      <c r="O14" s="47">
        <f t="shared" si="1"/>
        <v>4.738013371537727</v>
      </c>
      <c r="P14" s="9"/>
    </row>
    <row r="15" spans="1:16" ht="15.75">
      <c r="A15" s="29" t="s">
        <v>16</v>
      </c>
      <c r="B15" s="30"/>
      <c r="C15" s="31"/>
      <c r="D15" s="32">
        <f aca="true" t="shared" si="3" ref="D15:M15">SUM(D16:D23)</f>
        <v>1080485</v>
      </c>
      <c r="E15" s="32">
        <f t="shared" si="3"/>
        <v>0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415978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>SUM(D15:M15)</f>
        <v>1496463</v>
      </c>
      <c r="O15" s="45">
        <f t="shared" si="1"/>
        <v>142.92865329512895</v>
      </c>
      <c r="P15" s="10"/>
    </row>
    <row r="16" spans="1:16" ht="15">
      <c r="A16" s="12"/>
      <c r="B16" s="25">
        <v>322</v>
      </c>
      <c r="C16" s="20" t="s">
        <v>81</v>
      </c>
      <c r="D16" s="46">
        <v>444690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>SUM(D16:M16)</f>
        <v>444690</v>
      </c>
      <c r="O16" s="47">
        <f t="shared" si="1"/>
        <v>42.47277936962751</v>
      </c>
      <c r="P16" s="9"/>
    </row>
    <row r="17" spans="1:16" ht="15">
      <c r="A17" s="12"/>
      <c r="B17" s="25">
        <v>323.1</v>
      </c>
      <c r="C17" s="20" t="s">
        <v>17</v>
      </c>
      <c r="D17" s="46">
        <v>511750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aca="true" t="shared" si="4" ref="N17:N22">SUM(D17:M17)</f>
        <v>511750</v>
      </c>
      <c r="O17" s="47">
        <f t="shared" si="1"/>
        <v>48.87774594078319</v>
      </c>
      <c r="P17" s="9"/>
    </row>
    <row r="18" spans="1:16" ht="15">
      <c r="A18" s="12"/>
      <c r="B18" s="25">
        <v>323.4</v>
      </c>
      <c r="C18" s="20" t="s">
        <v>18</v>
      </c>
      <c r="D18" s="46">
        <v>18372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18372</v>
      </c>
      <c r="O18" s="47">
        <f t="shared" si="1"/>
        <v>1.754727793696275</v>
      </c>
      <c r="P18" s="9"/>
    </row>
    <row r="19" spans="1:16" ht="15">
      <c r="A19" s="12"/>
      <c r="B19" s="25">
        <v>324.11</v>
      </c>
      <c r="C19" s="20" t="s">
        <v>82</v>
      </c>
      <c r="D19" s="46">
        <v>18428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18428</v>
      </c>
      <c r="O19" s="47">
        <f t="shared" si="1"/>
        <v>1.7600764087870104</v>
      </c>
      <c r="P19" s="9"/>
    </row>
    <row r="20" spans="1:16" ht="15">
      <c r="A20" s="12"/>
      <c r="B20" s="25">
        <v>324.41</v>
      </c>
      <c r="C20" s="20" t="s">
        <v>121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415978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415978</v>
      </c>
      <c r="O20" s="47">
        <f t="shared" si="1"/>
        <v>39.73046800382044</v>
      </c>
      <c r="P20" s="9"/>
    </row>
    <row r="21" spans="1:16" ht="15">
      <c r="A21" s="12"/>
      <c r="B21" s="25">
        <v>324.61</v>
      </c>
      <c r="C21" s="20" t="s">
        <v>21</v>
      </c>
      <c r="D21" s="46">
        <v>28567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28567</v>
      </c>
      <c r="O21" s="47">
        <f t="shared" si="1"/>
        <v>2.7284622731614134</v>
      </c>
      <c r="P21" s="9"/>
    </row>
    <row r="22" spans="1:16" ht="15">
      <c r="A22" s="12"/>
      <c r="B22" s="25">
        <v>324.62</v>
      </c>
      <c r="C22" s="20" t="s">
        <v>127</v>
      </c>
      <c r="D22" s="46">
        <v>3308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3308</v>
      </c>
      <c r="O22" s="47">
        <f t="shared" si="1"/>
        <v>0.31595033428844316</v>
      </c>
      <c r="P22" s="9"/>
    </row>
    <row r="23" spans="1:16" ht="15">
      <c r="A23" s="12"/>
      <c r="B23" s="25">
        <v>329</v>
      </c>
      <c r="C23" s="20" t="s">
        <v>23</v>
      </c>
      <c r="D23" s="46">
        <v>55370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aca="true" t="shared" si="5" ref="N23:N31">SUM(D23:M23)</f>
        <v>55370</v>
      </c>
      <c r="O23" s="47">
        <f t="shared" si="1"/>
        <v>5.288443170964661</v>
      </c>
      <c r="P23" s="9"/>
    </row>
    <row r="24" spans="1:16" ht="15.75">
      <c r="A24" s="29" t="s">
        <v>25</v>
      </c>
      <c r="B24" s="30"/>
      <c r="C24" s="31"/>
      <c r="D24" s="32">
        <f aca="true" t="shared" si="6" ref="D24:M24">SUM(D25:D30)</f>
        <v>778473</v>
      </c>
      <c r="E24" s="32">
        <f t="shared" si="6"/>
        <v>0</v>
      </c>
      <c r="F24" s="32">
        <f t="shared" si="6"/>
        <v>0</v>
      </c>
      <c r="G24" s="32">
        <f t="shared" si="6"/>
        <v>0</v>
      </c>
      <c r="H24" s="32">
        <f t="shared" si="6"/>
        <v>0</v>
      </c>
      <c r="I24" s="32">
        <f t="shared" si="6"/>
        <v>0</v>
      </c>
      <c r="J24" s="32">
        <f t="shared" si="6"/>
        <v>0</v>
      </c>
      <c r="K24" s="32">
        <f t="shared" si="6"/>
        <v>0</v>
      </c>
      <c r="L24" s="32">
        <f t="shared" si="6"/>
        <v>0</v>
      </c>
      <c r="M24" s="32">
        <f t="shared" si="6"/>
        <v>0</v>
      </c>
      <c r="N24" s="44">
        <f t="shared" si="5"/>
        <v>778473</v>
      </c>
      <c r="O24" s="45">
        <f t="shared" si="1"/>
        <v>74.35272206303725</v>
      </c>
      <c r="P24" s="10"/>
    </row>
    <row r="25" spans="1:16" ht="15">
      <c r="A25" s="12"/>
      <c r="B25" s="25">
        <v>335.12</v>
      </c>
      <c r="C25" s="20" t="s">
        <v>99</v>
      </c>
      <c r="D25" s="46">
        <v>214276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214276</v>
      </c>
      <c r="O25" s="47">
        <f t="shared" si="1"/>
        <v>20.465711556829035</v>
      </c>
      <c r="P25" s="9"/>
    </row>
    <row r="26" spans="1:16" ht="15">
      <c r="A26" s="12"/>
      <c r="B26" s="25">
        <v>335.14</v>
      </c>
      <c r="C26" s="20" t="s">
        <v>100</v>
      </c>
      <c r="D26" s="46">
        <v>176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176</v>
      </c>
      <c r="O26" s="47">
        <f t="shared" si="1"/>
        <v>0.016809933142311367</v>
      </c>
      <c r="P26" s="9"/>
    </row>
    <row r="27" spans="1:16" ht="15">
      <c r="A27" s="12"/>
      <c r="B27" s="25">
        <v>335.15</v>
      </c>
      <c r="C27" s="20" t="s">
        <v>101</v>
      </c>
      <c r="D27" s="46">
        <v>1496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1496</v>
      </c>
      <c r="O27" s="47">
        <f t="shared" si="1"/>
        <v>0.1428844317096466</v>
      </c>
      <c r="P27" s="9"/>
    </row>
    <row r="28" spans="1:16" ht="15">
      <c r="A28" s="12"/>
      <c r="B28" s="25">
        <v>335.18</v>
      </c>
      <c r="C28" s="20" t="s">
        <v>102</v>
      </c>
      <c r="D28" s="46">
        <v>546251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546251</v>
      </c>
      <c r="O28" s="47">
        <f t="shared" si="1"/>
        <v>52.17297039159504</v>
      </c>
      <c r="P28" s="9"/>
    </row>
    <row r="29" spans="1:16" ht="15">
      <c r="A29" s="12"/>
      <c r="B29" s="25">
        <v>335.9</v>
      </c>
      <c r="C29" s="20" t="s">
        <v>86</v>
      </c>
      <c r="D29" s="46">
        <v>126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126</v>
      </c>
      <c r="O29" s="47">
        <f t="shared" si="1"/>
        <v>0.012034383954154728</v>
      </c>
      <c r="P29" s="9"/>
    </row>
    <row r="30" spans="1:16" ht="15">
      <c r="A30" s="12"/>
      <c r="B30" s="25">
        <v>338</v>
      </c>
      <c r="C30" s="20" t="s">
        <v>31</v>
      </c>
      <c r="D30" s="46">
        <v>16148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5"/>
        <v>16148</v>
      </c>
      <c r="O30" s="47">
        <f t="shared" si="1"/>
        <v>1.5423113658070677</v>
      </c>
      <c r="P30" s="9"/>
    </row>
    <row r="31" spans="1:16" ht="15.75">
      <c r="A31" s="29" t="s">
        <v>36</v>
      </c>
      <c r="B31" s="30"/>
      <c r="C31" s="31"/>
      <c r="D31" s="32">
        <f aca="true" t="shared" si="7" ref="D31:M31">SUM(D32:D38)</f>
        <v>286845</v>
      </c>
      <c r="E31" s="32">
        <f t="shared" si="7"/>
        <v>241727</v>
      </c>
      <c r="F31" s="32">
        <f t="shared" si="7"/>
        <v>0</v>
      </c>
      <c r="G31" s="32">
        <f t="shared" si="7"/>
        <v>0</v>
      </c>
      <c r="H31" s="32">
        <f t="shared" si="7"/>
        <v>0</v>
      </c>
      <c r="I31" s="32">
        <f t="shared" si="7"/>
        <v>2918724</v>
      </c>
      <c r="J31" s="32">
        <f t="shared" si="7"/>
        <v>0</v>
      </c>
      <c r="K31" s="32">
        <f t="shared" si="7"/>
        <v>0</v>
      </c>
      <c r="L31" s="32">
        <f t="shared" si="7"/>
        <v>0</v>
      </c>
      <c r="M31" s="32">
        <f t="shared" si="7"/>
        <v>0</v>
      </c>
      <c r="N31" s="32">
        <f t="shared" si="5"/>
        <v>3447296</v>
      </c>
      <c r="O31" s="45">
        <f t="shared" si="1"/>
        <v>329.2546322827125</v>
      </c>
      <c r="P31" s="10"/>
    </row>
    <row r="32" spans="1:16" ht="15">
      <c r="A32" s="12"/>
      <c r="B32" s="25">
        <v>342.2</v>
      </c>
      <c r="C32" s="20" t="s">
        <v>107</v>
      </c>
      <c r="D32" s="46">
        <v>285543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aca="true" t="shared" si="8" ref="N32:N38">SUM(D32:M32)</f>
        <v>285543</v>
      </c>
      <c r="O32" s="47">
        <f t="shared" si="1"/>
        <v>27.272492836676218</v>
      </c>
      <c r="P32" s="9"/>
    </row>
    <row r="33" spans="1:16" ht="15">
      <c r="A33" s="12"/>
      <c r="B33" s="25">
        <v>343.3</v>
      </c>
      <c r="C33" s="20" t="s">
        <v>45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1450603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1450603</v>
      </c>
      <c r="O33" s="47">
        <f t="shared" si="1"/>
        <v>138.54851957975168</v>
      </c>
      <c r="P33" s="9"/>
    </row>
    <row r="34" spans="1:16" ht="15">
      <c r="A34" s="12"/>
      <c r="B34" s="25">
        <v>343.4</v>
      </c>
      <c r="C34" s="20" t="s">
        <v>46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850860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850860</v>
      </c>
      <c r="O34" s="47">
        <f t="shared" si="1"/>
        <v>81.26647564469914</v>
      </c>
      <c r="P34" s="9"/>
    </row>
    <row r="35" spans="1:16" ht="15">
      <c r="A35" s="12"/>
      <c r="B35" s="25">
        <v>343.5</v>
      </c>
      <c r="C35" s="20" t="s">
        <v>47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617261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617261</v>
      </c>
      <c r="O35" s="47">
        <f t="shared" si="1"/>
        <v>58.95520534861509</v>
      </c>
      <c r="P35" s="9"/>
    </row>
    <row r="36" spans="1:16" ht="15">
      <c r="A36" s="12"/>
      <c r="B36" s="25">
        <v>343.9</v>
      </c>
      <c r="C36" s="20" t="s">
        <v>48</v>
      </c>
      <c r="D36" s="46">
        <v>0</v>
      </c>
      <c r="E36" s="46">
        <v>241727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241727</v>
      </c>
      <c r="O36" s="47">
        <f t="shared" si="1"/>
        <v>23.08758357211079</v>
      </c>
      <c r="P36" s="9"/>
    </row>
    <row r="37" spans="1:16" ht="15">
      <c r="A37" s="12"/>
      <c r="B37" s="25">
        <v>347.9</v>
      </c>
      <c r="C37" s="20" t="s">
        <v>108</v>
      </c>
      <c r="D37" s="46">
        <v>937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937</v>
      </c>
      <c r="O37" s="47">
        <f t="shared" si="1"/>
        <v>0.08949379178605539</v>
      </c>
      <c r="P37" s="9"/>
    </row>
    <row r="38" spans="1:16" ht="15">
      <c r="A38" s="12"/>
      <c r="B38" s="25">
        <v>349</v>
      </c>
      <c r="C38" s="20" t="s">
        <v>0</v>
      </c>
      <c r="D38" s="46">
        <v>365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365</v>
      </c>
      <c r="O38" s="47">
        <f t="shared" si="1"/>
        <v>0.034861509073543455</v>
      </c>
      <c r="P38" s="9"/>
    </row>
    <row r="39" spans="1:16" ht="15.75">
      <c r="A39" s="29" t="s">
        <v>37</v>
      </c>
      <c r="B39" s="30"/>
      <c r="C39" s="31"/>
      <c r="D39" s="32">
        <f aca="true" t="shared" si="9" ref="D39:M39">SUM(D40:D42)</f>
        <v>8279</v>
      </c>
      <c r="E39" s="32">
        <f t="shared" si="9"/>
        <v>0</v>
      </c>
      <c r="F39" s="32">
        <f t="shared" si="9"/>
        <v>0</v>
      </c>
      <c r="G39" s="32">
        <f t="shared" si="9"/>
        <v>0</v>
      </c>
      <c r="H39" s="32">
        <f t="shared" si="9"/>
        <v>0</v>
      </c>
      <c r="I39" s="32">
        <f t="shared" si="9"/>
        <v>0</v>
      </c>
      <c r="J39" s="32">
        <f t="shared" si="9"/>
        <v>0</v>
      </c>
      <c r="K39" s="32">
        <f t="shared" si="9"/>
        <v>0</v>
      </c>
      <c r="L39" s="32">
        <f t="shared" si="9"/>
        <v>0</v>
      </c>
      <c r="M39" s="32">
        <f t="shared" si="9"/>
        <v>0</v>
      </c>
      <c r="N39" s="32">
        <f aca="true" t="shared" si="10" ref="N39:N50">SUM(D39:M39)</f>
        <v>8279</v>
      </c>
      <c r="O39" s="45">
        <f t="shared" si="1"/>
        <v>0.7907354345749761</v>
      </c>
      <c r="P39" s="10"/>
    </row>
    <row r="40" spans="1:16" ht="15">
      <c r="A40" s="13"/>
      <c r="B40" s="39">
        <v>351.1</v>
      </c>
      <c r="C40" s="21" t="s">
        <v>53</v>
      </c>
      <c r="D40" s="46">
        <v>3339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3339</v>
      </c>
      <c r="O40" s="47">
        <f t="shared" si="1"/>
        <v>0.3189111747851003</v>
      </c>
      <c r="P40" s="9"/>
    </row>
    <row r="41" spans="1:16" ht="15">
      <c r="A41" s="13"/>
      <c r="B41" s="39">
        <v>351.3</v>
      </c>
      <c r="C41" s="21" t="s">
        <v>54</v>
      </c>
      <c r="D41" s="46">
        <v>358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358</v>
      </c>
      <c r="O41" s="47">
        <f t="shared" si="1"/>
        <v>0.03419293218720153</v>
      </c>
      <c r="P41" s="9"/>
    </row>
    <row r="42" spans="1:16" ht="15">
      <c r="A42" s="13"/>
      <c r="B42" s="39">
        <v>354</v>
      </c>
      <c r="C42" s="21" t="s">
        <v>88</v>
      </c>
      <c r="D42" s="46">
        <v>4582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4582</v>
      </c>
      <c r="O42" s="47">
        <f t="shared" si="1"/>
        <v>0.4376313276026743</v>
      </c>
      <c r="P42" s="9"/>
    </row>
    <row r="43" spans="1:16" ht="15.75">
      <c r="A43" s="29" t="s">
        <v>3</v>
      </c>
      <c r="B43" s="30"/>
      <c r="C43" s="31"/>
      <c r="D43" s="32">
        <f aca="true" t="shared" si="11" ref="D43:M43">SUM(D44:D47)</f>
        <v>62366</v>
      </c>
      <c r="E43" s="32">
        <f t="shared" si="11"/>
        <v>0</v>
      </c>
      <c r="F43" s="32">
        <f t="shared" si="11"/>
        <v>0</v>
      </c>
      <c r="G43" s="32">
        <f t="shared" si="11"/>
        <v>0</v>
      </c>
      <c r="H43" s="32">
        <f t="shared" si="11"/>
        <v>0</v>
      </c>
      <c r="I43" s="32">
        <f t="shared" si="11"/>
        <v>13221</v>
      </c>
      <c r="J43" s="32">
        <f t="shared" si="11"/>
        <v>0</v>
      </c>
      <c r="K43" s="32">
        <f t="shared" si="11"/>
        <v>0</v>
      </c>
      <c r="L43" s="32">
        <f t="shared" si="11"/>
        <v>0</v>
      </c>
      <c r="M43" s="32">
        <f t="shared" si="11"/>
        <v>0</v>
      </c>
      <c r="N43" s="32">
        <f t="shared" si="10"/>
        <v>75587</v>
      </c>
      <c r="O43" s="45">
        <f t="shared" si="1"/>
        <v>7.219388729703916</v>
      </c>
      <c r="P43" s="10"/>
    </row>
    <row r="44" spans="1:16" ht="15">
      <c r="A44" s="12"/>
      <c r="B44" s="25">
        <v>361.1</v>
      </c>
      <c r="C44" s="20" t="s">
        <v>55</v>
      </c>
      <c r="D44" s="46">
        <v>11</v>
      </c>
      <c r="E44" s="46">
        <v>0</v>
      </c>
      <c r="F44" s="46">
        <v>0</v>
      </c>
      <c r="G44" s="46">
        <v>0</v>
      </c>
      <c r="H44" s="46">
        <v>0</v>
      </c>
      <c r="I44" s="46">
        <v>370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381</v>
      </c>
      <c r="O44" s="47">
        <f t="shared" si="1"/>
        <v>0.036389684813753584</v>
      </c>
      <c r="P44" s="9"/>
    </row>
    <row r="45" spans="1:16" ht="15">
      <c r="A45" s="12"/>
      <c r="B45" s="25">
        <v>362</v>
      </c>
      <c r="C45" s="20" t="s">
        <v>56</v>
      </c>
      <c r="D45" s="46">
        <v>33330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33330</v>
      </c>
      <c r="O45" s="47">
        <f t="shared" si="1"/>
        <v>3.183381088825215</v>
      </c>
      <c r="P45" s="9"/>
    </row>
    <row r="46" spans="1:16" ht="15">
      <c r="A46" s="12"/>
      <c r="B46" s="25">
        <v>366</v>
      </c>
      <c r="C46" s="20" t="s">
        <v>57</v>
      </c>
      <c r="D46" s="46">
        <v>2160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2160</v>
      </c>
      <c r="O46" s="47">
        <f t="shared" si="1"/>
        <v>0.20630372492836677</v>
      </c>
      <c r="P46" s="9"/>
    </row>
    <row r="47" spans="1:16" ht="15">
      <c r="A47" s="12"/>
      <c r="B47" s="25">
        <v>369.9</v>
      </c>
      <c r="C47" s="20" t="s">
        <v>58</v>
      </c>
      <c r="D47" s="46">
        <v>26865</v>
      </c>
      <c r="E47" s="46">
        <v>0</v>
      </c>
      <c r="F47" s="46">
        <v>0</v>
      </c>
      <c r="G47" s="46">
        <v>0</v>
      </c>
      <c r="H47" s="46">
        <v>0</v>
      </c>
      <c r="I47" s="46">
        <v>12851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39716</v>
      </c>
      <c r="O47" s="47">
        <f t="shared" si="1"/>
        <v>3.7933142311365806</v>
      </c>
      <c r="P47" s="9"/>
    </row>
    <row r="48" spans="1:16" ht="15.75">
      <c r="A48" s="29" t="s">
        <v>38</v>
      </c>
      <c r="B48" s="30"/>
      <c r="C48" s="31"/>
      <c r="D48" s="32">
        <f aca="true" t="shared" si="12" ref="D48:M48">SUM(D49:D49)</f>
        <v>160473</v>
      </c>
      <c r="E48" s="32">
        <f t="shared" si="12"/>
        <v>88808</v>
      </c>
      <c r="F48" s="32">
        <f t="shared" si="12"/>
        <v>0</v>
      </c>
      <c r="G48" s="32">
        <f t="shared" si="12"/>
        <v>0</v>
      </c>
      <c r="H48" s="32">
        <f t="shared" si="12"/>
        <v>0</v>
      </c>
      <c r="I48" s="32">
        <f t="shared" si="12"/>
        <v>0</v>
      </c>
      <c r="J48" s="32">
        <f t="shared" si="12"/>
        <v>0</v>
      </c>
      <c r="K48" s="32">
        <f t="shared" si="12"/>
        <v>0</v>
      </c>
      <c r="L48" s="32">
        <f t="shared" si="12"/>
        <v>0</v>
      </c>
      <c r="M48" s="32">
        <f t="shared" si="12"/>
        <v>0</v>
      </c>
      <c r="N48" s="32">
        <f t="shared" si="10"/>
        <v>249281</v>
      </c>
      <c r="O48" s="45">
        <f t="shared" si="1"/>
        <v>23.809073543457497</v>
      </c>
      <c r="P48" s="9"/>
    </row>
    <row r="49" spans="1:16" ht="15.75" thickBot="1">
      <c r="A49" s="12"/>
      <c r="B49" s="25">
        <v>381</v>
      </c>
      <c r="C49" s="20" t="s">
        <v>89</v>
      </c>
      <c r="D49" s="46">
        <v>160473</v>
      </c>
      <c r="E49" s="46">
        <v>88808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249281</v>
      </c>
      <c r="O49" s="47">
        <f t="shared" si="1"/>
        <v>23.809073543457497</v>
      </c>
      <c r="P49" s="9"/>
    </row>
    <row r="50" spans="1:119" ht="16.5" thickBot="1">
      <c r="A50" s="14" t="s">
        <v>51</v>
      </c>
      <c r="B50" s="23"/>
      <c r="C50" s="22"/>
      <c r="D50" s="15">
        <f aca="true" t="shared" si="13" ref="D50:M50">SUM(D5,D15,D24,D31,D39,D43,D48)</f>
        <v>5564619</v>
      </c>
      <c r="E50" s="15">
        <f t="shared" si="13"/>
        <v>426105</v>
      </c>
      <c r="F50" s="15">
        <f t="shared" si="13"/>
        <v>0</v>
      </c>
      <c r="G50" s="15">
        <f t="shared" si="13"/>
        <v>0</v>
      </c>
      <c r="H50" s="15">
        <f t="shared" si="13"/>
        <v>0</v>
      </c>
      <c r="I50" s="15">
        <f t="shared" si="13"/>
        <v>4121449</v>
      </c>
      <c r="J50" s="15">
        <f t="shared" si="13"/>
        <v>0</v>
      </c>
      <c r="K50" s="15">
        <f t="shared" si="13"/>
        <v>0</v>
      </c>
      <c r="L50" s="15">
        <f t="shared" si="13"/>
        <v>0</v>
      </c>
      <c r="M50" s="15">
        <f t="shared" si="13"/>
        <v>0</v>
      </c>
      <c r="N50" s="15">
        <f t="shared" si="10"/>
        <v>10112173</v>
      </c>
      <c r="O50" s="38">
        <f t="shared" si="1"/>
        <v>965.8235912129895</v>
      </c>
      <c r="P50" s="6"/>
      <c r="Q50" s="2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</row>
    <row r="51" spans="1:15" ht="15">
      <c r="A51" s="16"/>
      <c r="B51" s="18"/>
      <c r="C51" s="18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9"/>
    </row>
    <row r="52" spans="1:15" ht="15">
      <c r="A52" s="40"/>
      <c r="B52" s="41"/>
      <c r="C52" s="41"/>
      <c r="D52" s="42"/>
      <c r="E52" s="42"/>
      <c r="F52" s="42"/>
      <c r="G52" s="42"/>
      <c r="H52" s="42"/>
      <c r="I52" s="42"/>
      <c r="J52" s="42"/>
      <c r="K52" s="42"/>
      <c r="L52" s="48" t="s">
        <v>128</v>
      </c>
      <c r="M52" s="48"/>
      <c r="N52" s="48"/>
      <c r="O52" s="43">
        <v>10470</v>
      </c>
    </row>
    <row r="53" spans="1:15" ht="15">
      <c r="A53" s="49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1"/>
    </row>
    <row r="54" spans="1:15" ht="15.75" customHeight="1" thickBot="1">
      <c r="A54" s="52" t="s">
        <v>73</v>
      </c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4"/>
    </row>
  </sheetData>
  <sheetProtection/>
  <mergeCells count="10">
    <mergeCell ref="L52:N52"/>
    <mergeCell ref="A53:O53"/>
    <mergeCell ref="A54:O5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58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69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118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61</v>
      </c>
      <c r="B3" s="62"/>
      <c r="C3" s="63"/>
      <c r="D3" s="67" t="s">
        <v>32</v>
      </c>
      <c r="E3" s="68"/>
      <c r="F3" s="68"/>
      <c r="G3" s="68"/>
      <c r="H3" s="69"/>
      <c r="I3" s="67" t="s">
        <v>33</v>
      </c>
      <c r="J3" s="69"/>
      <c r="K3" s="67" t="s">
        <v>35</v>
      </c>
      <c r="L3" s="69"/>
      <c r="M3" s="36"/>
      <c r="N3" s="37"/>
      <c r="O3" s="70" t="s">
        <v>66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62</v>
      </c>
      <c r="F4" s="34" t="s">
        <v>63</v>
      </c>
      <c r="G4" s="34" t="s">
        <v>64</v>
      </c>
      <c r="H4" s="34" t="s">
        <v>5</v>
      </c>
      <c r="I4" s="34" t="s">
        <v>6</v>
      </c>
      <c r="J4" s="35" t="s">
        <v>65</v>
      </c>
      <c r="K4" s="35" t="s">
        <v>7</v>
      </c>
      <c r="L4" s="35" t="s">
        <v>8</v>
      </c>
      <c r="M4" s="35" t="s">
        <v>9</v>
      </c>
      <c r="N4" s="35" t="s">
        <v>34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SUM(D6:D15)</f>
        <v>2850290</v>
      </c>
      <c r="E5" s="27">
        <f t="shared" si="0"/>
        <v>34024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2884314</v>
      </c>
      <c r="O5" s="33">
        <f aca="true" t="shared" si="1" ref="O5:O36">(N5/O$56)</f>
        <v>286.6541443053071</v>
      </c>
      <c r="P5" s="6"/>
    </row>
    <row r="6" spans="1:16" ht="15">
      <c r="A6" s="12"/>
      <c r="B6" s="25">
        <v>311</v>
      </c>
      <c r="C6" s="20" t="s">
        <v>2</v>
      </c>
      <c r="D6" s="46">
        <v>1934013</v>
      </c>
      <c r="E6" s="46">
        <v>34024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1968037</v>
      </c>
      <c r="O6" s="47">
        <f t="shared" si="1"/>
        <v>195.59103557940767</v>
      </c>
      <c r="P6" s="9"/>
    </row>
    <row r="7" spans="1:16" ht="15">
      <c r="A7" s="12"/>
      <c r="B7" s="25">
        <v>312.1</v>
      </c>
      <c r="C7" s="20" t="s">
        <v>119</v>
      </c>
      <c r="D7" s="46">
        <v>52696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5">SUM(D7:M7)</f>
        <v>52696</v>
      </c>
      <c r="O7" s="47">
        <f t="shared" si="1"/>
        <v>5.23712979526933</v>
      </c>
      <c r="P7" s="9"/>
    </row>
    <row r="8" spans="1:16" ht="15">
      <c r="A8" s="12"/>
      <c r="B8" s="25">
        <v>312.3</v>
      </c>
      <c r="C8" s="20" t="s">
        <v>75</v>
      </c>
      <c r="D8" s="46">
        <v>12489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12489</v>
      </c>
      <c r="O8" s="47">
        <f t="shared" si="1"/>
        <v>1.2412045319022063</v>
      </c>
      <c r="P8" s="9"/>
    </row>
    <row r="9" spans="1:16" ht="15">
      <c r="A9" s="12"/>
      <c r="B9" s="25">
        <v>312.41</v>
      </c>
      <c r="C9" s="20" t="s">
        <v>10</v>
      </c>
      <c r="D9" s="46">
        <v>62162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62162</v>
      </c>
      <c r="O9" s="47">
        <f t="shared" si="1"/>
        <v>6.177897038362155</v>
      </c>
      <c r="P9" s="9"/>
    </row>
    <row r="10" spans="1:16" ht="15">
      <c r="A10" s="12"/>
      <c r="B10" s="25">
        <v>312.42</v>
      </c>
      <c r="C10" s="20" t="s">
        <v>76</v>
      </c>
      <c r="D10" s="46">
        <v>68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68</v>
      </c>
      <c r="O10" s="47">
        <f t="shared" si="1"/>
        <v>0.006758099781355596</v>
      </c>
      <c r="P10" s="9"/>
    </row>
    <row r="11" spans="1:16" ht="15">
      <c r="A11" s="12"/>
      <c r="B11" s="25">
        <v>314.1</v>
      </c>
      <c r="C11" s="20" t="s">
        <v>12</v>
      </c>
      <c r="D11" s="46">
        <v>434934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434934</v>
      </c>
      <c r="O11" s="47">
        <f t="shared" si="1"/>
        <v>43.22540250447227</v>
      </c>
      <c r="P11" s="9"/>
    </row>
    <row r="12" spans="1:16" ht="15">
      <c r="A12" s="12"/>
      <c r="B12" s="25">
        <v>314.4</v>
      </c>
      <c r="C12" s="20" t="s">
        <v>14</v>
      </c>
      <c r="D12" s="46">
        <v>14793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14793</v>
      </c>
      <c r="O12" s="47">
        <f t="shared" si="1"/>
        <v>1.4701848539057842</v>
      </c>
      <c r="P12" s="9"/>
    </row>
    <row r="13" spans="1:16" ht="15">
      <c r="A13" s="12"/>
      <c r="B13" s="25">
        <v>314.8</v>
      </c>
      <c r="C13" s="20" t="s">
        <v>77</v>
      </c>
      <c r="D13" s="46">
        <v>4321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4321</v>
      </c>
      <c r="O13" s="47">
        <f t="shared" si="1"/>
        <v>0.42943748757702244</v>
      </c>
      <c r="P13" s="9"/>
    </row>
    <row r="14" spans="1:16" ht="15">
      <c r="A14" s="12"/>
      <c r="B14" s="25">
        <v>315</v>
      </c>
      <c r="C14" s="20" t="s">
        <v>96</v>
      </c>
      <c r="D14" s="46">
        <v>295872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295872</v>
      </c>
      <c r="O14" s="47">
        <f t="shared" si="1"/>
        <v>29.40488968395945</v>
      </c>
      <c r="P14" s="9"/>
    </row>
    <row r="15" spans="1:16" ht="15">
      <c r="A15" s="12"/>
      <c r="B15" s="25">
        <v>316</v>
      </c>
      <c r="C15" s="20" t="s">
        <v>120</v>
      </c>
      <c r="D15" s="46">
        <v>38942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38942</v>
      </c>
      <c r="O15" s="47">
        <f t="shared" si="1"/>
        <v>3.870204730669847</v>
      </c>
      <c r="P15" s="9"/>
    </row>
    <row r="16" spans="1:16" ht="15.75">
      <c r="A16" s="29" t="s">
        <v>16</v>
      </c>
      <c r="B16" s="30"/>
      <c r="C16" s="31"/>
      <c r="D16" s="32">
        <f aca="true" t="shared" si="3" ref="D16:M16">SUM(D17:D23)</f>
        <v>1254204</v>
      </c>
      <c r="E16" s="32">
        <f t="shared" si="3"/>
        <v>0</v>
      </c>
      <c r="F16" s="32">
        <f t="shared" si="3"/>
        <v>0</v>
      </c>
      <c r="G16" s="32">
        <f t="shared" si="3"/>
        <v>0</v>
      </c>
      <c r="H16" s="32">
        <f t="shared" si="3"/>
        <v>0</v>
      </c>
      <c r="I16" s="32">
        <f t="shared" si="3"/>
        <v>450085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 aca="true" t="shared" si="4" ref="N16:N26">SUM(D16:M16)</f>
        <v>1704289</v>
      </c>
      <c r="O16" s="45">
        <f t="shared" si="1"/>
        <v>169.37875173921685</v>
      </c>
      <c r="P16" s="10"/>
    </row>
    <row r="17" spans="1:16" ht="15">
      <c r="A17" s="12"/>
      <c r="B17" s="25">
        <v>322</v>
      </c>
      <c r="C17" s="20" t="s">
        <v>81</v>
      </c>
      <c r="D17" s="46">
        <v>390173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390173</v>
      </c>
      <c r="O17" s="47">
        <f t="shared" si="1"/>
        <v>38.77688332339495</v>
      </c>
      <c r="P17" s="9"/>
    </row>
    <row r="18" spans="1:16" ht="15">
      <c r="A18" s="12"/>
      <c r="B18" s="25">
        <v>323.1</v>
      </c>
      <c r="C18" s="20" t="s">
        <v>17</v>
      </c>
      <c r="D18" s="46">
        <v>490840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490840</v>
      </c>
      <c r="O18" s="47">
        <f t="shared" si="1"/>
        <v>48.78155436294971</v>
      </c>
      <c r="P18" s="9"/>
    </row>
    <row r="19" spans="1:16" ht="15">
      <c r="A19" s="12"/>
      <c r="B19" s="25">
        <v>323.4</v>
      </c>
      <c r="C19" s="20" t="s">
        <v>18</v>
      </c>
      <c r="D19" s="46">
        <v>15525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15525</v>
      </c>
      <c r="O19" s="47">
        <f t="shared" si="1"/>
        <v>1.542933810375671</v>
      </c>
      <c r="P19" s="9"/>
    </row>
    <row r="20" spans="1:16" ht="15">
      <c r="A20" s="12"/>
      <c r="B20" s="25">
        <v>324.11</v>
      </c>
      <c r="C20" s="20" t="s">
        <v>82</v>
      </c>
      <c r="D20" s="46">
        <v>299934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299934</v>
      </c>
      <c r="O20" s="47">
        <f t="shared" si="1"/>
        <v>29.808586762075134</v>
      </c>
      <c r="P20" s="9"/>
    </row>
    <row r="21" spans="1:16" ht="15">
      <c r="A21" s="12"/>
      <c r="B21" s="25">
        <v>324.41</v>
      </c>
      <c r="C21" s="20" t="s">
        <v>121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450085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450085</v>
      </c>
      <c r="O21" s="47">
        <f t="shared" si="1"/>
        <v>44.731166766050485</v>
      </c>
      <c r="P21" s="9"/>
    </row>
    <row r="22" spans="1:16" ht="15">
      <c r="A22" s="12"/>
      <c r="B22" s="25">
        <v>324.61</v>
      </c>
      <c r="C22" s="20" t="s">
        <v>21</v>
      </c>
      <c r="D22" s="46">
        <v>28960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28960</v>
      </c>
      <c r="O22" s="47">
        <f t="shared" si="1"/>
        <v>2.8781554362949713</v>
      </c>
      <c r="P22" s="9"/>
    </row>
    <row r="23" spans="1:16" ht="15">
      <c r="A23" s="12"/>
      <c r="B23" s="25">
        <v>329</v>
      </c>
      <c r="C23" s="20" t="s">
        <v>23</v>
      </c>
      <c r="D23" s="46">
        <v>28772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28772</v>
      </c>
      <c r="O23" s="47">
        <f t="shared" si="1"/>
        <v>2.859471278075929</v>
      </c>
      <c r="P23" s="9"/>
    </row>
    <row r="24" spans="1:16" ht="15.75">
      <c r="A24" s="29" t="s">
        <v>25</v>
      </c>
      <c r="B24" s="30"/>
      <c r="C24" s="31"/>
      <c r="D24" s="32">
        <f aca="true" t="shared" si="5" ref="D24:M24">SUM(D25:D34)</f>
        <v>1014496</v>
      </c>
      <c r="E24" s="32">
        <f t="shared" si="5"/>
        <v>0</v>
      </c>
      <c r="F24" s="32">
        <f t="shared" si="5"/>
        <v>0</v>
      </c>
      <c r="G24" s="32">
        <f t="shared" si="5"/>
        <v>0</v>
      </c>
      <c r="H24" s="32">
        <f t="shared" si="5"/>
        <v>0</v>
      </c>
      <c r="I24" s="32">
        <f t="shared" si="5"/>
        <v>720041</v>
      </c>
      <c r="J24" s="32">
        <f t="shared" si="5"/>
        <v>0</v>
      </c>
      <c r="K24" s="32">
        <f t="shared" si="5"/>
        <v>0</v>
      </c>
      <c r="L24" s="32">
        <f t="shared" si="5"/>
        <v>0</v>
      </c>
      <c r="M24" s="32">
        <f t="shared" si="5"/>
        <v>0</v>
      </c>
      <c r="N24" s="44">
        <f t="shared" si="4"/>
        <v>1734537</v>
      </c>
      <c r="O24" s="45">
        <f t="shared" si="1"/>
        <v>172.38491353607634</v>
      </c>
      <c r="P24" s="10"/>
    </row>
    <row r="25" spans="1:16" ht="15">
      <c r="A25" s="12"/>
      <c r="B25" s="25">
        <v>331.2</v>
      </c>
      <c r="C25" s="20" t="s">
        <v>24</v>
      </c>
      <c r="D25" s="46">
        <v>194520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194520</v>
      </c>
      <c r="O25" s="47">
        <f t="shared" si="1"/>
        <v>19.332140727489566</v>
      </c>
      <c r="P25" s="9"/>
    </row>
    <row r="26" spans="1:16" ht="15">
      <c r="A26" s="12"/>
      <c r="B26" s="25">
        <v>331.9</v>
      </c>
      <c r="C26" s="20" t="s">
        <v>122</v>
      </c>
      <c r="D26" s="46">
        <v>16483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16483</v>
      </c>
      <c r="O26" s="47">
        <f t="shared" si="1"/>
        <v>1.6381435102365336</v>
      </c>
      <c r="P26" s="9"/>
    </row>
    <row r="27" spans="1:16" ht="15">
      <c r="A27" s="12"/>
      <c r="B27" s="25">
        <v>335.12</v>
      </c>
      <c r="C27" s="20" t="s">
        <v>99</v>
      </c>
      <c r="D27" s="46">
        <v>179928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aca="true" t="shared" si="6" ref="N27:N32">SUM(D27:M27)</f>
        <v>179928</v>
      </c>
      <c r="O27" s="47">
        <f t="shared" si="1"/>
        <v>17.881932021466906</v>
      </c>
      <c r="P27" s="9"/>
    </row>
    <row r="28" spans="1:16" ht="15">
      <c r="A28" s="12"/>
      <c r="B28" s="25">
        <v>335.14</v>
      </c>
      <c r="C28" s="20" t="s">
        <v>100</v>
      </c>
      <c r="D28" s="46">
        <v>126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126</v>
      </c>
      <c r="O28" s="47">
        <f t="shared" si="1"/>
        <v>0.012522361359570662</v>
      </c>
      <c r="P28" s="9"/>
    </row>
    <row r="29" spans="1:16" ht="15">
      <c r="A29" s="12"/>
      <c r="B29" s="25">
        <v>335.15</v>
      </c>
      <c r="C29" s="20" t="s">
        <v>101</v>
      </c>
      <c r="D29" s="46">
        <v>1962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1962</v>
      </c>
      <c r="O29" s="47">
        <f t="shared" si="1"/>
        <v>0.19499105545617174</v>
      </c>
      <c r="P29" s="9"/>
    </row>
    <row r="30" spans="1:16" ht="15">
      <c r="A30" s="12"/>
      <c r="B30" s="25">
        <v>335.16</v>
      </c>
      <c r="C30" s="20" t="s">
        <v>123</v>
      </c>
      <c r="D30" s="46">
        <v>100772</v>
      </c>
      <c r="E30" s="46">
        <v>0</v>
      </c>
      <c r="F30" s="46">
        <v>0</v>
      </c>
      <c r="G30" s="46">
        <v>0</v>
      </c>
      <c r="H30" s="46">
        <v>0</v>
      </c>
      <c r="I30" s="46">
        <v>719938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820710</v>
      </c>
      <c r="O30" s="47">
        <f t="shared" si="1"/>
        <v>81.56529516994634</v>
      </c>
      <c r="P30" s="9"/>
    </row>
    <row r="31" spans="1:16" ht="15">
      <c r="A31" s="12"/>
      <c r="B31" s="25">
        <v>335.18</v>
      </c>
      <c r="C31" s="20" t="s">
        <v>102</v>
      </c>
      <c r="D31" s="46">
        <v>504226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504226</v>
      </c>
      <c r="O31" s="47">
        <f t="shared" si="1"/>
        <v>50.111906181673625</v>
      </c>
      <c r="P31" s="9"/>
    </row>
    <row r="32" spans="1:16" ht="15">
      <c r="A32" s="12"/>
      <c r="B32" s="25">
        <v>335.5</v>
      </c>
      <c r="C32" s="20" t="s">
        <v>124</v>
      </c>
      <c r="D32" s="46">
        <v>9340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9340</v>
      </c>
      <c r="O32" s="47">
        <f t="shared" si="1"/>
        <v>0.9282448817332538</v>
      </c>
      <c r="P32" s="9"/>
    </row>
    <row r="33" spans="1:16" ht="15">
      <c r="A33" s="12"/>
      <c r="B33" s="25">
        <v>337.9</v>
      </c>
      <c r="C33" s="20" t="s">
        <v>92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103</v>
      </c>
      <c r="J33" s="46">
        <v>0</v>
      </c>
      <c r="K33" s="46">
        <v>0</v>
      </c>
      <c r="L33" s="46">
        <v>0</v>
      </c>
      <c r="M33" s="46">
        <v>0</v>
      </c>
      <c r="N33" s="46">
        <f>SUM(D33:M33)</f>
        <v>103</v>
      </c>
      <c r="O33" s="47">
        <f t="shared" si="1"/>
        <v>0.010236533492347447</v>
      </c>
      <c r="P33" s="9"/>
    </row>
    <row r="34" spans="1:16" ht="15">
      <c r="A34" s="12"/>
      <c r="B34" s="25">
        <v>338</v>
      </c>
      <c r="C34" s="20" t="s">
        <v>31</v>
      </c>
      <c r="D34" s="46">
        <v>7139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>SUM(D34:M34)</f>
        <v>7139</v>
      </c>
      <c r="O34" s="47">
        <f t="shared" si="1"/>
        <v>0.7095010932220235</v>
      </c>
      <c r="P34" s="9"/>
    </row>
    <row r="35" spans="1:16" ht="15.75">
      <c r="A35" s="29" t="s">
        <v>36</v>
      </c>
      <c r="B35" s="30"/>
      <c r="C35" s="31"/>
      <c r="D35" s="32">
        <f aca="true" t="shared" si="7" ref="D35:M35">SUM(D36:D41)</f>
        <v>1120</v>
      </c>
      <c r="E35" s="32">
        <f t="shared" si="7"/>
        <v>234452</v>
      </c>
      <c r="F35" s="32">
        <f t="shared" si="7"/>
        <v>0</v>
      </c>
      <c r="G35" s="32">
        <f t="shared" si="7"/>
        <v>0</v>
      </c>
      <c r="H35" s="32">
        <f t="shared" si="7"/>
        <v>0</v>
      </c>
      <c r="I35" s="32">
        <f t="shared" si="7"/>
        <v>2790844</v>
      </c>
      <c r="J35" s="32">
        <f t="shared" si="7"/>
        <v>0</v>
      </c>
      <c r="K35" s="32">
        <f t="shared" si="7"/>
        <v>0</v>
      </c>
      <c r="L35" s="32">
        <f t="shared" si="7"/>
        <v>0</v>
      </c>
      <c r="M35" s="32">
        <f t="shared" si="7"/>
        <v>0</v>
      </c>
      <c r="N35" s="32">
        <f>SUM(D35:M35)</f>
        <v>3026416</v>
      </c>
      <c r="O35" s="45">
        <f t="shared" si="1"/>
        <v>300.7767839395746</v>
      </c>
      <c r="P35" s="10"/>
    </row>
    <row r="36" spans="1:16" ht="15">
      <c r="A36" s="12"/>
      <c r="B36" s="25">
        <v>342.9</v>
      </c>
      <c r="C36" s="20" t="s">
        <v>44</v>
      </c>
      <c r="D36" s="46">
        <v>264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aca="true" t="shared" si="8" ref="N36:N41">SUM(D36:M36)</f>
        <v>264</v>
      </c>
      <c r="O36" s="47">
        <f t="shared" si="1"/>
        <v>0.02623732856290996</v>
      </c>
      <c r="P36" s="9"/>
    </row>
    <row r="37" spans="1:16" ht="15">
      <c r="A37" s="12"/>
      <c r="B37" s="25">
        <v>343.3</v>
      </c>
      <c r="C37" s="20" t="s">
        <v>45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1411689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1411689</v>
      </c>
      <c r="O37" s="47">
        <f aca="true" t="shared" si="9" ref="O37:O54">(N37/O$56)</f>
        <v>140.299045915325</v>
      </c>
      <c r="P37" s="9"/>
    </row>
    <row r="38" spans="1:16" ht="15">
      <c r="A38" s="12"/>
      <c r="B38" s="25">
        <v>343.4</v>
      </c>
      <c r="C38" s="20" t="s">
        <v>46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821208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821208</v>
      </c>
      <c r="O38" s="47">
        <f t="shared" si="9"/>
        <v>81.61478831246274</v>
      </c>
      <c r="P38" s="9"/>
    </row>
    <row r="39" spans="1:16" ht="15">
      <c r="A39" s="12"/>
      <c r="B39" s="25">
        <v>343.5</v>
      </c>
      <c r="C39" s="20" t="s">
        <v>47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557947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557947</v>
      </c>
      <c r="O39" s="47">
        <f t="shared" si="9"/>
        <v>55.450904392764855</v>
      </c>
      <c r="P39" s="9"/>
    </row>
    <row r="40" spans="1:16" ht="15">
      <c r="A40" s="12"/>
      <c r="B40" s="25">
        <v>343.9</v>
      </c>
      <c r="C40" s="20" t="s">
        <v>48</v>
      </c>
      <c r="D40" s="46">
        <v>0</v>
      </c>
      <c r="E40" s="46">
        <v>234452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234452</v>
      </c>
      <c r="O40" s="47">
        <f t="shared" si="9"/>
        <v>23.300735440270323</v>
      </c>
      <c r="P40" s="9"/>
    </row>
    <row r="41" spans="1:16" ht="15">
      <c r="A41" s="12"/>
      <c r="B41" s="25">
        <v>347.9</v>
      </c>
      <c r="C41" s="20" t="s">
        <v>108</v>
      </c>
      <c r="D41" s="46">
        <v>856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856</v>
      </c>
      <c r="O41" s="47">
        <f t="shared" si="9"/>
        <v>0.08507255018882925</v>
      </c>
      <c r="P41" s="9"/>
    </row>
    <row r="42" spans="1:16" ht="15.75">
      <c r="A42" s="29" t="s">
        <v>37</v>
      </c>
      <c r="B42" s="30"/>
      <c r="C42" s="31"/>
      <c r="D42" s="32">
        <f aca="true" t="shared" si="10" ref="D42:M42">SUM(D43:D46)</f>
        <v>15781</v>
      </c>
      <c r="E42" s="32">
        <f t="shared" si="10"/>
        <v>0</v>
      </c>
      <c r="F42" s="32">
        <f t="shared" si="10"/>
        <v>0</v>
      </c>
      <c r="G42" s="32">
        <f t="shared" si="10"/>
        <v>0</v>
      </c>
      <c r="H42" s="32">
        <f t="shared" si="10"/>
        <v>0</v>
      </c>
      <c r="I42" s="32">
        <f t="shared" si="10"/>
        <v>0</v>
      </c>
      <c r="J42" s="32">
        <f t="shared" si="10"/>
        <v>0</v>
      </c>
      <c r="K42" s="32">
        <f t="shared" si="10"/>
        <v>0</v>
      </c>
      <c r="L42" s="32">
        <f t="shared" si="10"/>
        <v>0</v>
      </c>
      <c r="M42" s="32">
        <f t="shared" si="10"/>
        <v>0</v>
      </c>
      <c r="N42" s="32">
        <f aca="true" t="shared" si="11" ref="N42:N54">SUM(D42:M42)</f>
        <v>15781</v>
      </c>
      <c r="O42" s="45">
        <f t="shared" si="9"/>
        <v>1.5683760683760684</v>
      </c>
      <c r="P42" s="10"/>
    </row>
    <row r="43" spans="1:16" ht="15">
      <c r="A43" s="13"/>
      <c r="B43" s="39">
        <v>351.1</v>
      </c>
      <c r="C43" s="21" t="s">
        <v>53</v>
      </c>
      <c r="D43" s="46">
        <v>3505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1"/>
        <v>3505</v>
      </c>
      <c r="O43" s="47">
        <f t="shared" si="9"/>
        <v>0.3483402902007553</v>
      </c>
      <c r="P43" s="9"/>
    </row>
    <row r="44" spans="1:16" ht="15">
      <c r="A44" s="13"/>
      <c r="B44" s="39">
        <v>351.3</v>
      </c>
      <c r="C44" s="21" t="s">
        <v>54</v>
      </c>
      <c r="D44" s="46">
        <v>370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1"/>
        <v>370</v>
      </c>
      <c r="O44" s="47">
        <f t="shared" si="9"/>
        <v>0.03677201351619956</v>
      </c>
      <c r="P44" s="9"/>
    </row>
    <row r="45" spans="1:16" ht="15">
      <c r="A45" s="13"/>
      <c r="B45" s="39">
        <v>354</v>
      </c>
      <c r="C45" s="21" t="s">
        <v>88</v>
      </c>
      <c r="D45" s="46">
        <v>4906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1"/>
        <v>4906</v>
      </c>
      <c r="O45" s="47">
        <f t="shared" si="9"/>
        <v>0.4875770224607434</v>
      </c>
      <c r="P45" s="9"/>
    </row>
    <row r="46" spans="1:16" ht="15">
      <c r="A46" s="13"/>
      <c r="B46" s="39">
        <v>359</v>
      </c>
      <c r="C46" s="21" t="s">
        <v>109</v>
      </c>
      <c r="D46" s="46">
        <v>7000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1"/>
        <v>7000</v>
      </c>
      <c r="O46" s="47">
        <f t="shared" si="9"/>
        <v>0.6956867421983701</v>
      </c>
      <c r="P46" s="9"/>
    </row>
    <row r="47" spans="1:16" ht="15.75">
      <c r="A47" s="29" t="s">
        <v>3</v>
      </c>
      <c r="B47" s="30"/>
      <c r="C47" s="31"/>
      <c r="D47" s="32">
        <f aca="true" t="shared" si="12" ref="D47:M47">SUM(D48:D51)</f>
        <v>55731</v>
      </c>
      <c r="E47" s="32">
        <f t="shared" si="12"/>
        <v>0</v>
      </c>
      <c r="F47" s="32">
        <f t="shared" si="12"/>
        <v>0</v>
      </c>
      <c r="G47" s="32">
        <f t="shared" si="12"/>
        <v>0</v>
      </c>
      <c r="H47" s="32">
        <f t="shared" si="12"/>
        <v>0</v>
      </c>
      <c r="I47" s="32">
        <f t="shared" si="12"/>
        <v>1577</v>
      </c>
      <c r="J47" s="32">
        <f t="shared" si="12"/>
        <v>0</v>
      </c>
      <c r="K47" s="32">
        <f t="shared" si="12"/>
        <v>0</v>
      </c>
      <c r="L47" s="32">
        <f t="shared" si="12"/>
        <v>0</v>
      </c>
      <c r="M47" s="32">
        <f t="shared" si="12"/>
        <v>0</v>
      </c>
      <c r="N47" s="32">
        <f t="shared" si="11"/>
        <v>57308</v>
      </c>
      <c r="O47" s="45">
        <f t="shared" si="9"/>
        <v>5.695487974557742</v>
      </c>
      <c r="P47" s="10"/>
    </row>
    <row r="48" spans="1:16" ht="15">
      <c r="A48" s="12"/>
      <c r="B48" s="25">
        <v>361.1</v>
      </c>
      <c r="C48" s="20" t="s">
        <v>55</v>
      </c>
      <c r="D48" s="46">
        <v>13</v>
      </c>
      <c r="E48" s="46">
        <v>0</v>
      </c>
      <c r="F48" s="46">
        <v>0</v>
      </c>
      <c r="G48" s="46">
        <v>0</v>
      </c>
      <c r="H48" s="46">
        <v>0</v>
      </c>
      <c r="I48" s="46">
        <v>1577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1"/>
        <v>1590</v>
      </c>
      <c r="O48" s="47">
        <f t="shared" si="9"/>
        <v>0.15802027429934407</v>
      </c>
      <c r="P48" s="9"/>
    </row>
    <row r="49" spans="1:16" ht="15">
      <c r="A49" s="12"/>
      <c r="B49" s="25">
        <v>362</v>
      </c>
      <c r="C49" s="20" t="s">
        <v>56</v>
      </c>
      <c r="D49" s="46">
        <v>29547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1"/>
        <v>29547</v>
      </c>
      <c r="O49" s="47">
        <f t="shared" si="9"/>
        <v>2.9364937388193204</v>
      </c>
      <c r="P49" s="9"/>
    </row>
    <row r="50" spans="1:16" ht="15">
      <c r="A50" s="12"/>
      <c r="B50" s="25">
        <v>366</v>
      </c>
      <c r="C50" s="20" t="s">
        <v>57</v>
      </c>
      <c r="D50" s="46">
        <v>3000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3000</v>
      </c>
      <c r="O50" s="47">
        <f t="shared" si="9"/>
        <v>0.2981514609421586</v>
      </c>
      <c r="P50" s="9"/>
    </row>
    <row r="51" spans="1:16" ht="15">
      <c r="A51" s="12"/>
      <c r="B51" s="25">
        <v>369.9</v>
      </c>
      <c r="C51" s="20" t="s">
        <v>58</v>
      </c>
      <c r="D51" s="46">
        <v>23171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23171</v>
      </c>
      <c r="O51" s="47">
        <f t="shared" si="9"/>
        <v>2.302822500496919</v>
      </c>
      <c r="P51" s="9"/>
    </row>
    <row r="52" spans="1:16" ht="15.75">
      <c r="A52" s="29" t="s">
        <v>38</v>
      </c>
      <c r="B52" s="30"/>
      <c r="C52" s="31"/>
      <c r="D52" s="32">
        <f aca="true" t="shared" si="13" ref="D52:M52">SUM(D53:D53)</f>
        <v>125419</v>
      </c>
      <c r="E52" s="32">
        <f t="shared" si="13"/>
        <v>14665</v>
      </c>
      <c r="F52" s="32">
        <f t="shared" si="13"/>
        <v>0</v>
      </c>
      <c r="G52" s="32">
        <f t="shared" si="13"/>
        <v>0</v>
      </c>
      <c r="H52" s="32">
        <f t="shared" si="13"/>
        <v>0</v>
      </c>
      <c r="I52" s="32">
        <f t="shared" si="13"/>
        <v>0</v>
      </c>
      <c r="J52" s="32">
        <f t="shared" si="13"/>
        <v>0</v>
      </c>
      <c r="K52" s="32">
        <f t="shared" si="13"/>
        <v>0</v>
      </c>
      <c r="L52" s="32">
        <f t="shared" si="13"/>
        <v>0</v>
      </c>
      <c r="M52" s="32">
        <f t="shared" si="13"/>
        <v>0</v>
      </c>
      <c r="N52" s="32">
        <f t="shared" si="11"/>
        <v>140084</v>
      </c>
      <c r="O52" s="45">
        <f t="shared" si="9"/>
        <v>13.922083084873783</v>
      </c>
      <c r="P52" s="9"/>
    </row>
    <row r="53" spans="1:16" ht="15.75" thickBot="1">
      <c r="A53" s="12"/>
      <c r="B53" s="25">
        <v>381</v>
      </c>
      <c r="C53" s="20" t="s">
        <v>89</v>
      </c>
      <c r="D53" s="46">
        <v>125419</v>
      </c>
      <c r="E53" s="46">
        <v>14665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1"/>
        <v>140084</v>
      </c>
      <c r="O53" s="47">
        <f t="shared" si="9"/>
        <v>13.922083084873783</v>
      </c>
      <c r="P53" s="9"/>
    </row>
    <row r="54" spans="1:119" ht="16.5" thickBot="1">
      <c r="A54" s="14" t="s">
        <v>51</v>
      </c>
      <c r="B54" s="23"/>
      <c r="C54" s="22"/>
      <c r="D54" s="15">
        <f aca="true" t="shared" si="14" ref="D54:M54">SUM(D5,D16,D24,D35,D42,D47,D52)</f>
        <v>5317041</v>
      </c>
      <c r="E54" s="15">
        <f t="shared" si="14"/>
        <v>283141</v>
      </c>
      <c r="F54" s="15">
        <f t="shared" si="14"/>
        <v>0</v>
      </c>
      <c r="G54" s="15">
        <f t="shared" si="14"/>
        <v>0</v>
      </c>
      <c r="H54" s="15">
        <f t="shared" si="14"/>
        <v>0</v>
      </c>
      <c r="I54" s="15">
        <f t="shared" si="14"/>
        <v>3962547</v>
      </c>
      <c r="J54" s="15">
        <f t="shared" si="14"/>
        <v>0</v>
      </c>
      <c r="K54" s="15">
        <f t="shared" si="14"/>
        <v>0</v>
      </c>
      <c r="L54" s="15">
        <f t="shared" si="14"/>
        <v>0</v>
      </c>
      <c r="M54" s="15">
        <f t="shared" si="14"/>
        <v>0</v>
      </c>
      <c r="N54" s="15">
        <f t="shared" si="11"/>
        <v>9562729</v>
      </c>
      <c r="O54" s="38">
        <f t="shared" si="9"/>
        <v>950.3805406479825</v>
      </c>
      <c r="P54" s="6"/>
      <c r="Q54" s="2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</row>
    <row r="55" spans="1:15" ht="15">
      <c r="A55" s="16"/>
      <c r="B55" s="18"/>
      <c r="C55" s="18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9"/>
    </row>
    <row r="56" spans="1:15" ht="15">
      <c r="A56" s="40"/>
      <c r="B56" s="41"/>
      <c r="C56" s="41"/>
      <c r="D56" s="42"/>
      <c r="E56" s="42"/>
      <c r="F56" s="42"/>
      <c r="G56" s="42"/>
      <c r="H56" s="42"/>
      <c r="I56" s="42"/>
      <c r="J56" s="42"/>
      <c r="K56" s="42"/>
      <c r="L56" s="48" t="s">
        <v>125</v>
      </c>
      <c r="M56" s="48"/>
      <c r="N56" s="48"/>
      <c r="O56" s="43">
        <v>10062</v>
      </c>
    </row>
    <row r="57" spans="1:15" ht="15">
      <c r="A57" s="49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1"/>
    </row>
    <row r="58" spans="1:15" ht="15.75" customHeight="1" thickBot="1">
      <c r="A58" s="52" t="s">
        <v>73</v>
      </c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4"/>
    </row>
  </sheetData>
  <sheetProtection/>
  <mergeCells count="10">
    <mergeCell ref="L56:N56"/>
    <mergeCell ref="A57:O57"/>
    <mergeCell ref="A58:O5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57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69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95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61</v>
      </c>
      <c r="B3" s="62"/>
      <c r="C3" s="63"/>
      <c r="D3" s="67" t="s">
        <v>32</v>
      </c>
      <c r="E3" s="68"/>
      <c r="F3" s="68"/>
      <c r="G3" s="68"/>
      <c r="H3" s="69"/>
      <c r="I3" s="67" t="s">
        <v>33</v>
      </c>
      <c r="J3" s="69"/>
      <c r="K3" s="67" t="s">
        <v>35</v>
      </c>
      <c r="L3" s="69"/>
      <c r="M3" s="36"/>
      <c r="N3" s="37"/>
      <c r="O3" s="70" t="s">
        <v>66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62</v>
      </c>
      <c r="F4" s="34" t="s">
        <v>63</v>
      </c>
      <c r="G4" s="34" t="s">
        <v>64</v>
      </c>
      <c r="H4" s="34" t="s">
        <v>5</v>
      </c>
      <c r="I4" s="34" t="s">
        <v>6</v>
      </c>
      <c r="J4" s="35" t="s">
        <v>65</v>
      </c>
      <c r="K4" s="35" t="s">
        <v>7</v>
      </c>
      <c r="L4" s="35" t="s">
        <v>8</v>
      </c>
      <c r="M4" s="35" t="s">
        <v>9</v>
      </c>
      <c r="N4" s="35" t="s">
        <v>34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SUM(D6:D14)</f>
        <v>2659372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675371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3334743</v>
      </c>
      <c r="O5" s="33">
        <f aca="true" t="shared" si="1" ref="O5:O36">(N5/O$55)</f>
        <v>342.270655855486</v>
      </c>
      <c r="P5" s="6"/>
    </row>
    <row r="6" spans="1:16" ht="15">
      <c r="A6" s="12"/>
      <c r="B6" s="25">
        <v>311</v>
      </c>
      <c r="C6" s="20" t="s">
        <v>2</v>
      </c>
      <c r="D6" s="46">
        <v>1882399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1882399</v>
      </c>
      <c r="O6" s="47">
        <f t="shared" si="1"/>
        <v>193.20527558246945</v>
      </c>
      <c r="P6" s="9"/>
    </row>
    <row r="7" spans="1:16" ht="15">
      <c r="A7" s="12"/>
      <c r="B7" s="25">
        <v>312.3</v>
      </c>
      <c r="C7" s="20" t="s">
        <v>75</v>
      </c>
      <c r="D7" s="46">
        <v>11091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4">SUM(D7:M7)</f>
        <v>11091</v>
      </c>
      <c r="O7" s="47">
        <f t="shared" si="1"/>
        <v>1.1383557425844195</v>
      </c>
      <c r="P7" s="9"/>
    </row>
    <row r="8" spans="1:16" ht="15">
      <c r="A8" s="12"/>
      <c r="B8" s="25">
        <v>312.41</v>
      </c>
      <c r="C8" s="20" t="s">
        <v>10</v>
      </c>
      <c r="D8" s="46">
        <v>45597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45597</v>
      </c>
      <c r="O8" s="47">
        <f t="shared" si="1"/>
        <v>4.679975366930104</v>
      </c>
      <c r="P8" s="9"/>
    </row>
    <row r="9" spans="1:16" ht="15">
      <c r="A9" s="12"/>
      <c r="B9" s="25">
        <v>312.42</v>
      </c>
      <c r="C9" s="20" t="s">
        <v>76</v>
      </c>
      <c r="D9" s="46">
        <v>52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52</v>
      </c>
      <c r="O9" s="47">
        <f t="shared" si="1"/>
        <v>0.005337165144206096</v>
      </c>
      <c r="P9" s="9"/>
    </row>
    <row r="10" spans="1:16" ht="15">
      <c r="A10" s="12"/>
      <c r="B10" s="25">
        <v>312.6</v>
      </c>
      <c r="C10" s="20" t="s">
        <v>11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675371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675371</v>
      </c>
      <c r="O10" s="47">
        <f t="shared" si="1"/>
        <v>69.3185877039926</v>
      </c>
      <c r="P10" s="9"/>
    </row>
    <row r="11" spans="1:16" ht="15">
      <c r="A11" s="12"/>
      <c r="B11" s="25">
        <v>314.1</v>
      </c>
      <c r="C11" s="20" t="s">
        <v>12</v>
      </c>
      <c r="D11" s="46">
        <v>389944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389944</v>
      </c>
      <c r="O11" s="47">
        <f t="shared" si="1"/>
        <v>40.02299086523658</v>
      </c>
      <c r="P11" s="9"/>
    </row>
    <row r="12" spans="1:16" ht="15">
      <c r="A12" s="12"/>
      <c r="B12" s="25">
        <v>314.4</v>
      </c>
      <c r="C12" s="20" t="s">
        <v>14</v>
      </c>
      <c r="D12" s="46">
        <v>17649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17649</v>
      </c>
      <c r="O12" s="47">
        <f t="shared" si="1"/>
        <v>1.8114543775017962</v>
      </c>
      <c r="P12" s="9"/>
    </row>
    <row r="13" spans="1:16" ht="15">
      <c r="A13" s="12"/>
      <c r="B13" s="25">
        <v>314.8</v>
      </c>
      <c r="C13" s="20" t="s">
        <v>77</v>
      </c>
      <c r="D13" s="46">
        <v>2927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2927</v>
      </c>
      <c r="O13" s="47">
        <f t="shared" si="1"/>
        <v>0.3004208149440624</v>
      </c>
      <c r="P13" s="9"/>
    </row>
    <row r="14" spans="1:16" ht="15">
      <c r="A14" s="12"/>
      <c r="B14" s="25">
        <v>315</v>
      </c>
      <c r="C14" s="20" t="s">
        <v>96</v>
      </c>
      <c r="D14" s="46">
        <v>309713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309713</v>
      </c>
      <c r="O14" s="47">
        <f t="shared" si="1"/>
        <v>31.788258236682747</v>
      </c>
      <c r="P14" s="9"/>
    </row>
    <row r="15" spans="1:16" ht="15.75">
      <c r="A15" s="29" t="s">
        <v>16</v>
      </c>
      <c r="B15" s="30"/>
      <c r="C15" s="31"/>
      <c r="D15" s="32">
        <f aca="true" t="shared" si="3" ref="D15:M15">SUM(D16:D20)</f>
        <v>869067</v>
      </c>
      <c r="E15" s="32">
        <f t="shared" si="3"/>
        <v>0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385870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 aca="true" t="shared" si="4" ref="N15:N22">SUM(D15:M15)</f>
        <v>1254937</v>
      </c>
      <c r="O15" s="45">
        <f t="shared" si="1"/>
        <v>128.80396181874167</v>
      </c>
      <c r="P15" s="10"/>
    </row>
    <row r="16" spans="1:16" ht="15">
      <c r="A16" s="12"/>
      <c r="B16" s="25">
        <v>322</v>
      </c>
      <c r="C16" s="20" t="s">
        <v>81</v>
      </c>
      <c r="D16" s="46">
        <v>378271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378271</v>
      </c>
      <c r="O16" s="47">
        <f t="shared" si="1"/>
        <v>38.82489992815355</v>
      </c>
      <c r="P16" s="9"/>
    </row>
    <row r="17" spans="1:16" ht="15">
      <c r="A17" s="12"/>
      <c r="B17" s="25">
        <v>323.1</v>
      </c>
      <c r="C17" s="20" t="s">
        <v>17</v>
      </c>
      <c r="D17" s="46">
        <v>442249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442249</v>
      </c>
      <c r="O17" s="47">
        <f t="shared" si="1"/>
        <v>45.39146053576927</v>
      </c>
      <c r="P17" s="9"/>
    </row>
    <row r="18" spans="1:16" ht="15">
      <c r="A18" s="12"/>
      <c r="B18" s="25">
        <v>323.4</v>
      </c>
      <c r="C18" s="20" t="s">
        <v>18</v>
      </c>
      <c r="D18" s="46">
        <v>14139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14139</v>
      </c>
      <c r="O18" s="47">
        <f t="shared" si="1"/>
        <v>1.4511957302678846</v>
      </c>
      <c r="P18" s="9"/>
    </row>
    <row r="19" spans="1:16" ht="15">
      <c r="A19" s="12"/>
      <c r="B19" s="25">
        <v>324.11</v>
      </c>
      <c r="C19" s="20" t="s">
        <v>82</v>
      </c>
      <c r="D19" s="46">
        <v>34408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34408</v>
      </c>
      <c r="O19" s="47">
        <f t="shared" si="1"/>
        <v>3.5315611208046804</v>
      </c>
      <c r="P19" s="9"/>
    </row>
    <row r="20" spans="1:16" ht="15">
      <c r="A20" s="12"/>
      <c r="B20" s="25">
        <v>324.21</v>
      </c>
      <c r="C20" s="20" t="s">
        <v>97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385870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385870</v>
      </c>
      <c r="O20" s="47">
        <f t="shared" si="1"/>
        <v>39.60484450374628</v>
      </c>
      <c r="P20" s="9"/>
    </row>
    <row r="21" spans="1:16" ht="15.75">
      <c r="A21" s="29" t="s">
        <v>25</v>
      </c>
      <c r="B21" s="30"/>
      <c r="C21" s="31"/>
      <c r="D21" s="32">
        <f aca="true" t="shared" si="5" ref="D21:M21">SUM(D22:D32)</f>
        <v>993456</v>
      </c>
      <c r="E21" s="32">
        <f t="shared" si="5"/>
        <v>0</v>
      </c>
      <c r="F21" s="32">
        <f t="shared" si="5"/>
        <v>0</v>
      </c>
      <c r="G21" s="32">
        <f t="shared" si="5"/>
        <v>0</v>
      </c>
      <c r="H21" s="32">
        <f t="shared" si="5"/>
        <v>0</v>
      </c>
      <c r="I21" s="32">
        <f t="shared" si="5"/>
        <v>216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44">
        <f t="shared" si="4"/>
        <v>993672</v>
      </c>
      <c r="O21" s="45">
        <f t="shared" si="1"/>
        <v>101.98829929179924</v>
      </c>
      <c r="P21" s="10"/>
    </row>
    <row r="22" spans="1:16" ht="15">
      <c r="A22" s="12"/>
      <c r="B22" s="25">
        <v>331.2</v>
      </c>
      <c r="C22" s="20" t="s">
        <v>24</v>
      </c>
      <c r="D22" s="46">
        <v>193980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193980</v>
      </c>
      <c r="O22" s="47">
        <f t="shared" si="1"/>
        <v>19.909678743713435</v>
      </c>
      <c r="P22" s="9"/>
    </row>
    <row r="23" spans="1:16" ht="15">
      <c r="A23" s="12"/>
      <c r="B23" s="25">
        <v>334.9</v>
      </c>
      <c r="C23" s="20" t="s">
        <v>98</v>
      </c>
      <c r="D23" s="46">
        <v>2889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aca="true" t="shared" si="6" ref="N23:N30">SUM(D23:M23)</f>
        <v>2889</v>
      </c>
      <c r="O23" s="47">
        <f t="shared" si="1"/>
        <v>0.29652057887714256</v>
      </c>
      <c r="P23" s="9"/>
    </row>
    <row r="24" spans="1:16" ht="15">
      <c r="A24" s="12"/>
      <c r="B24" s="25">
        <v>335.12</v>
      </c>
      <c r="C24" s="20" t="s">
        <v>99</v>
      </c>
      <c r="D24" s="46">
        <v>53889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53889</v>
      </c>
      <c r="O24" s="47">
        <f t="shared" si="1"/>
        <v>5.531047931848507</v>
      </c>
      <c r="P24" s="9"/>
    </row>
    <row r="25" spans="1:16" ht="15">
      <c r="A25" s="12"/>
      <c r="B25" s="25">
        <v>335.14</v>
      </c>
      <c r="C25" s="20" t="s">
        <v>100</v>
      </c>
      <c r="D25" s="46">
        <v>76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76</v>
      </c>
      <c r="O25" s="47">
        <f t="shared" si="1"/>
        <v>0.00780047213383968</v>
      </c>
      <c r="P25" s="9"/>
    </row>
    <row r="26" spans="1:16" ht="15">
      <c r="A26" s="12"/>
      <c r="B26" s="25">
        <v>335.15</v>
      </c>
      <c r="C26" s="20" t="s">
        <v>101</v>
      </c>
      <c r="D26" s="46">
        <v>24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24</v>
      </c>
      <c r="O26" s="47">
        <f t="shared" si="1"/>
        <v>0.002463306989633583</v>
      </c>
      <c r="P26" s="9"/>
    </row>
    <row r="27" spans="1:16" ht="15">
      <c r="A27" s="12"/>
      <c r="B27" s="25">
        <v>335.18</v>
      </c>
      <c r="C27" s="20" t="s">
        <v>102</v>
      </c>
      <c r="D27" s="46">
        <v>462530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462530</v>
      </c>
      <c r="O27" s="47">
        <f t="shared" si="1"/>
        <v>47.47305757980088</v>
      </c>
      <c r="P27" s="9"/>
    </row>
    <row r="28" spans="1:16" ht="15">
      <c r="A28" s="12"/>
      <c r="B28" s="25">
        <v>335.19</v>
      </c>
      <c r="C28" s="20" t="s">
        <v>103</v>
      </c>
      <c r="D28" s="46">
        <v>88393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88393</v>
      </c>
      <c r="O28" s="47">
        <f t="shared" si="1"/>
        <v>9.072462280611722</v>
      </c>
      <c r="P28" s="9"/>
    </row>
    <row r="29" spans="1:16" ht="15">
      <c r="A29" s="12"/>
      <c r="B29" s="25">
        <v>335.7</v>
      </c>
      <c r="C29" s="20" t="s">
        <v>104</v>
      </c>
      <c r="D29" s="46">
        <v>30891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30891</v>
      </c>
      <c r="O29" s="47">
        <f t="shared" si="1"/>
        <v>3.1705840090321256</v>
      </c>
      <c r="P29" s="9"/>
    </row>
    <row r="30" spans="1:16" ht="15">
      <c r="A30" s="12"/>
      <c r="B30" s="25">
        <v>335.9</v>
      </c>
      <c r="C30" s="20" t="s">
        <v>86</v>
      </c>
      <c r="D30" s="46">
        <v>151277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151277</v>
      </c>
      <c r="O30" s="47">
        <f t="shared" si="1"/>
        <v>15.526737144616648</v>
      </c>
      <c r="P30" s="9"/>
    </row>
    <row r="31" spans="1:16" ht="15">
      <c r="A31" s="12"/>
      <c r="B31" s="25">
        <v>337.3</v>
      </c>
      <c r="C31" s="20" t="s">
        <v>105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216</v>
      </c>
      <c r="J31" s="46">
        <v>0</v>
      </c>
      <c r="K31" s="46">
        <v>0</v>
      </c>
      <c r="L31" s="46">
        <v>0</v>
      </c>
      <c r="M31" s="46">
        <v>0</v>
      </c>
      <c r="N31" s="46">
        <f>SUM(D31:M31)</f>
        <v>216</v>
      </c>
      <c r="O31" s="47">
        <f t="shared" si="1"/>
        <v>0.022169762906702247</v>
      </c>
      <c r="P31" s="9"/>
    </row>
    <row r="32" spans="1:16" ht="15">
      <c r="A32" s="12"/>
      <c r="B32" s="25">
        <v>338</v>
      </c>
      <c r="C32" s="20" t="s">
        <v>31</v>
      </c>
      <c r="D32" s="46">
        <v>9507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>SUM(D32:M32)</f>
        <v>9507</v>
      </c>
      <c r="O32" s="47">
        <f t="shared" si="1"/>
        <v>0.9757774812686031</v>
      </c>
      <c r="P32" s="9"/>
    </row>
    <row r="33" spans="1:16" ht="15.75">
      <c r="A33" s="29" t="s">
        <v>36</v>
      </c>
      <c r="B33" s="30"/>
      <c r="C33" s="31"/>
      <c r="D33" s="32">
        <f aca="true" t="shared" si="7" ref="D33:M33">SUM(D34:D40)</f>
        <v>278697</v>
      </c>
      <c r="E33" s="32">
        <f t="shared" si="7"/>
        <v>227768</v>
      </c>
      <c r="F33" s="32">
        <f t="shared" si="7"/>
        <v>0</v>
      </c>
      <c r="G33" s="32">
        <f t="shared" si="7"/>
        <v>0</v>
      </c>
      <c r="H33" s="32">
        <f t="shared" si="7"/>
        <v>0</v>
      </c>
      <c r="I33" s="32">
        <f t="shared" si="7"/>
        <v>2712563</v>
      </c>
      <c r="J33" s="32">
        <f t="shared" si="7"/>
        <v>0</v>
      </c>
      <c r="K33" s="32">
        <f t="shared" si="7"/>
        <v>0</v>
      </c>
      <c r="L33" s="32">
        <f t="shared" si="7"/>
        <v>0</v>
      </c>
      <c r="M33" s="32">
        <f t="shared" si="7"/>
        <v>0</v>
      </c>
      <c r="N33" s="32">
        <f>SUM(D33:M33)</f>
        <v>3219028</v>
      </c>
      <c r="O33" s="45">
        <f t="shared" si="1"/>
        <v>330.3939238427589</v>
      </c>
      <c r="P33" s="10"/>
    </row>
    <row r="34" spans="1:16" ht="15">
      <c r="A34" s="12"/>
      <c r="B34" s="25">
        <v>341.9</v>
      </c>
      <c r="C34" s="20" t="s">
        <v>106</v>
      </c>
      <c r="D34" s="46">
        <v>409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aca="true" t="shared" si="8" ref="N34:N40">SUM(D34:M34)</f>
        <v>409</v>
      </c>
      <c r="O34" s="47">
        <f t="shared" si="1"/>
        <v>0.041978856615005646</v>
      </c>
      <c r="P34" s="9"/>
    </row>
    <row r="35" spans="1:16" ht="15">
      <c r="A35" s="12"/>
      <c r="B35" s="25">
        <v>342.2</v>
      </c>
      <c r="C35" s="20" t="s">
        <v>107</v>
      </c>
      <c r="D35" s="46">
        <v>277078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277078</v>
      </c>
      <c r="O35" s="47">
        <f t="shared" si="1"/>
        <v>28.438673919737248</v>
      </c>
      <c r="P35" s="9"/>
    </row>
    <row r="36" spans="1:16" ht="15">
      <c r="A36" s="12"/>
      <c r="B36" s="25">
        <v>343.3</v>
      </c>
      <c r="C36" s="20" t="s">
        <v>45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1357814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1357814</v>
      </c>
      <c r="O36" s="47">
        <f t="shared" si="1"/>
        <v>139.36302986759725</v>
      </c>
      <c r="P36" s="9"/>
    </row>
    <row r="37" spans="1:16" ht="15">
      <c r="A37" s="12"/>
      <c r="B37" s="25">
        <v>343.4</v>
      </c>
      <c r="C37" s="20" t="s">
        <v>46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800698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800698</v>
      </c>
      <c r="O37" s="47">
        <f aca="true" t="shared" si="9" ref="O37:O53">(N37/O$55)</f>
        <v>82.18187416606794</v>
      </c>
      <c r="P37" s="9"/>
    </row>
    <row r="38" spans="1:16" ht="15">
      <c r="A38" s="12"/>
      <c r="B38" s="25">
        <v>343.5</v>
      </c>
      <c r="C38" s="20" t="s">
        <v>47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554051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554051</v>
      </c>
      <c r="O38" s="47">
        <f t="shared" si="9"/>
        <v>56.86657087139485</v>
      </c>
      <c r="P38" s="9"/>
    </row>
    <row r="39" spans="1:16" ht="15">
      <c r="A39" s="12"/>
      <c r="B39" s="25">
        <v>343.9</v>
      </c>
      <c r="C39" s="20" t="s">
        <v>48</v>
      </c>
      <c r="D39" s="46">
        <v>0</v>
      </c>
      <c r="E39" s="46">
        <v>227768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227768</v>
      </c>
      <c r="O39" s="47">
        <f t="shared" si="9"/>
        <v>23.37760443395258</v>
      </c>
      <c r="P39" s="9"/>
    </row>
    <row r="40" spans="1:16" ht="15">
      <c r="A40" s="12"/>
      <c r="B40" s="25">
        <v>347.9</v>
      </c>
      <c r="C40" s="20" t="s">
        <v>108</v>
      </c>
      <c r="D40" s="46">
        <v>1210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1210</v>
      </c>
      <c r="O40" s="47">
        <f t="shared" si="9"/>
        <v>0.12419172739402648</v>
      </c>
      <c r="P40" s="9"/>
    </row>
    <row r="41" spans="1:16" ht="15.75">
      <c r="A41" s="29" t="s">
        <v>37</v>
      </c>
      <c r="B41" s="30"/>
      <c r="C41" s="31"/>
      <c r="D41" s="32">
        <f aca="true" t="shared" si="10" ref="D41:M41">SUM(D42:D45)</f>
        <v>13810</v>
      </c>
      <c r="E41" s="32">
        <f t="shared" si="10"/>
        <v>0</v>
      </c>
      <c r="F41" s="32">
        <f t="shared" si="10"/>
        <v>0</v>
      </c>
      <c r="G41" s="32">
        <f t="shared" si="10"/>
        <v>0</v>
      </c>
      <c r="H41" s="32">
        <f t="shared" si="10"/>
        <v>0</v>
      </c>
      <c r="I41" s="32">
        <f t="shared" si="10"/>
        <v>0</v>
      </c>
      <c r="J41" s="32">
        <f t="shared" si="10"/>
        <v>0</v>
      </c>
      <c r="K41" s="32">
        <f t="shared" si="10"/>
        <v>0</v>
      </c>
      <c r="L41" s="32">
        <f t="shared" si="10"/>
        <v>0</v>
      </c>
      <c r="M41" s="32">
        <f t="shared" si="10"/>
        <v>0</v>
      </c>
      <c r="N41" s="32">
        <f aca="true" t="shared" si="11" ref="N41:N53">SUM(D41:M41)</f>
        <v>13810</v>
      </c>
      <c r="O41" s="45">
        <f t="shared" si="9"/>
        <v>1.4174278969516576</v>
      </c>
      <c r="P41" s="10"/>
    </row>
    <row r="42" spans="1:16" ht="15">
      <c r="A42" s="13"/>
      <c r="B42" s="39">
        <v>351.1</v>
      </c>
      <c r="C42" s="21" t="s">
        <v>53</v>
      </c>
      <c r="D42" s="46">
        <v>3990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1"/>
        <v>3990</v>
      </c>
      <c r="O42" s="47">
        <f t="shared" si="9"/>
        <v>0.4095247870265832</v>
      </c>
      <c r="P42" s="9"/>
    </row>
    <row r="43" spans="1:16" ht="15">
      <c r="A43" s="13"/>
      <c r="B43" s="39">
        <v>351.3</v>
      </c>
      <c r="C43" s="21" t="s">
        <v>54</v>
      </c>
      <c r="D43" s="46">
        <v>358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1"/>
        <v>358</v>
      </c>
      <c r="O43" s="47">
        <f t="shared" si="9"/>
        <v>0.03674432926203428</v>
      </c>
      <c r="P43" s="9"/>
    </row>
    <row r="44" spans="1:16" ht="15">
      <c r="A44" s="13"/>
      <c r="B44" s="39">
        <v>354</v>
      </c>
      <c r="C44" s="21" t="s">
        <v>88</v>
      </c>
      <c r="D44" s="46">
        <v>1650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1"/>
        <v>1650</v>
      </c>
      <c r="O44" s="47">
        <f t="shared" si="9"/>
        <v>0.16935235553730885</v>
      </c>
      <c r="P44" s="9"/>
    </row>
    <row r="45" spans="1:16" ht="15">
      <c r="A45" s="13"/>
      <c r="B45" s="39">
        <v>359</v>
      </c>
      <c r="C45" s="21" t="s">
        <v>109</v>
      </c>
      <c r="D45" s="46">
        <v>7812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1"/>
        <v>7812</v>
      </c>
      <c r="O45" s="47">
        <f t="shared" si="9"/>
        <v>0.8018064251257313</v>
      </c>
      <c r="P45" s="9"/>
    </row>
    <row r="46" spans="1:16" ht="15.75">
      <c r="A46" s="29" t="s">
        <v>3</v>
      </c>
      <c r="B46" s="30"/>
      <c r="C46" s="31"/>
      <c r="D46" s="32">
        <f aca="true" t="shared" si="12" ref="D46:M46">SUM(D47:D50)</f>
        <v>59005</v>
      </c>
      <c r="E46" s="32">
        <f t="shared" si="12"/>
        <v>0</v>
      </c>
      <c r="F46" s="32">
        <f t="shared" si="12"/>
        <v>0</v>
      </c>
      <c r="G46" s="32">
        <f t="shared" si="12"/>
        <v>0</v>
      </c>
      <c r="H46" s="32">
        <f t="shared" si="12"/>
        <v>0</v>
      </c>
      <c r="I46" s="32">
        <f t="shared" si="12"/>
        <v>3575</v>
      </c>
      <c r="J46" s="32">
        <f t="shared" si="12"/>
        <v>0</v>
      </c>
      <c r="K46" s="32">
        <f t="shared" si="12"/>
        <v>0</v>
      </c>
      <c r="L46" s="32">
        <f t="shared" si="12"/>
        <v>0</v>
      </c>
      <c r="M46" s="32">
        <f t="shared" si="12"/>
        <v>0</v>
      </c>
      <c r="N46" s="32">
        <f t="shared" si="11"/>
        <v>62580</v>
      </c>
      <c r="O46" s="45">
        <f t="shared" si="9"/>
        <v>6.423072975469568</v>
      </c>
      <c r="P46" s="10"/>
    </row>
    <row r="47" spans="1:16" ht="15">
      <c r="A47" s="12"/>
      <c r="B47" s="25">
        <v>361.1</v>
      </c>
      <c r="C47" s="20" t="s">
        <v>55</v>
      </c>
      <c r="D47" s="46">
        <v>14</v>
      </c>
      <c r="E47" s="46">
        <v>0</v>
      </c>
      <c r="F47" s="46">
        <v>0</v>
      </c>
      <c r="G47" s="46">
        <v>0</v>
      </c>
      <c r="H47" s="46">
        <v>0</v>
      </c>
      <c r="I47" s="46">
        <v>3575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1"/>
        <v>3589</v>
      </c>
      <c r="O47" s="47">
        <f t="shared" si="9"/>
        <v>0.3683670327414554</v>
      </c>
      <c r="P47" s="9"/>
    </row>
    <row r="48" spans="1:16" ht="15">
      <c r="A48" s="12"/>
      <c r="B48" s="25">
        <v>362</v>
      </c>
      <c r="C48" s="20" t="s">
        <v>56</v>
      </c>
      <c r="D48" s="46">
        <v>31164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1"/>
        <v>31164</v>
      </c>
      <c r="O48" s="47">
        <f t="shared" si="9"/>
        <v>3.1986041260392075</v>
      </c>
      <c r="P48" s="9"/>
    </row>
    <row r="49" spans="1:16" ht="15">
      <c r="A49" s="12"/>
      <c r="B49" s="25">
        <v>366</v>
      </c>
      <c r="C49" s="20" t="s">
        <v>57</v>
      </c>
      <c r="D49" s="46">
        <v>10101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1"/>
        <v>10101</v>
      </c>
      <c r="O49" s="47">
        <f t="shared" si="9"/>
        <v>1.0367443292620342</v>
      </c>
      <c r="P49" s="9"/>
    </row>
    <row r="50" spans="1:16" ht="15">
      <c r="A50" s="12"/>
      <c r="B50" s="25">
        <v>369.9</v>
      </c>
      <c r="C50" s="20" t="s">
        <v>58</v>
      </c>
      <c r="D50" s="46">
        <v>17726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17726</v>
      </c>
      <c r="O50" s="47">
        <f t="shared" si="9"/>
        <v>1.8193574874268705</v>
      </c>
      <c r="P50" s="9"/>
    </row>
    <row r="51" spans="1:16" ht="15.75">
      <c r="A51" s="29" t="s">
        <v>38</v>
      </c>
      <c r="B51" s="30"/>
      <c r="C51" s="31"/>
      <c r="D51" s="32">
        <f aca="true" t="shared" si="13" ref="D51:M51">SUM(D52:D52)</f>
        <v>95529</v>
      </c>
      <c r="E51" s="32">
        <f t="shared" si="13"/>
        <v>0</v>
      </c>
      <c r="F51" s="32">
        <f t="shared" si="13"/>
        <v>0</v>
      </c>
      <c r="G51" s="32">
        <f t="shared" si="13"/>
        <v>0</v>
      </c>
      <c r="H51" s="32">
        <f t="shared" si="13"/>
        <v>0</v>
      </c>
      <c r="I51" s="32">
        <f t="shared" si="13"/>
        <v>0</v>
      </c>
      <c r="J51" s="32">
        <f t="shared" si="13"/>
        <v>0</v>
      </c>
      <c r="K51" s="32">
        <f t="shared" si="13"/>
        <v>0</v>
      </c>
      <c r="L51" s="32">
        <f t="shared" si="13"/>
        <v>0</v>
      </c>
      <c r="M51" s="32">
        <f t="shared" si="13"/>
        <v>0</v>
      </c>
      <c r="N51" s="32">
        <f t="shared" si="11"/>
        <v>95529</v>
      </c>
      <c r="O51" s="45">
        <f t="shared" si="9"/>
        <v>9.804885558862773</v>
      </c>
      <c r="P51" s="9"/>
    </row>
    <row r="52" spans="1:16" ht="15.75" thickBot="1">
      <c r="A52" s="12"/>
      <c r="B52" s="25">
        <v>381</v>
      </c>
      <c r="C52" s="20" t="s">
        <v>89</v>
      </c>
      <c r="D52" s="46">
        <v>95529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1"/>
        <v>95529</v>
      </c>
      <c r="O52" s="47">
        <f t="shared" si="9"/>
        <v>9.804885558862773</v>
      </c>
      <c r="P52" s="9"/>
    </row>
    <row r="53" spans="1:119" ht="16.5" thickBot="1">
      <c r="A53" s="14" t="s">
        <v>51</v>
      </c>
      <c r="B53" s="23"/>
      <c r="C53" s="22"/>
      <c r="D53" s="15">
        <f aca="true" t="shared" si="14" ref="D53:M53">SUM(D5,D15,D21,D33,D41,D46,D51)</f>
        <v>4968936</v>
      </c>
      <c r="E53" s="15">
        <f t="shared" si="14"/>
        <v>227768</v>
      </c>
      <c r="F53" s="15">
        <f t="shared" si="14"/>
        <v>0</v>
      </c>
      <c r="G53" s="15">
        <f t="shared" si="14"/>
        <v>0</v>
      </c>
      <c r="H53" s="15">
        <f t="shared" si="14"/>
        <v>0</v>
      </c>
      <c r="I53" s="15">
        <f t="shared" si="14"/>
        <v>3777595</v>
      </c>
      <c r="J53" s="15">
        <f t="shared" si="14"/>
        <v>0</v>
      </c>
      <c r="K53" s="15">
        <f t="shared" si="14"/>
        <v>0</v>
      </c>
      <c r="L53" s="15">
        <f t="shared" si="14"/>
        <v>0</v>
      </c>
      <c r="M53" s="15">
        <f t="shared" si="14"/>
        <v>0</v>
      </c>
      <c r="N53" s="15">
        <f t="shared" si="11"/>
        <v>8974299</v>
      </c>
      <c r="O53" s="38">
        <f t="shared" si="9"/>
        <v>921.1022272400697</v>
      </c>
      <c r="P53" s="6"/>
      <c r="Q53" s="2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</row>
    <row r="54" spans="1:15" ht="15">
      <c r="A54" s="16"/>
      <c r="B54" s="18"/>
      <c r="C54" s="18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9"/>
    </row>
    <row r="55" spans="1:15" ht="15">
      <c r="A55" s="40"/>
      <c r="B55" s="41"/>
      <c r="C55" s="41"/>
      <c r="D55" s="42"/>
      <c r="E55" s="42"/>
      <c r="F55" s="42"/>
      <c r="G55" s="42"/>
      <c r="H55" s="42"/>
      <c r="I55" s="42"/>
      <c r="J55" s="42"/>
      <c r="K55" s="42"/>
      <c r="L55" s="48" t="s">
        <v>110</v>
      </c>
      <c r="M55" s="48"/>
      <c r="N55" s="48"/>
      <c r="O55" s="43">
        <v>9743</v>
      </c>
    </row>
    <row r="56" spans="1:15" ht="15">
      <c r="A56" s="49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1"/>
    </row>
    <row r="57" spans="1:15" ht="15.75" customHeight="1" thickBot="1">
      <c r="A57" s="52" t="s">
        <v>73</v>
      </c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4"/>
    </row>
  </sheetData>
  <sheetProtection/>
  <mergeCells count="10">
    <mergeCell ref="L55:N55"/>
    <mergeCell ref="A56:O56"/>
    <mergeCell ref="A57:O5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Florida Legislature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Florida Legislature</dc:creator>
  <cp:keywords/>
  <dc:description/>
  <cp:lastModifiedBy>O'Cain, Steve</cp:lastModifiedBy>
  <cp:lastPrinted>2022-10-17T19:45:26Z</cp:lastPrinted>
  <dcterms:created xsi:type="dcterms:W3CDTF">2000-08-31T21:26:31Z</dcterms:created>
  <dcterms:modified xsi:type="dcterms:W3CDTF">2022-10-17T19:45:29Z</dcterms:modified>
  <cp:category/>
  <cp:version/>
  <cp:contentType/>
  <cp:contentStatus/>
</cp:coreProperties>
</file>