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</sheets>
  <definedNames>
    <definedName name="_xlnm.Print_Area" localSheetId="15">'2007'!$A$1:$O$32</definedName>
    <definedName name="_xlnm.Print_Area" localSheetId="14">'2008'!$A$1:$O$31</definedName>
    <definedName name="_xlnm.Print_Area" localSheetId="13">'2009'!$A$1:$O$29</definedName>
    <definedName name="_xlnm.Print_Area" localSheetId="12">'2010'!$A$1:$O$29</definedName>
    <definedName name="_xlnm.Print_Area" localSheetId="11">'2011'!$A$1:$O$30</definedName>
    <definedName name="_xlnm.Print_Area" localSheetId="10">'2012'!$A$1:$O$29</definedName>
    <definedName name="_xlnm.Print_Area" localSheetId="9">'2013'!$A$1:$O$29</definedName>
    <definedName name="_xlnm.Print_Area" localSheetId="8">'2014'!$A$1:$O$29</definedName>
    <definedName name="_xlnm.Print_Area" localSheetId="7">'2015'!$A$1:$O$29</definedName>
    <definedName name="_xlnm.Print_Area" localSheetId="6">'2016'!$A$1:$O$29</definedName>
    <definedName name="_xlnm.Print_Area" localSheetId="5">'2017'!$A$1:$O$29</definedName>
    <definedName name="_xlnm.Print_Area" localSheetId="4">'2018'!$A$1:$O$29</definedName>
    <definedName name="_xlnm.Print_Area" localSheetId="3">'2019'!$A$1:$O$29</definedName>
    <definedName name="_xlnm.Print_Area" localSheetId="2">'2020'!$A$1:$O$29</definedName>
    <definedName name="_xlnm.Print_Area" localSheetId="1">'2021'!$A$1:$P$30</definedName>
    <definedName name="_xlnm.Print_Area" localSheetId="0">'2022'!$A$1:$P$29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fullCalcOnLoad="1"/>
</workbook>
</file>

<file path=xl/sharedStrings.xml><?xml version="1.0" encoding="utf-8"?>
<sst xmlns="http://schemas.openxmlformats.org/spreadsheetml/2006/main" count="665" uniqueCount="88">
  <si>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</si>
  <si>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</si>
  <si>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</si>
  <si>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</si>
  <si>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</si>
  <si>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</si>
  <si>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</si>
  <si>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</si>
  <si>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</si>
  <si>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</si>
  <si>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</si>
  <si>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</si>
  <si>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</si>
  <si>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</si>
  <si>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</si>
  <si>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</si>
  <si>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</si>
  <si>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</si>
  <si>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</si>
  <si>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</si>
  <si>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</si>
  <si>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</si>
  <si>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</si>
  <si>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</si>
  <si>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</si>
  <si>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</si>
  <si>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</si>
  <si>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</si>
  <si>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Protective Inspections</t>
  </si>
  <si>
    <t>Physical Environment</t>
  </si>
  <si>
    <t>Garbage / Solid Waste Control Services</t>
  </si>
  <si>
    <t>Other Physical Environment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</si>
  <si>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</si>
  <si>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</si>
  <si>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</si>
  <si>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</si>
  <si>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</si>
  <si>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</si>
  <si>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</si>
  <si>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Miami Springs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</si>
  <si>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</si>
  <si>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</si>
  <si>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</si>
  <si>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</si>
  <si>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Payment to Refunded Bond Escrow Agent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</si>
  <si>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</si>
  <si>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</si>
  <si>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</si>
  <si>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</si>
  <si>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</si>
  <si>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</si>
  <si>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Water Utility Services</t>
  </si>
  <si>
    <t>Sewer / Wastewater Services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</si>
  <si>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</si>
  <si>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</si>
  <si>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</si>
  <si>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</si>
  <si>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</si>
  <si>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</si>
  <si>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</si>
  <si>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</si>
  <si>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</si>
  <si>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</si>
  <si>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</si>
  <si>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</si>
  <si>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Emergency and Disaster Relief Services</t>
  </si>
  <si>
    <t>2007 Municipal Population:</t>
  </si>
  <si>
    <t>Local Fiscal Year Ended September 30, 2016</t>
  </si>
  <si>
    <t>Flood Control / Stormwater Control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</si>
  <si>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</si>
  <si>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</si>
  <si>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</si>
  <si>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</si>
  <si>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</si>
  <si>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</si>
  <si>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</si>
  <si>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</si>
  <si>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</si>
  <si>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</si>
  <si>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</si>
  <si>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</si>
  <si>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</si>
  <si>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Pension Benefits</t>
  </si>
  <si>
    <t>Flood Control / Stormwater Management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</si>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</sst>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80</v>
      </c>
      <c r="N4" s="32" t="s">
        <v>5</v>
      </c>
      <c r="O4" s="32" t="s">
        <v>81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SUM(D6:D12)</f>
        <v>2655797</v>
      </c>
      <c r="E5" s="24">
        <f>SUM(E6:E12)</f>
        <v>0</v>
      </c>
      <c r="F5" s="24">
        <f>SUM(F6:F12)</f>
        <v>1678632</v>
      </c>
      <c r="G5" s="24">
        <f>SUM(G6:G12)</f>
        <v>0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4038771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8373200</v>
      </c>
      <c r="P5" s="30">
        <f>(O5/P$27)</f>
        <v>603.9091236927516</v>
      </c>
      <c r="Q5" s="6"/>
    </row>
    <row r="6" spans="1:17" ht="15">
      <c r="A6" s="12"/>
      <c r="B6" s="42">
        <v>511</v>
      </c>
      <c r="C6" s="19" t="s">
        <v>19</v>
      </c>
      <c r="D6" s="43">
        <v>164688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164688</v>
      </c>
      <c r="P6" s="44">
        <f>(O6/P$27)</f>
        <v>11.877966101694915</v>
      </c>
      <c r="Q6" s="9"/>
    </row>
    <row r="7" spans="1:17" ht="15">
      <c r="A7" s="12"/>
      <c r="B7" s="42">
        <v>512</v>
      </c>
      <c r="C7" s="19" t="s">
        <v>20</v>
      </c>
      <c r="D7" s="43">
        <v>444629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aca="true" t="shared" si="0" ref="O7:O12">SUM(D7:N7)</f>
        <v>444629</v>
      </c>
      <c r="P7" s="44">
        <f>(O7/P$27)</f>
        <v>32.068445726649834</v>
      </c>
      <c r="Q7" s="9"/>
    </row>
    <row r="8" spans="1:17" ht="15">
      <c r="A8" s="12"/>
      <c r="B8" s="42">
        <v>513</v>
      </c>
      <c r="C8" s="19" t="s">
        <v>21</v>
      </c>
      <c r="D8" s="43">
        <v>719958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719958</v>
      </c>
      <c r="P8" s="44">
        <f>(O8/P$27)</f>
        <v>51.92628921745402</v>
      </c>
      <c r="Q8" s="9"/>
    </row>
    <row r="9" spans="1:17" ht="15">
      <c r="A9" s="12"/>
      <c r="B9" s="42">
        <v>514</v>
      </c>
      <c r="C9" s="19" t="s">
        <v>22</v>
      </c>
      <c r="D9" s="43">
        <v>244131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244131</v>
      </c>
      <c r="P9" s="44">
        <f>(O9/P$27)</f>
        <v>17.607717273710783</v>
      </c>
      <c r="Q9" s="9"/>
    </row>
    <row r="10" spans="1:17" ht="15">
      <c r="A10" s="12"/>
      <c r="B10" s="42">
        <v>515</v>
      </c>
      <c r="C10" s="19" t="s">
        <v>23</v>
      </c>
      <c r="D10" s="43">
        <v>112047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112047</v>
      </c>
      <c r="P10" s="44">
        <f>(O10/P$27)</f>
        <v>8.081283808150019</v>
      </c>
      <c r="Q10" s="9"/>
    </row>
    <row r="11" spans="1:17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1678632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1678632</v>
      </c>
      <c r="P11" s="44">
        <f>(O11/P$27)</f>
        <v>121.06974395961053</v>
      </c>
      <c r="Q11" s="9"/>
    </row>
    <row r="12" spans="1:17" ht="15">
      <c r="A12" s="12"/>
      <c r="B12" s="42">
        <v>519</v>
      </c>
      <c r="C12" s="19" t="s">
        <v>25</v>
      </c>
      <c r="D12" s="43">
        <v>970344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4038771</v>
      </c>
      <c r="L12" s="43">
        <v>0</v>
      </c>
      <c r="M12" s="43">
        <v>0</v>
      </c>
      <c r="N12" s="43">
        <v>0</v>
      </c>
      <c r="O12" s="43">
        <f t="shared" si="0"/>
        <v>5009115</v>
      </c>
      <c r="P12" s="44">
        <f>(O12/P$27)</f>
        <v>361.2776776054814</v>
      </c>
      <c r="Q12" s="9"/>
    </row>
    <row r="13" spans="1:17" ht="15.75">
      <c r="A13" s="26" t="s">
        <v>26</v>
      </c>
      <c r="B13" s="27"/>
      <c r="C13" s="28"/>
      <c r="D13" s="29">
        <f>SUM(D14:D15)</f>
        <v>7890764</v>
      </c>
      <c r="E13" s="29">
        <f>SUM(E14:E15)</f>
        <v>1103228</v>
      </c>
      <c r="F13" s="29">
        <f>SUM(F14:F15)</f>
        <v>0</v>
      </c>
      <c r="G13" s="29">
        <f>SUM(G14:G15)</f>
        <v>0</v>
      </c>
      <c r="H13" s="29">
        <f>SUM(H14:H15)</f>
        <v>0</v>
      </c>
      <c r="I13" s="29">
        <f>SUM(I14:I15)</f>
        <v>0</v>
      </c>
      <c r="J13" s="29">
        <f>SUM(J14:J15)</f>
        <v>0</v>
      </c>
      <c r="K13" s="29">
        <f>SUM(K14:K15)</f>
        <v>0</v>
      </c>
      <c r="L13" s="29">
        <f>SUM(L14:L15)</f>
        <v>0</v>
      </c>
      <c r="M13" s="29">
        <f>SUM(M14:M15)</f>
        <v>0</v>
      </c>
      <c r="N13" s="29">
        <f>SUM(N14:N15)</f>
        <v>0</v>
      </c>
      <c r="O13" s="40">
        <f>SUM(D13:N13)</f>
        <v>8993992</v>
      </c>
      <c r="P13" s="41">
        <f>(O13/P$27)</f>
        <v>648.6831590335377</v>
      </c>
      <c r="Q13" s="10"/>
    </row>
    <row r="14" spans="1:17" ht="15">
      <c r="A14" s="12"/>
      <c r="B14" s="42">
        <v>521</v>
      </c>
      <c r="C14" s="19" t="s">
        <v>27</v>
      </c>
      <c r="D14" s="43">
        <v>7663192</v>
      </c>
      <c r="E14" s="43">
        <v>114637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7777829</v>
      </c>
      <c r="P14" s="44">
        <f>(O14/P$27)</f>
        <v>560.9685539127299</v>
      </c>
      <c r="Q14" s="9"/>
    </row>
    <row r="15" spans="1:17" ht="15">
      <c r="A15" s="12"/>
      <c r="B15" s="42">
        <v>524</v>
      </c>
      <c r="C15" s="19" t="s">
        <v>28</v>
      </c>
      <c r="D15" s="43">
        <v>227572</v>
      </c>
      <c r="E15" s="43">
        <v>988591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1216163</v>
      </c>
      <c r="P15" s="44">
        <f>(O15/P$27)</f>
        <v>87.71460512080779</v>
      </c>
      <c r="Q15" s="9"/>
    </row>
    <row r="16" spans="1:17" ht="15.75">
      <c r="A16" s="26" t="s">
        <v>29</v>
      </c>
      <c r="B16" s="27"/>
      <c r="C16" s="28"/>
      <c r="D16" s="29">
        <f>SUM(D17:D18)</f>
        <v>0</v>
      </c>
      <c r="E16" s="29">
        <f>SUM(E17:E18)</f>
        <v>0</v>
      </c>
      <c r="F16" s="29">
        <f>SUM(F17:F18)</f>
        <v>0</v>
      </c>
      <c r="G16" s="29">
        <f>SUM(G17:G18)</f>
        <v>0</v>
      </c>
      <c r="H16" s="29">
        <f>SUM(H17:H18)</f>
        <v>0</v>
      </c>
      <c r="I16" s="29">
        <f>SUM(I17:I18)</f>
        <v>2614026</v>
      </c>
      <c r="J16" s="29">
        <f>SUM(J17:J18)</f>
        <v>0</v>
      </c>
      <c r="K16" s="29">
        <f>SUM(K17:K18)</f>
        <v>0</v>
      </c>
      <c r="L16" s="29">
        <f>SUM(L17:L18)</f>
        <v>0</v>
      </c>
      <c r="M16" s="29">
        <f>SUM(M17:M18)</f>
        <v>0</v>
      </c>
      <c r="N16" s="29">
        <f>SUM(N17:N18)</f>
        <v>0</v>
      </c>
      <c r="O16" s="40">
        <f>SUM(D16:N16)</f>
        <v>2614026</v>
      </c>
      <c r="P16" s="41">
        <f>(O16/P$27)</f>
        <v>188.53415073927155</v>
      </c>
      <c r="Q16" s="10"/>
    </row>
    <row r="17" spans="1:17" ht="15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2279227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2279227</v>
      </c>
      <c r="P17" s="44">
        <f>(O17/P$27)</f>
        <v>164.38708979444644</v>
      </c>
      <c r="Q17" s="9"/>
    </row>
    <row r="18" spans="1:17" ht="15">
      <c r="A18" s="12"/>
      <c r="B18" s="42">
        <v>535</v>
      </c>
      <c r="C18" s="19" t="s">
        <v>52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334799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334799</v>
      </c>
      <c r="P18" s="44">
        <f>(O18/P$27)</f>
        <v>24.1470609448251</v>
      </c>
      <c r="Q18" s="9"/>
    </row>
    <row r="19" spans="1:17" ht="15.75">
      <c r="A19" s="26" t="s">
        <v>32</v>
      </c>
      <c r="B19" s="27"/>
      <c r="C19" s="28"/>
      <c r="D19" s="29">
        <f>SUM(D20:D20)</f>
        <v>2099334</v>
      </c>
      <c r="E19" s="29">
        <f>SUM(E20:E20)</f>
        <v>465560</v>
      </c>
      <c r="F19" s="29">
        <f>SUM(F20:F20)</f>
        <v>0</v>
      </c>
      <c r="G19" s="29">
        <f>SUM(G20:G20)</f>
        <v>0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>SUM(D19:N19)</f>
        <v>2564894</v>
      </c>
      <c r="P19" s="41">
        <f>(O19/P$27)</f>
        <v>184.9905517490083</v>
      </c>
      <c r="Q19" s="10"/>
    </row>
    <row r="20" spans="1:17" ht="15">
      <c r="A20" s="12"/>
      <c r="B20" s="42">
        <v>541</v>
      </c>
      <c r="C20" s="19" t="s">
        <v>33</v>
      </c>
      <c r="D20" s="43">
        <v>2099334</v>
      </c>
      <c r="E20" s="43">
        <v>465560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2564894</v>
      </c>
      <c r="P20" s="44">
        <f>(O20/P$27)</f>
        <v>184.9905517490083</v>
      </c>
      <c r="Q20" s="9"/>
    </row>
    <row r="21" spans="1:17" ht="15.75">
      <c r="A21" s="26" t="s">
        <v>34</v>
      </c>
      <c r="B21" s="27"/>
      <c r="C21" s="28"/>
      <c r="D21" s="29">
        <f>SUM(D22:D22)</f>
        <v>4590156</v>
      </c>
      <c r="E21" s="29">
        <f>SUM(E22:E22)</f>
        <v>1101820</v>
      </c>
      <c r="F21" s="29">
        <f>SUM(F22:F22)</f>
        <v>0</v>
      </c>
      <c r="G21" s="29">
        <f>SUM(G22:G22)</f>
        <v>1515172</v>
      </c>
      <c r="H21" s="29">
        <f>SUM(H22:H22)</f>
        <v>0</v>
      </c>
      <c r="I21" s="29">
        <f>SUM(I22:I22)</f>
        <v>0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>SUM(D21:N21)</f>
        <v>7207148</v>
      </c>
      <c r="P21" s="41">
        <f>(O21/P$27)</f>
        <v>519.808727010458</v>
      </c>
      <c r="Q21" s="9"/>
    </row>
    <row r="22" spans="1:17" ht="15">
      <c r="A22" s="12"/>
      <c r="B22" s="42">
        <v>572</v>
      </c>
      <c r="C22" s="19" t="s">
        <v>35</v>
      </c>
      <c r="D22" s="43">
        <v>4590156</v>
      </c>
      <c r="E22" s="43">
        <v>1101820</v>
      </c>
      <c r="F22" s="43">
        <v>0</v>
      </c>
      <c r="G22" s="43">
        <v>1515172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7207148</v>
      </c>
      <c r="P22" s="44">
        <f>(O22/P$27)</f>
        <v>519.808727010458</v>
      </c>
      <c r="Q22" s="9"/>
    </row>
    <row r="23" spans="1:17" ht="15.75">
      <c r="A23" s="26" t="s">
        <v>37</v>
      </c>
      <c r="B23" s="27"/>
      <c r="C23" s="28"/>
      <c r="D23" s="29">
        <f>SUM(D24:D24)</f>
        <v>2146334</v>
      </c>
      <c r="E23" s="29">
        <f>SUM(E24:E24)</f>
        <v>67313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>SUM(D23:N23)</f>
        <v>2213647</v>
      </c>
      <c r="P23" s="41">
        <f>(O23/P$27)</f>
        <v>159.65719437432384</v>
      </c>
      <c r="Q23" s="9"/>
    </row>
    <row r="24" spans="1:17" ht="15.75" thickBot="1">
      <c r="A24" s="12"/>
      <c r="B24" s="42">
        <v>581</v>
      </c>
      <c r="C24" s="19" t="s">
        <v>84</v>
      </c>
      <c r="D24" s="43">
        <v>2146334</v>
      </c>
      <c r="E24" s="43">
        <v>67313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2213647</v>
      </c>
      <c r="P24" s="44">
        <f>(O24/P$27)</f>
        <v>159.65719437432384</v>
      </c>
      <c r="Q24" s="9"/>
    </row>
    <row r="25" spans="1:120" ht="16.5" thickBot="1">
      <c r="A25" s="13" t="s">
        <v>10</v>
      </c>
      <c r="B25" s="21"/>
      <c r="C25" s="20"/>
      <c r="D25" s="14">
        <f>SUM(D5,D13,D16,D19,D21,D23)</f>
        <v>19382385</v>
      </c>
      <c r="E25" s="14">
        <f aca="true" t="shared" si="1" ref="E25:N25">SUM(E5,E13,E16,E19,E21,E23)</f>
        <v>2737921</v>
      </c>
      <c r="F25" s="14">
        <f t="shared" si="1"/>
        <v>1678632</v>
      </c>
      <c r="G25" s="14">
        <f t="shared" si="1"/>
        <v>1515172</v>
      </c>
      <c r="H25" s="14">
        <f t="shared" si="1"/>
        <v>0</v>
      </c>
      <c r="I25" s="14">
        <f t="shared" si="1"/>
        <v>2614026</v>
      </c>
      <c r="J25" s="14">
        <f t="shared" si="1"/>
        <v>0</v>
      </c>
      <c r="K25" s="14">
        <f t="shared" si="1"/>
        <v>4038771</v>
      </c>
      <c r="L25" s="14">
        <f t="shared" si="1"/>
        <v>0</v>
      </c>
      <c r="M25" s="14">
        <f t="shared" si="1"/>
        <v>0</v>
      </c>
      <c r="N25" s="14">
        <f t="shared" si="1"/>
        <v>0</v>
      </c>
      <c r="O25" s="14">
        <f>SUM(D25:N25)</f>
        <v>31966907</v>
      </c>
      <c r="P25" s="35">
        <f>(O25/P$27)</f>
        <v>2305.5829065993507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6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6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0" t="s">
        <v>87</v>
      </c>
      <c r="N27" s="90"/>
      <c r="O27" s="90"/>
      <c r="P27" s="39">
        <v>13865</v>
      </c>
    </row>
    <row r="28" spans="1:16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</row>
    <row r="29" spans="1:16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</sheetData>
  <sheetProtection/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2387650</v>
      </c>
      <c r="E5" s="24">
        <f t="shared" si="0"/>
        <v>332197</v>
      </c>
      <c r="F5" s="24">
        <f t="shared" si="0"/>
        <v>568804</v>
      </c>
      <c r="G5" s="24">
        <f t="shared" si="0"/>
        <v>149135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204978</v>
      </c>
      <c r="N5" s="25">
        <f>SUM(D5:M5)</f>
        <v>3642764</v>
      </c>
      <c r="O5" s="30">
        <f aca="true" t="shared" si="1" ref="O5:O25">(N5/O$27)</f>
        <v>258.9581289542902</v>
      </c>
      <c r="P5" s="6"/>
    </row>
    <row r="6" spans="1:16" ht="15">
      <c r="A6" s="12"/>
      <c r="B6" s="42">
        <v>511</v>
      </c>
      <c r="C6" s="19" t="s">
        <v>19</v>
      </c>
      <c r="D6" s="43">
        <v>96719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96719</v>
      </c>
      <c r="O6" s="44">
        <f t="shared" si="1"/>
        <v>6.875595365038743</v>
      </c>
      <c r="P6" s="9"/>
    </row>
    <row r="7" spans="1:16" ht="15">
      <c r="A7" s="12"/>
      <c r="B7" s="42">
        <v>512</v>
      </c>
      <c r="C7" s="19" t="s">
        <v>20</v>
      </c>
      <c r="D7" s="43">
        <v>354013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354013</v>
      </c>
      <c r="O7" s="44">
        <f t="shared" si="1"/>
        <v>25.16620459230824</v>
      </c>
      <c r="P7" s="9"/>
    </row>
    <row r="8" spans="1:16" ht="15">
      <c r="A8" s="12"/>
      <c r="B8" s="42">
        <v>513</v>
      </c>
      <c r="C8" s="19" t="s">
        <v>21</v>
      </c>
      <c r="D8" s="43">
        <v>804559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804559</v>
      </c>
      <c r="O8" s="44">
        <f t="shared" si="1"/>
        <v>57.194782114167914</v>
      </c>
      <c r="P8" s="9"/>
    </row>
    <row r="9" spans="1:16" ht="15">
      <c r="A9" s="12"/>
      <c r="B9" s="42">
        <v>514</v>
      </c>
      <c r="C9" s="19" t="s">
        <v>22</v>
      </c>
      <c r="D9" s="43">
        <v>165986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165986</v>
      </c>
      <c r="O9" s="44">
        <f t="shared" si="1"/>
        <v>11.799672993530958</v>
      </c>
      <c r="P9" s="9"/>
    </row>
    <row r="10" spans="1:16" ht="15">
      <c r="A10" s="12"/>
      <c r="B10" s="42">
        <v>515</v>
      </c>
      <c r="C10" s="19" t="s">
        <v>23</v>
      </c>
      <c r="D10" s="43">
        <v>127284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127284</v>
      </c>
      <c r="O10" s="44">
        <f t="shared" si="1"/>
        <v>9.048411175090637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568804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568804</v>
      </c>
      <c r="O11" s="44">
        <f t="shared" si="1"/>
        <v>40.435345134001565</v>
      </c>
      <c r="P11" s="9"/>
    </row>
    <row r="12" spans="1:16" ht="15">
      <c r="A12" s="12"/>
      <c r="B12" s="42">
        <v>519</v>
      </c>
      <c r="C12" s="19" t="s">
        <v>25</v>
      </c>
      <c r="D12" s="43">
        <v>839089</v>
      </c>
      <c r="E12" s="43">
        <v>332197</v>
      </c>
      <c r="F12" s="43">
        <v>0</v>
      </c>
      <c r="G12" s="43">
        <v>149135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204978</v>
      </c>
      <c r="N12" s="43">
        <f t="shared" si="2"/>
        <v>1525399</v>
      </c>
      <c r="O12" s="44">
        <f t="shared" si="1"/>
        <v>108.43811758015212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6396489</v>
      </c>
      <c r="E13" s="29">
        <f t="shared" si="3"/>
        <v>165339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5">SUM(D13:M13)</f>
        <v>6561828</v>
      </c>
      <c r="O13" s="41">
        <f t="shared" si="1"/>
        <v>466.469609724888</v>
      </c>
      <c r="P13" s="10"/>
    </row>
    <row r="14" spans="1:16" ht="15">
      <c r="A14" s="12"/>
      <c r="B14" s="42">
        <v>521</v>
      </c>
      <c r="C14" s="19" t="s">
        <v>27</v>
      </c>
      <c r="D14" s="43">
        <v>5815696</v>
      </c>
      <c r="E14" s="43">
        <v>165339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5981035</v>
      </c>
      <c r="O14" s="44">
        <f t="shared" si="1"/>
        <v>425.1819862088576</v>
      </c>
      <c r="P14" s="9"/>
    </row>
    <row r="15" spans="1:16" ht="15">
      <c r="A15" s="12"/>
      <c r="B15" s="42">
        <v>524</v>
      </c>
      <c r="C15" s="19" t="s">
        <v>28</v>
      </c>
      <c r="D15" s="43">
        <v>580793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580793</v>
      </c>
      <c r="O15" s="44">
        <f t="shared" si="1"/>
        <v>41.28762351603043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2748796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2748796</v>
      </c>
      <c r="O16" s="41">
        <f t="shared" si="1"/>
        <v>195.40740740740742</v>
      </c>
      <c r="P16" s="10"/>
    </row>
    <row r="17" spans="1:16" ht="15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2291071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2291071</v>
      </c>
      <c r="O17" s="44">
        <f t="shared" si="1"/>
        <v>162.86848652875526</v>
      </c>
      <c r="P17" s="9"/>
    </row>
    <row r="18" spans="1:16" ht="15">
      <c r="A18" s="12"/>
      <c r="B18" s="42">
        <v>539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457725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457725</v>
      </c>
      <c r="O18" s="44">
        <f t="shared" si="1"/>
        <v>32.53892087865216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SUM(D20:D20)</f>
        <v>1755072</v>
      </c>
      <c r="E19" s="29">
        <f t="shared" si="6"/>
        <v>505957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2261029</v>
      </c>
      <c r="O19" s="41">
        <f t="shared" si="1"/>
        <v>160.73284993246605</v>
      </c>
      <c r="P19" s="10"/>
    </row>
    <row r="20" spans="1:16" ht="15">
      <c r="A20" s="12"/>
      <c r="B20" s="42">
        <v>541</v>
      </c>
      <c r="C20" s="19" t="s">
        <v>33</v>
      </c>
      <c r="D20" s="43">
        <v>1755072</v>
      </c>
      <c r="E20" s="43">
        <v>505957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2261029</v>
      </c>
      <c r="O20" s="44">
        <f t="shared" si="1"/>
        <v>160.73284993246605</v>
      </c>
      <c r="P20" s="9"/>
    </row>
    <row r="21" spans="1:16" ht="15.75">
      <c r="A21" s="26" t="s">
        <v>34</v>
      </c>
      <c r="B21" s="27"/>
      <c r="C21" s="28"/>
      <c r="D21" s="29">
        <f aca="true" t="shared" si="7" ref="D21:M21">SUM(D22:D22)</f>
        <v>3501512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3501512</v>
      </c>
      <c r="O21" s="41">
        <f t="shared" si="1"/>
        <v>248.91675552712022</v>
      </c>
      <c r="P21" s="9"/>
    </row>
    <row r="22" spans="1:16" ht="15">
      <c r="A22" s="12"/>
      <c r="B22" s="42">
        <v>572</v>
      </c>
      <c r="C22" s="19" t="s">
        <v>35</v>
      </c>
      <c r="D22" s="43">
        <v>3501512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3501512</v>
      </c>
      <c r="O22" s="44">
        <f t="shared" si="1"/>
        <v>248.91675552712022</v>
      </c>
      <c r="P22" s="9"/>
    </row>
    <row r="23" spans="1:16" ht="15.75">
      <c r="A23" s="26" t="s">
        <v>37</v>
      </c>
      <c r="B23" s="27"/>
      <c r="C23" s="28"/>
      <c r="D23" s="29">
        <f aca="true" t="shared" si="8" ref="D23:M23">SUM(D24:D24)</f>
        <v>641062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641062</v>
      </c>
      <c r="O23" s="41">
        <f t="shared" si="1"/>
        <v>45.572048055733276</v>
      </c>
      <c r="P23" s="9"/>
    </row>
    <row r="24" spans="1:16" ht="15.75" thickBot="1">
      <c r="A24" s="12"/>
      <c r="B24" s="42">
        <v>581</v>
      </c>
      <c r="C24" s="19" t="s">
        <v>36</v>
      </c>
      <c r="D24" s="43">
        <v>641062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641062</v>
      </c>
      <c r="O24" s="44">
        <f t="shared" si="1"/>
        <v>45.572048055733276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14681785</v>
      </c>
      <c r="E25" s="14">
        <f aca="true" t="shared" si="9" ref="E25:M25">SUM(E5,E13,E16,E19,E21,E23)</f>
        <v>1003493</v>
      </c>
      <c r="F25" s="14">
        <f t="shared" si="9"/>
        <v>568804</v>
      </c>
      <c r="G25" s="14">
        <f t="shared" si="9"/>
        <v>149135</v>
      </c>
      <c r="H25" s="14">
        <f t="shared" si="9"/>
        <v>0</v>
      </c>
      <c r="I25" s="14">
        <f t="shared" si="9"/>
        <v>2748796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204978</v>
      </c>
      <c r="N25" s="14">
        <f t="shared" si="4"/>
        <v>19356991</v>
      </c>
      <c r="O25" s="35">
        <f t="shared" si="1"/>
        <v>1376.0567996019051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49</v>
      </c>
      <c r="M27" s="90"/>
      <c r="N27" s="90"/>
      <c r="O27" s="39">
        <v>14067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2612797</v>
      </c>
      <c r="E5" s="24">
        <f t="shared" si="0"/>
        <v>400550</v>
      </c>
      <c r="F5" s="24">
        <f t="shared" si="0"/>
        <v>568579</v>
      </c>
      <c r="G5" s="24">
        <f t="shared" si="0"/>
        <v>412181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3994107</v>
      </c>
      <c r="O5" s="30">
        <f aca="true" t="shared" si="1" ref="O5:O25">(N5/O$27)</f>
        <v>284.54135499038256</v>
      </c>
      <c r="P5" s="6"/>
    </row>
    <row r="6" spans="1:16" ht="15">
      <c r="A6" s="12"/>
      <c r="B6" s="42">
        <v>511</v>
      </c>
      <c r="C6" s="19" t="s">
        <v>19</v>
      </c>
      <c r="D6" s="43">
        <v>94338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94338</v>
      </c>
      <c r="O6" s="44">
        <f t="shared" si="1"/>
        <v>6.720666809147254</v>
      </c>
      <c r="P6" s="9"/>
    </row>
    <row r="7" spans="1:16" ht="15">
      <c r="A7" s="12"/>
      <c r="B7" s="42">
        <v>512</v>
      </c>
      <c r="C7" s="19" t="s">
        <v>20</v>
      </c>
      <c r="D7" s="43">
        <v>686462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686462</v>
      </c>
      <c r="O7" s="44">
        <f t="shared" si="1"/>
        <v>48.903754363467975</v>
      </c>
      <c r="P7" s="9"/>
    </row>
    <row r="8" spans="1:16" ht="15">
      <c r="A8" s="12"/>
      <c r="B8" s="42">
        <v>513</v>
      </c>
      <c r="C8" s="19" t="s">
        <v>21</v>
      </c>
      <c r="D8" s="43">
        <v>719880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719880</v>
      </c>
      <c r="O8" s="44">
        <f t="shared" si="1"/>
        <v>51.284462491985465</v>
      </c>
      <c r="P8" s="9"/>
    </row>
    <row r="9" spans="1:16" ht="15">
      <c r="A9" s="12"/>
      <c r="B9" s="42">
        <v>514</v>
      </c>
      <c r="C9" s="19" t="s">
        <v>22</v>
      </c>
      <c r="D9" s="43">
        <v>156503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156503</v>
      </c>
      <c r="O9" s="44">
        <f t="shared" si="1"/>
        <v>11.14931965519698</v>
      </c>
      <c r="P9" s="9"/>
    </row>
    <row r="10" spans="1:16" ht="15">
      <c r="A10" s="12"/>
      <c r="B10" s="42">
        <v>515</v>
      </c>
      <c r="C10" s="19" t="s">
        <v>23</v>
      </c>
      <c r="D10" s="43">
        <v>130472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130472</v>
      </c>
      <c r="O10" s="44">
        <f t="shared" si="1"/>
        <v>9.294863574837928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568579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568579</v>
      </c>
      <c r="O11" s="44">
        <f t="shared" si="1"/>
        <v>40.50573484362756</v>
      </c>
      <c r="P11" s="9"/>
    </row>
    <row r="12" spans="1:16" ht="15">
      <c r="A12" s="12"/>
      <c r="B12" s="42">
        <v>519</v>
      </c>
      <c r="C12" s="19" t="s">
        <v>25</v>
      </c>
      <c r="D12" s="43">
        <v>825142</v>
      </c>
      <c r="E12" s="43">
        <v>400550</v>
      </c>
      <c r="F12" s="43">
        <v>0</v>
      </c>
      <c r="G12" s="43">
        <v>412181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1637873</v>
      </c>
      <c r="O12" s="44">
        <f t="shared" si="1"/>
        <v>116.6825532521194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6376994</v>
      </c>
      <c r="E13" s="29">
        <f t="shared" si="3"/>
        <v>92825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5">SUM(D13:M13)</f>
        <v>6469819</v>
      </c>
      <c r="O13" s="41">
        <f t="shared" si="1"/>
        <v>460.9118045166346</v>
      </c>
      <c r="P13" s="10"/>
    </row>
    <row r="14" spans="1:16" ht="15">
      <c r="A14" s="12"/>
      <c r="B14" s="42">
        <v>521</v>
      </c>
      <c r="C14" s="19" t="s">
        <v>27</v>
      </c>
      <c r="D14" s="43">
        <v>5778510</v>
      </c>
      <c r="E14" s="43">
        <v>92825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5871335</v>
      </c>
      <c r="O14" s="44">
        <f t="shared" si="1"/>
        <v>418.2756286955902</v>
      </c>
      <c r="P14" s="9"/>
    </row>
    <row r="15" spans="1:16" ht="15">
      <c r="A15" s="12"/>
      <c r="B15" s="42">
        <v>524</v>
      </c>
      <c r="C15" s="19" t="s">
        <v>28</v>
      </c>
      <c r="D15" s="43">
        <v>598484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598484</v>
      </c>
      <c r="O15" s="44">
        <f t="shared" si="1"/>
        <v>42.63617582104438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2682758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2682758</v>
      </c>
      <c r="O16" s="41">
        <f t="shared" si="1"/>
        <v>191.12046733632542</v>
      </c>
      <c r="P16" s="10"/>
    </row>
    <row r="17" spans="1:16" ht="15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2272342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2272342</v>
      </c>
      <c r="O17" s="44">
        <f t="shared" si="1"/>
        <v>161.88231103512146</v>
      </c>
      <c r="P17" s="9"/>
    </row>
    <row r="18" spans="1:16" ht="15">
      <c r="A18" s="12"/>
      <c r="B18" s="42">
        <v>539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410416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410416</v>
      </c>
      <c r="O18" s="44">
        <f t="shared" si="1"/>
        <v>29.23815630120396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SUM(D20:D20)</f>
        <v>1903819</v>
      </c>
      <c r="E19" s="29">
        <f t="shared" si="6"/>
        <v>458631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2362450</v>
      </c>
      <c r="O19" s="41">
        <f t="shared" si="1"/>
        <v>168.30163140272137</v>
      </c>
      <c r="P19" s="10"/>
    </row>
    <row r="20" spans="1:16" ht="15">
      <c r="A20" s="12"/>
      <c r="B20" s="42">
        <v>541</v>
      </c>
      <c r="C20" s="19" t="s">
        <v>33</v>
      </c>
      <c r="D20" s="43">
        <v>1903819</v>
      </c>
      <c r="E20" s="43">
        <v>458631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2362450</v>
      </c>
      <c r="O20" s="44">
        <f t="shared" si="1"/>
        <v>168.30163140272137</v>
      </c>
      <c r="P20" s="9"/>
    </row>
    <row r="21" spans="1:16" ht="15.75">
      <c r="A21" s="26" t="s">
        <v>34</v>
      </c>
      <c r="B21" s="27"/>
      <c r="C21" s="28"/>
      <c r="D21" s="29">
        <f aca="true" t="shared" si="7" ref="D21:M21">SUM(D22:D22)</f>
        <v>3107021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3107021</v>
      </c>
      <c r="O21" s="41">
        <f t="shared" si="1"/>
        <v>221.34508798176248</v>
      </c>
      <c r="P21" s="9"/>
    </row>
    <row r="22" spans="1:16" ht="15">
      <c r="A22" s="12"/>
      <c r="B22" s="42">
        <v>572</v>
      </c>
      <c r="C22" s="19" t="s">
        <v>35</v>
      </c>
      <c r="D22" s="43">
        <v>3107021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3107021</v>
      </c>
      <c r="O22" s="44">
        <f t="shared" si="1"/>
        <v>221.34508798176248</v>
      </c>
      <c r="P22" s="9"/>
    </row>
    <row r="23" spans="1:16" ht="15.75">
      <c r="A23" s="26" t="s">
        <v>37</v>
      </c>
      <c r="B23" s="27"/>
      <c r="C23" s="28"/>
      <c r="D23" s="29">
        <f aca="true" t="shared" si="8" ref="D23:M23">SUM(D24:D24)</f>
        <v>662478</v>
      </c>
      <c r="E23" s="29">
        <f t="shared" si="8"/>
        <v>542153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1204631</v>
      </c>
      <c r="O23" s="41">
        <f t="shared" si="1"/>
        <v>85.81826601125597</v>
      </c>
      <c r="P23" s="9"/>
    </row>
    <row r="24" spans="1:16" ht="15.75" thickBot="1">
      <c r="A24" s="12"/>
      <c r="B24" s="42">
        <v>581</v>
      </c>
      <c r="C24" s="19" t="s">
        <v>36</v>
      </c>
      <c r="D24" s="43">
        <v>662478</v>
      </c>
      <c r="E24" s="43">
        <v>542153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1204631</v>
      </c>
      <c r="O24" s="44">
        <f t="shared" si="1"/>
        <v>85.81826601125597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14663109</v>
      </c>
      <c r="E25" s="14">
        <f aca="true" t="shared" si="9" ref="E25:M25">SUM(E5,E13,E16,E19,E21,E23)</f>
        <v>1494159</v>
      </c>
      <c r="F25" s="14">
        <f t="shared" si="9"/>
        <v>568579</v>
      </c>
      <c r="G25" s="14">
        <f t="shared" si="9"/>
        <v>412181</v>
      </c>
      <c r="H25" s="14">
        <f t="shared" si="9"/>
        <v>0</v>
      </c>
      <c r="I25" s="14">
        <f t="shared" si="9"/>
        <v>2682758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4"/>
        <v>19820786</v>
      </c>
      <c r="O25" s="35">
        <f t="shared" si="1"/>
        <v>1412.0386122390823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47</v>
      </c>
      <c r="M27" s="90"/>
      <c r="N27" s="90"/>
      <c r="O27" s="39">
        <v>14037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2757313</v>
      </c>
      <c r="E5" s="24">
        <f t="shared" si="0"/>
        <v>457886</v>
      </c>
      <c r="F5" s="24">
        <f t="shared" si="0"/>
        <v>678780</v>
      </c>
      <c r="G5" s="24">
        <f t="shared" si="0"/>
        <v>1530786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5424765</v>
      </c>
      <c r="O5" s="30">
        <f aca="true" t="shared" si="1" ref="O5:O26">(N5/O$28)</f>
        <v>391.8495377058654</v>
      </c>
      <c r="P5" s="6"/>
    </row>
    <row r="6" spans="1:16" ht="15">
      <c r="A6" s="12"/>
      <c r="B6" s="42">
        <v>511</v>
      </c>
      <c r="C6" s="19" t="s">
        <v>19</v>
      </c>
      <c r="D6" s="43">
        <v>107219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107219</v>
      </c>
      <c r="O6" s="44">
        <f t="shared" si="1"/>
        <v>7.7447991909852645</v>
      </c>
      <c r="P6" s="9"/>
    </row>
    <row r="7" spans="1:16" ht="15">
      <c r="A7" s="12"/>
      <c r="B7" s="42">
        <v>512</v>
      </c>
      <c r="C7" s="19" t="s">
        <v>20</v>
      </c>
      <c r="D7" s="43">
        <v>756070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756070</v>
      </c>
      <c r="O7" s="44">
        <f t="shared" si="1"/>
        <v>54.61355099682173</v>
      </c>
      <c r="P7" s="9"/>
    </row>
    <row r="8" spans="1:16" ht="15">
      <c r="A8" s="12"/>
      <c r="B8" s="42">
        <v>513</v>
      </c>
      <c r="C8" s="19" t="s">
        <v>21</v>
      </c>
      <c r="D8" s="43">
        <v>698878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698878</v>
      </c>
      <c r="O8" s="44">
        <f t="shared" si="1"/>
        <v>50.48237503611673</v>
      </c>
      <c r="P8" s="9"/>
    </row>
    <row r="9" spans="1:16" ht="15">
      <c r="A9" s="12"/>
      <c r="B9" s="42">
        <v>514</v>
      </c>
      <c r="C9" s="19" t="s">
        <v>22</v>
      </c>
      <c r="D9" s="43">
        <v>144513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144513</v>
      </c>
      <c r="O9" s="44">
        <f t="shared" si="1"/>
        <v>10.438673793701243</v>
      </c>
      <c r="P9" s="9"/>
    </row>
    <row r="10" spans="1:16" ht="15">
      <c r="A10" s="12"/>
      <c r="B10" s="42">
        <v>515</v>
      </c>
      <c r="C10" s="19" t="s">
        <v>23</v>
      </c>
      <c r="D10" s="43">
        <v>160512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160512</v>
      </c>
      <c r="O10" s="44">
        <f t="shared" si="1"/>
        <v>11.59433689685062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678780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678780</v>
      </c>
      <c r="O11" s="44">
        <f t="shared" si="1"/>
        <v>49.03062698642011</v>
      </c>
      <c r="P11" s="9"/>
    </row>
    <row r="12" spans="1:16" ht="15">
      <c r="A12" s="12"/>
      <c r="B12" s="42">
        <v>519</v>
      </c>
      <c r="C12" s="19" t="s">
        <v>25</v>
      </c>
      <c r="D12" s="43">
        <v>890121</v>
      </c>
      <c r="E12" s="43">
        <v>457886</v>
      </c>
      <c r="F12" s="43">
        <v>0</v>
      </c>
      <c r="G12" s="43">
        <v>1530786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2878793</v>
      </c>
      <c r="O12" s="44">
        <f t="shared" si="1"/>
        <v>207.94517480496967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5890315</v>
      </c>
      <c r="E13" s="29">
        <f t="shared" si="3"/>
        <v>156334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6">SUM(D13:M13)</f>
        <v>6046649</v>
      </c>
      <c r="O13" s="41">
        <f t="shared" si="1"/>
        <v>436.7703698353077</v>
      </c>
      <c r="P13" s="10"/>
    </row>
    <row r="14" spans="1:16" ht="15">
      <c r="A14" s="12"/>
      <c r="B14" s="42">
        <v>521</v>
      </c>
      <c r="C14" s="19" t="s">
        <v>27</v>
      </c>
      <c r="D14" s="43">
        <v>5352454</v>
      </c>
      <c r="E14" s="43">
        <v>156334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5508788</v>
      </c>
      <c r="O14" s="44">
        <f t="shared" si="1"/>
        <v>397.9188095926033</v>
      </c>
      <c r="P14" s="9"/>
    </row>
    <row r="15" spans="1:16" ht="15">
      <c r="A15" s="12"/>
      <c r="B15" s="42">
        <v>524</v>
      </c>
      <c r="C15" s="19" t="s">
        <v>28</v>
      </c>
      <c r="D15" s="43">
        <v>537861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537861</v>
      </c>
      <c r="O15" s="44">
        <f t="shared" si="1"/>
        <v>38.85156024270442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2465273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2465273</v>
      </c>
      <c r="O16" s="41">
        <f t="shared" si="1"/>
        <v>178.07519503033805</v>
      </c>
      <c r="P16" s="10"/>
    </row>
    <row r="17" spans="1:16" ht="15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2069278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2069278</v>
      </c>
      <c r="O17" s="44">
        <f t="shared" si="1"/>
        <v>149.4711066165848</v>
      </c>
      <c r="P17" s="9"/>
    </row>
    <row r="18" spans="1:16" ht="15">
      <c r="A18" s="12"/>
      <c r="B18" s="42">
        <v>539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395995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395995</v>
      </c>
      <c r="O18" s="44">
        <f t="shared" si="1"/>
        <v>28.60408841375325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SUM(D20:D20)</f>
        <v>1979950</v>
      </c>
      <c r="E19" s="29">
        <f t="shared" si="6"/>
        <v>789260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2769210</v>
      </c>
      <c r="O19" s="41">
        <f t="shared" si="1"/>
        <v>200.02961571800057</v>
      </c>
      <c r="P19" s="10"/>
    </row>
    <row r="20" spans="1:16" ht="15">
      <c r="A20" s="12"/>
      <c r="B20" s="42">
        <v>541</v>
      </c>
      <c r="C20" s="19" t="s">
        <v>33</v>
      </c>
      <c r="D20" s="43">
        <v>1979950</v>
      </c>
      <c r="E20" s="43">
        <v>789260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2769210</v>
      </c>
      <c r="O20" s="44">
        <f t="shared" si="1"/>
        <v>200.02961571800057</v>
      </c>
      <c r="P20" s="9"/>
    </row>
    <row r="21" spans="1:16" ht="15.75">
      <c r="A21" s="26" t="s">
        <v>34</v>
      </c>
      <c r="B21" s="27"/>
      <c r="C21" s="28"/>
      <c r="D21" s="29">
        <f aca="true" t="shared" si="7" ref="D21:M21">SUM(D22:D22)</f>
        <v>3182120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3182120</v>
      </c>
      <c r="O21" s="41">
        <f t="shared" si="1"/>
        <v>229.855533082924</v>
      </c>
      <c r="P21" s="9"/>
    </row>
    <row r="22" spans="1:16" ht="15">
      <c r="A22" s="12"/>
      <c r="B22" s="42">
        <v>572</v>
      </c>
      <c r="C22" s="19" t="s">
        <v>35</v>
      </c>
      <c r="D22" s="43">
        <v>3182120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3182120</v>
      </c>
      <c r="O22" s="44">
        <f t="shared" si="1"/>
        <v>229.855533082924</v>
      </c>
      <c r="P22" s="9"/>
    </row>
    <row r="23" spans="1:16" ht="15.75">
      <c r="A23" s="26" t="s">
        <v>37</v>
      </c>
      <c r="B23" s="27"/>
      <c r="C23" s="28"/>
      <c r="D23" s="29">
        <f aca="true" t="shared" si="8" ref="D23:M23">SUM(D24:D25)</f>
        <v>914483</v>
      </c>
      <c r="E23" s="29">
        <f t="shared" si="8"/>
        <v>542814</v>
      </c>
      <c r="F23" s="29">
        <f t="shared" si="8"/>
        <v>2610000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4067297</v>
      </c>
      <c r="O23" s="41">
        <f t="shared" si="1"/>
        <v>293.7949292112106</v>
      </c>
      <c r="P23" s="9"/>
    </row>
    <row r="24" spans="1:16" ht="15">
      <c r="A24" s="12"/>
      <c r="B24" s="42">
        <v>581</v>
      </c>
      <c r="C24" s="19" t="s">
        <v>36</v>
      </c>
      <c r="D24" s="43">
        <v>914483</v>
      </c>
      <c r="E24" s="43">
        <v>542814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1457297</v>
      </c>
      <c r="O24" s="44">
        <f t="shared" si="1"/>
        <v>105.2656024270442</v>
      </c>
      <c r="P24" s="9"/>
    </row>
    <row r="25" spans="1:16" ht="15.75" thickBot="1">
      <c r="A25" s="12"/>
      <c r="B25" s="42">
        <v>585</v>
      </c>
      <c r="C25" s="19" t="s">
        <v>44</v>
      </c>
      <c r="D25" s="43">
        <v>0</v>
      </c>
      <c r="E25" s="43">
        <v>0</v>
      </c>
      <c r="F25" s="43">
        <v>2610000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2610000</v>
      </c>
      <c r="O25" s="44">
        <f t="shared" si="1"/>
        <v>188.52932678416641</v>
      </c>
      <c r="P25" s="9"/>
    </row>
    <row r="26" spans="1:119" ht="16.5" thickBot="1">
      <c r="A26" s="13" t="s">
        <v>10</v>
      </c>
      <c r="B26" s="21"/>
      <c r="C26" s="20"/>
      <c r="D26" s="14">
        <f>SUM(D5,D13,D16,D19,D21,D23)</f>
        <v>14724181</v>
      </c>
      <c r="E26" s="14">
        <f aca="true" t="shared" si="9" ref="E26:M26">SUM(E5,E13,E16,E19,E21,E23)</f>
        <v>1946294</v>
      </c>
      <c r="F26" s="14">
        <f t="shared" si="9"/>
        <v>3288780</v>
      </c>
      <c r="G26" s="14">
        <f t="shared" si="9"/>
        <v>1530786</v>
      </c>
      <c r="H26" s="14">
        <f t="shared" si="9"/>
        <v>0</v>
      </c>
      <c r="I26" s="14">
        <f t="shared" si="9"/>
        <v>2465273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4"/>
        <v>23955314</v>
      </c>
      <c r="O26" s="35">
        <f t="shared" si="1"/>
        <v>1730.3751805836464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45</v>
      </c>
      <c r="M28" s="90"/>
      <c r="N28" s="90"/>
      <c r="O28" s="39">
        <v>13844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2679303</v>
      </c>
      <c r="E5" s="24">
        <f t="shared" si="0"/>
        <v>144449</v>
      </c>
      <c r="F5" s="24">
        <f t="shared" si="0"/>
        <v>3209171</v>
      </c>
      <c r="G5" s="24">
        <f t="shared" si="0"/>
        <v>1024674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7057597</v>
      </c>
      <c r="O5" s="30">
        <f aca="true" t="shared" si="1" ref="O5:O25">(N5/O$27)</f>
        <v>511.0867550148454</v>
      </c>
      <c r="P5" s="6"/>
    </row>
    <row r="6" spans="1:16" ht="15">
      <c r="A6" s="12"/>
      <c r="B6" s="42">
        <v>511</v>
      </c>
      <c r="C6" s="19" t="s">
        <v>19</v>
      </c>
      <c r="D6" s="43">
        <v>98906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98906</v>
      </c>
      <c r="O6" s="44">
        <f t="shared" si="1"/>
        <v>7.16243029908031</v>
      </c>
      <c r="P6" s="9"/>
    </row>
    <row r="7" spans="1:16" ht="15">
      <c r="A7" s="12"/>
      <c r="B7" s="42">
        <v>512</v>
      </c>
      <c r="C7" s="19" t="s">
        <v>20</v>
      </c>
      <c r="D7" s="43">
        <v>633084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633084</v>
      </c>
      <c r="O7" s="44">
        <f t="shared" si="1"/>
        <v>45.84575276993265</v>
      </c>
      <c r="P7" s="9"/>
    </row>
    <row r="8" spans="1:16" ht="15">
      <c r="A8" s="12"/>
      <c r="B8" s="42">
        <v>513</v>
      </c>
      <c r="C8" s="19" t="s">
        <v>21</v>
      </c>
      <c r="D8" s="43">
        <v>776480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776480</v>
      </c>
      <c r="O8" s="44">
        <f t="shared" si="1"/>
        <v>56.2299949308422</v>
      </c>
      <c r="P8" s="9"/>
    </row>
    <row r="9" spans="1:16" ht="15">
      <c r="A9" s="12"/>
      <c r="B9" s="42">
        <v>514</v>
      </c>
      <c r="C9" s="19" t="s">
        <v>22</v>
      </c>
      <c r="D9" s="43">
        <v>148174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148174</v>
      </c>
      <c r="O9" s="44">
        <f t="shared" si="1"/>
        <v>10.730248388731987</v>
      </c>
      <c r="P9" s="9"/>
    </row>
    <row r="10" spans="1:16" ht="15">
      <c r="A10" s="12"/>
      <c r="B10" s="42">
        <v>515</v>
      </c>
      <c r="C10" s="19" t="s">
        <v>23</v>
      </c>
      <c r="D10" s="43">
        <v>159239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159239</v>
      </c>
      <c r="O10" s="44">
        <f t="shared" si="1"/>
        <v>11.531537403142877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3209171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3209171</v>
      </c>
      <c r="O11" s="44">
        <f t="shared" si="1"/>
        <v>232.39705988847854</v>
      </c>
      <c r="P11" s="9"/>
    </row>
    <row r="12" spans="1:16" ht="15">
      <c r="A12" s="12"/>
      <c r="B12" s="42">
        <v>519</v>
      </c>
      <c r="C12" s="19" t="s">
        <v>25</v>
      </c>
      <c r="D12" s="43">
        <v>863420</v>
      </c>
      <c r="E12" s="43">
        <v>144449</v>
      </c>
      <c r="F12" s="43">
        <v>0</v>
      </c>
      <c r="G12" s="43">
        <v>1024674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2032543</v>
      </c>
      <c r="O12" s="44">
        <f t="shared" si="1"/>
        <v>147.18973133463683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5859086</v>
      </c>
      <c r="E13" s="29">
        <f t="shared" si="3"/>
        <v>99299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5">SUM(D13:M13)</f>
        <v>5958385</v>
      </c>
      <c r="O13" s="41">
        <f t="shared" si="1"/>
        <v>431.48562531682234</v>
      </c>
      <c r="P13" s="10"/>
    </row>
    <row r="14" spans="1:16" ht="15">
      <c r="A14" s="12"/>
      <c r="B14" s="42">
        <v>521</v>
      </c>
      <c r="C14" s="19" t="s">
        <v>27</v>
      </c>
      <c r="D14" s="43">
        <v>5278324</v>
      </c>
      <c r="E14" s="43">
        <v>99299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5377623</v>
      </c>
      <c r="O14" s="44">
        <f t="shared" si="1"/>
        <v>389.4288507495112</v>
      </c>
      <c r="P14" s="9"/>
    </row>
    <row r="15" spans="1:16" ht="15">
      <c r="A15" s="12"/>
      <c r="B15" s="42">
        <v>524</v>
      </c>
      <c r="C15" s="19" t="s">
        <v>28</v>
      </c>
      <c r="D15" s="43">
        <v>580762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580762</v>
      </c>
      <c r="O15" s="44">
        <f t="shared" si="1"/>
        <v>42.05677456731117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2270628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2270628</v>
      </c>
      <c r="O16" s="41">
        <f t="shared" si="1"/>
        <v>164.43102324570933</v>
      </c>
      <c r="P16" s="10"/>
    </row>
    <row r="17" spans="1:16" ht="15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1910018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1910018</v>
      </c>
      <c r="O17" s="44">
        <f t="shared" si="1"/>
        <v>138.31689477876748</v>
      </c>
      <c r="P17" s="9"/>
    </row>
    <row r="18" spans="1:16" ht="15">
      <c r="A18" s="12"/>
      <c r="B18" s="42">
        <v>539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360610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360610</v>
      </c>
      <c r="O18" s="44">
        <f t="shared" si="1"/>
        <v>26.11412846694185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SUM(D20:D20)</f>
        <v>1910223</v>
      </c>
      <c r="E19" s="29">
        <f t="shared" si="6"/>
        <v>615189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2525412</v>
      </c>
      <c r="O19" s="41">
        <f t="shared" si="1"/>
        <v>182.88159895720182</v>
      </c>
      <c r="P19" s="10"/>
    </row>
    <row r="20" spans="1:16" ht="15">
      <c r="A20" s="12"/>
      <c r="B20" s="42">
        <v>541</v>
      </c>
      <c r="C20" s="19" t="s">
        <v>33</v>
      </c>
      <c r="D20" s="43">
        <v>1910223</v>
      </c>
      <c r="E20" s="43">
        <v>615189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2525412</v>
      </c>
      <c r="O20" s="44">
        <f t="shared" si="1"/>
        <v>182.88159895720182</v>
      </c>
      <c r="P20" s="9"/>
    </row>
    <row r="21" spans="1:16" ht="15.75">
      <c r="A21" s="26" t="s">
        <v>34</v>
      </c>
      <c r="B21" s="27"/>
      <c r="C21" s="28"/>
      <c r="D21" s="29">
        <f aca="true" t="shared" si="7" ref="D21:M21">SUM(D22:D22)</f>
        <v>1560708</v>
      </c>
      <c r="E21" s="29">
        <f t="shared" si="7"/>
        <v>2959368</v>
      </c>
      <c r="F21" s="29">
        <f t="shared" si="7"/>
        <v>0</v>
      </c>
      <c r="G21" s="29">
        <f t="shared" si="7"/>
        <v>5464849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9984925</v>
      </c>
      <c r="O21" s="41">
        <f t="shared" si="1"/>
        <v>723.0737200376566</v>
      </c>
      <c r="P21" s="9"/>
    </row>
    <row r="22" spans="1:16" ht="15">
      <c r="A22" s="12"/>
      <c r="B22" s="42">
        <v>572</v>
      </c>
      <c r="C22" s="19" t="s">
        <v>35</v>
      </c>
      <c r="D22" s="43">
        <v>1560708</v>
      </c>
      <c r="E22" s="43">
        <v>2959368</v>
      </c>
      <c r="F22" s="43">
        <v>0</v>
      </c>
      <c r="G22" s="43">
        <v>5464849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9984925</v>
      </c>
      <c r="O22" s="44">
        <f t="shared" si="1"/>
        <v>723.0737200376566</v>
      </c>
      <c r="P22" s="9"/>
    </row>
    <row r="23" spans="1:16" ht="15.75">
      <c r="A23" s="26" t="s">
        <v>37</v>
      </c>
      <c r="B23" s="27"/>
      <c r="C23" s="28"/>
      <c r="D23" s="29">
        <f aca="true" t="shared" si="8" ref="D23:M23">SUM(D24:D24)</f>
        <v>2163478</v>
      </c>
      <c r="E23" s="29">
        <f t="shared" si="8"/>
        <v>252960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334000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2750438</v>
      </c>
      <c r="O23" s="41">
        <f t="shared" si="1"/>
        <v>199.1772032732276</v>
      </c>
      <c r="P23" s="9"/>
    </row>
    <row r="24" spans="1:16" ht="15.75" thickBot="1">
      <c r="A24" s="12"/>
      <c r="B24" s="42">
        <v>581</v>
      </c>
      <c r="C24" s="19" t="s">
        <v>36</v>
      </c>
      <c r="D24" s="43">
        <v>2163478</v>
      </c>
      <c r="E24" s="43">
        <v>252960</v>
      </c>
      <c r="F24" s="43">
        <v>0</v>
      </c>
      <c r="G24" s="43">
        <v>0</v>
      </c>
      <c r="H24" s="43">
        <v>0</v>
      </c>
      <c r="I24" s="43">
        <v>334000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2750438</v>
      </c>
      <c r="O24" s="44">
        <f t="shared" si="1"/>
        <v>199.1772032732276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14172798</v>
      </c>
      <c r="E25" s="14">
        <f aca="true" t="shared" si="9" ref="E25:M25">SUM(E5,E13,E16,E19,E21,E23)</f>
        <v>4071265</v>
      </c>
      <c r="F25" s="14">
        <f t="shared" si="9"/>
        <v>3209171</v>
      </c>
      <c r="G25" s="14">
        <f t="shared" si="9"/>
        <v>6489523</v>
      </c>
      <c r="H25" s="14">
        <f t="shared" si="9"/>
        <v>0</v>
      </c>
      <c r="I25" s="14">
        <f t="shared" si="9"/>
        <v>2604628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4"/>
        <v>30547385</v>
      </c>
      <c r="O25" s="35">
        <f t="shared" si="1"/>
        <v>2212.135925845463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41</v>
      </c>
      <c r="M27" s="90"/>
      <c r="N27" s="90"/>
      <c r="O27" s="39">
        <v>13809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A29:O29"/>
    <mergeCell ref="L27:N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2774797</v>
      </c>
      <c r="E5" s="24">
        <f t="shared" si="0"/>
        <v>128256</v>
      </c>
      <c r="F5" s="24">
        <f t="shared" si="0"/>
        <v>402946</v>
      </c>
      <c r="G5" s="24">
        <f t="shared" si="0"/>
        <v>2207062</v>
      </c>
      <c r="H5" s="24">
        <f t="shared" si="0"/>
        <v>0</v>
      </c>
      <c r="I5" s="24">
        <f t="shared" si="0"/>
        <v>18250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5531311</v>
      </c>
      <c r="O5" s="30">
        <f aca="true" t="shared" si="1" ref="O5:O25">(N5/O$27)</f>
        <v>412.10780807629266</v>
      </c>
      <c r="P5" s="6"/>
    </row>
    <row r="6" spans="1:16" ht="15">
      <c r="A6" s="12"/>
      <c r="B6" s="42">
        <v>511</v>
      </c>
      <c r="C6" s="19" t="s">
        <v>19</v>
      </c>
      <c r="D6" s="43">
        <v>49813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49813</v>
      </c>
      <c r="O6" s="44">
        <f t="shared" si="1"/>
        <v>3.7112948889882285</v>
      </c>
      <c r="P6" s="9"/>
    </row>
    <row r="7" spans="1:16" ht="15">
      <c r="A7" s="12"/>
      <c r="B7" s="42">
        <v>512</v>
      </c>
      <c r="C7" s="19" t="s">
        <v>20</v>
      </c>
      <c r="D7" s="43">
        <v>563212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563212</v>
      </c>
      <c r="O7" s="44">
        <f t="shared" si="1"/>
        <v>41.96185367307406</v>
      </c>
      <c r="P7" s="9"/>
    </row>
    <row r="8" spans="1:16" ht="15">
      <c r="A8" s="12"/>
      <c r="B8" s="42">
        <v>513</v>
      </c>
      <c r="C8" s="19" t="s">
        <v>21</v>
      </c>
      <c r="D8" s="43">
        <v>679596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679596</v>
      </c>
      <c r="O8" s="44">
        <f t="shared" si="1"/>
        <v>50.632990612427356</v>
      </c>
      <c r="P8" s="9"/>
    </row>
    <row r="9" spans="1:16" ht="15">
      <c r="A9" s="12"/>
      <c r="B9" s="42">
        <v>514</v>
      </c>
      <c r="C9" s="19" t="s">
        <v>22</v>
      </c>
      <c r="D9" s="43">
        <v>125488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125488</v>
      </c>
      <c r="O9" s="44">
        <f t="shared" si="1"/>
        <v>9.349426315005216</v>
      </c>
      <c r="P9" s="9"/>
    </row>
    <row r="10" spans="1:16" ht="15">
      <c r="A10" s="12"/>
      <c r="B10" s="42">
        <v>515</v>
      </c>
      <c r="C10" s="19" t="s">
        <v>23</v>
      </c>
      <c r="D10" s="43">
        <v>197409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197409</v>
      </c>
      <c r="O10" s="44">
        <f t="shared" si="1"/>
        <v>14.707867679928476</v>
      </c>
      <c r="P10" s="9"/>
    </row>
    <row r="11" spans="1:16" ht="15">
      <c r="A11" s="12"/>
      <c r="B11" s="42">
        <v>517</v>
      </c>
      <c r="C11" s="19" t="s">
        <v>24</v>
      </c>
      <c r="D11" s="43">
        <v>130878</v>
      </c>
      <c r="E11" s="43">
        <v>128256</v>
      </c>
      <c r="F11" s="43">
        <v>402946</v>
      </c>
      <c r="G11" s="43">
        <v>121149</v>
      </c>
      <c r="H11" s="43">
        <v>0</v>
      </c>
      <c r="I11" s="43">
        <v>18250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801479</v>
      </c>
      <c r="O11" s="44">
        <f t="shared" si="1"/>
        <v>59.71382804351065</v>
      </c>
      <c r="P11" s="9"/>
    </row>
    <row r="12" spans="1:16" ht="15">
      <c r="A12" s="12"/>
      <c r="B12" s="42">
        <v>519</v>
      </c>
      <c r="C12" s="19" t="s">
        <v>25</v>
      </c>
      <c r="D12" s="43">
        <v>1028401</v>
      </c>
      <c r="E12" s="43">
        <v>0</v>
      </c>
      <c r="F12" s="43">
        <v>0</v>
      </c>
      <c r="G12" s="43">
        <v>2085913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3114314</v>
      </c>
      <c r="O12" s="44">
        <f t="shared" si="1"/>
        <v>232.03054686335867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5661463</v>
      </c>
      <c r="E13" s="29">
        <f t="shared" si="3"/>
        <v>202028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5">SUM(D13:M13)</f>
        <v>5863491</v>
      </c>
      <c r="O13" s="41">
        <f t="shared" si="1"/>
        <v>436.85672776039337</v>
      </c>
      <c r="P13" s="10"/>
    </row>
    <row r="14" spans="1:16" ht="15">
      <c r="A14" s="12"/>
      <c r="B14" s="42">
        <v>521</v>
      </c>
      <c r="C14" s="19" t="s">
        <v>27</v>
      </c>
      <c r="D14" s="43">
        <v>5046562</v>
      </c>
      <c r="E14" s="43">
        <v>202028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5248590</v>
      </c>
      <c r="O14" s="44">
        <f t="shared" si="1"/>
        <v>391.043808672329</v>
      </c>
      <c r="P14" s="9"/>
    </row>
    <row r="15" spans="1:16" ht="15">
      <c r="A15" s="12"/>
      <c r="B15" s="42">
        <v>524</v>
      </c>
      <c r="C15" s="19" t="s">
        <v>28</v>
      </c>
      <c r="D15" s="43">
        <v>614901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614901</v>
      </c>
      <c r="O15" s="44">
        <f t="shared" si="1"/>
        <v>45.81291908806437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2293250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2293250</v>
      </c>
      <c r="O16" s="41">
        <f t="shared" si="1"/>
        <v>170.85754731038594</v>
      </c>
      <c r="P16" s="10"/>
    </row>
    <row r="17" spans="1:16" ht="15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1938413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1938413</v>
      </c>
      <c r="O17" s="44">
        <f t="shared" si="1"/>
        <v>144.42057815526746</v>
      </c>
      <c r="P17" s="9"/>
    </row>
    <row r="18" spans="1:16" ht="15">
      <c r="A18" s="12"/>
      <c r="B18" s="42">
        <v>539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354837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354837</v>
      </c>
      <c r="O18" s="44">
        <f t="shared" si="1"/>
        <v>26.43696915511846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SUM(D20:D20)</f>
        <v>1940848</v>
      </c>
      <c r="E19" s="29">
        <f t="shared" si="6"/>
        <v>554896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2495744</v>
      </c>
      <c r="O19" s="41">
        <f t="shared" si="1"/>
        <v>185.94427060050663</v>
      </c>
      <c r="P19" s="10"/>
    </row>
    <row r="20" spans="1:16" ht="15">
      <c r="A20" s="12"/>
      <c r="B20" s="42">
        <v>541</v>
      </c>
      <c r="C20" s="19" t="s">
        <v>33</v>
      </c>
      <c r="D20" s="43">
        <v>1940848</v>
      </c>
      <c r="E20" s="43">
        <v>554896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2495744</v>
      </c>
      <c r="O20" s="44">
        <f t="shared" si="1"/>
        <v>185.94427060050663</v>
      </c>
      <c r="P20" s="9"/>
    </row>
    <row r="21" spans="1:16" ht="15.75">
      <c r="A21" s="26" t="s">
        <v>34</v>
      </c>
      <c r="B21" s="27"/>
      <c r="C21" s="28"/>
      <c r="D21" s="29">
        <f aca="true" t="shared" si="7" ref="D21:M21">SUM(D22:D22)</f>
        <v>1163626</v>
      </c>
      <c r="E21" s="29">
        <f t="shared" si="7"/>
        <v>1824192</v>
      </c>
      <c r="F21" s="29">
        <f t="shared" si="7"/>
        <v>0</v>
      </c>
      <c r="G21" s="29">
        <f t="shared" si="7"/>
        <v>678635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3666453</v>
      </c>
      <c r="O21" s="41">
        <f t="shared" si="1"/>
        <v>273.1674117121144</v>
      </c>
      <c r="P21" s="9"/>
    </row>
    <row r="22" spans="1:16" ht="15">
      <c r="A22" s="12"/>
      <c r="B22" s="42">
        <v>572</v>
      </c>
      <c r="C22" s="19" t="s">
        <v>35</v>
      </c>
      <c r="D22" s="43">
        <v>1163626</v>
      </c>
      <c r="E22" s="43">
        <v>1824192</v>
      </c>
      <c r="F22" s="43">
        <v>0</v>
      </c>
      <c r="G22" s="43">
        <v>678635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3666453</v>
      </c>
      <c r="O22" s="44">
        <f t="shared" si="1"/>
        <v>273.1674117121144</v>
      </c>
      <c r="P22" s="9"/>
    </row>
    <row r="23" spans="1:16" ht="15.75">
      <c r="A23" s="26" t="s">
        <v>37</v>
      </c>
      <c r="B23" s="27"/>
      <c r="C23" s="28"/>
      <c r="D23" s="29">
        <f aca="true" t="shared" si="8" ref="D23:M23">SUM(D24:D24)</f>
        <v>463463</v>
      </c>
      <c r="E23" s="29">
        <f t="shared" si="8"/>
        <v>622276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898069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1983808</v>
      </c>
      <c r="O23" s="41">
        <f t="shared" si="1"/>
        <v>147.8027119654299</v>
      </c>
      <c r="P23" s="9"/>
    </row>
    <row r="24" spans="1:16" ht="15.75" thickBot="1">
      <c r="A24" s="12"/>
      <c r="B24" s="42">
        <v>581</v>
      </c>
      <c r="C24" s="19" t="s">
        <v>36</v>
      </c>
      <c r="D24" s="43">
        <v>463463</v>
      </c>
      <c r="E24" s="43">
        <v>622276</v>
      </c>
      <c r="F24" s="43">
        <v>0</v>
      </c>
      <c r="G24" s="43">
        <v>0</v>
      </c>
      <c r="H24" s="43">
        <v>0</v>
      </c>
      <c r="I24" s="43">
        <v>898069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1983808</v>
      </c>
      <c r="O24" s="44">
        <f t="shared" si="1"/>
        <v>147.8027119654299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12004197</v>
      </c>
      <c r="E25" s="14">
        <f aca="true" t="shared" si="9" ref="E25:M25">SUM(E5,E13,E16,E19,E21,E23)</f>
        <v>3331648</v>
      </c>
      <c r="F25" s="14">
        <f t="shared" si="9"/>
        <v>402946</v>
      </c>
      <c r="G25" s="14">
        <f t="shared" si="9"/>
        <v>2885697</v>
      </c>
      <c r="H25" s="14">
        <f t="shared" si="9"/>
        <v>0</v>
      </c>
      <c r="I25" s="14">
        <f t="shared" si="9"/>
        <v>3209569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4"/>
        <v>21834057</v>
      </c>
      <c r="O25" s="35">
        <f t="shared" si="1"/>
        <v>1626.736477425123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38</v>
      </c>
      <c r="M27" s="90"/>
      <c r="N27" s="90"/>
      <c r="O27" s="39">
        <v>13422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A29:O29"/>
    <mergeCell ref="A28:O28"/>
    <mergeCell ref="L27:N2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3132013</v>
      </c>
      <c r="E5" s="24">
        <f t="shared" si="0"/>
        <v>134572</v>
      </c>
      <c r="F5" s="24">
        <f t="shared" si="0"/>
        <v>398262</v>
      </c>
      <c r="G5" s="24">
        <f t="shared" si="0"/>
        <v>149992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3814839</v>
      </c>
      <c r="O5" s="30">
        <f aca="true" t="shared" si="1" ref="O5:O27">(N5/O$29)</f>
        <v>281.39256472670945</v>
      </c>
      <c r="P5" s="6"/>
    </row>
    <row r="6" spans="1:16" ht="15">
      <c r="A6" s="12"/>
      <c r="B6" s="42">
        <v>511</v>
      </c>
      <c r="C6" s="19" t="s">
        <v>19</v>
      </c>
      <c r="D6" s="43">
        <v>53590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53590</v>
      </c>
      <c r="O6" s="44">
        <f t="shared" si="1"/>
        <v>3.9529394408792506</v>
      </c>
      <c r="P6" s="9"/>
    </row>
    <row r="7" spans="1:16" ht="15">
      <c r="A7" s="12"/>
      <c r="B7" s="42">
        <v>512</v>
      </c>
      <c r="C7" s="19" t="s">
        <v>20</v>
      </c>
      <c r="D7" s="43">
        <v>479627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479627</v>
      </c>
      <c r="O7" s="44">
        <f t="shared" si="1"/>
        <v>35.37854982665782</v>
      </c>
      <c r="P7" s="9"/>
    </row>
    <row r="8" spans="1:16" ht="15">
      <c r="A8" s="12"/>
      <c r="B8" s="42">
        <v>513</v>
      </c>
      <c r="C8" s="19" t="s">
        <v>21</v>
      </c>
      <c r="D8" s="43">
        <v>620457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620457</v>
      </c>
      <c r="O8" s="44">
        <f t="shared" si="1"/>
        <v>45.76654127019252</v>
      </c>
      <c r="P8" s="9"/>
    </row>
    <row r="9" spans="1:16" ht="15">
      <c r="A9" s="12"/>
      <c r="B9" s="42">
        <v>514</v>
      </c>
      <c r="C9" s="19" t="s">
        <v>22</v>
      </c>
      <c r="D9" s="43">
        <v>105531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105531</v>
      </c>
      <c r="O9" s="44">
        <f t="shared" si="1"/>
        <v>7.784244301836689</v>
      </c>
      <c r="P9" s="9"/>
    </row>
    <row r="10" spans="1:16" ht="15">
      <c r="A10" s="12"/>
      <c r="B10" s="42">
        <v>515</v>
      </c>
      <c r="C10" s="19" t="s">
        <v>23</v>
      </c>
      <c r="D10" s="43">
        <v>144130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144130</v>
      </c>
      <c r="O10" s="44">
        <f t="shared" si="1"/>
        <v>10.63140812864203</v>
      </c>
      <c r="P10" s="9"/>
    </row>
    <row r="11" spans="1:16" ht="15">
      <c r="A11" s="12"/>
      <c r="B11" s="42">
        <v>517</v>
      </c>
      <c r="C11" s="19" t="s">
        <v>24</v>
      </c>
      <c r="D11" s="43">
        <v>127689</v>
      </c>
      <c r="E11" s="43">
        <v>113086</v>
      </c>
      <c r="F11" s="43">
        <v>398262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639037</v>
      </c>
      <c r="O11" s="44">
        <f t="shared" si="1"/>
        <v>47.13705096997861</v>
      </c>
      <c r="P11" s="9"/>
    </row>
    <row r="12" spans="1:16" ht="15">
      <c r="A12" s="12"/>
      <c r="B12" s="42">
        <v>519</v>
      </c>
      <c r="C12" s="19" t="s">
        <v>25</v>
      </c>
      <c r="D12" s="43">
        <v>1600989</v>
      </c>
      <c r="E12" s="43">
        <v>21486</v>
      </c>
      <c r="F12" s="43">
        <v>0</v>
      </c>
      <c r="G12" s="43">
        <v>149992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1772467</v>
      </c>
      <c r="O12" s="44">
        <f t="shared" si="1"/>
        <v>130.74183078852252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5431787</v>
      </c>
      <c r="E13" s="29">
        <f t="shared" si="3"/>
        <v>117980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7">SUM(D13:M13)</f>
        <v>5549767</v>
      </c>
      <c r="O13" s="41">
        <f t="shared" si="1"/>
        <v>409.3654200781884</v>
      </c>
      <c r="P13" s="10"/>
    </row>
    <row r="14" spans="1:16" ht="15">
      <c r="A14" s="12"/>
      <c r="B14" s="42">
        <v>521</v>
      </c>
      <c r="C14" s="19" t="s">
        <v>27</v>
      </c>
      <c r="D14" s="43">
        <v>4877796</v>
      </c>
      <c r="E14" s="43">
        <v>117980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4995776</v>
      </c>
      <c r="O14" s="44">
        <f t="shared" si="1"/>
        <v>368.5015858965848</v>
      </c>
      <c r="P14" s="9"/>
    </row>
    <row r="15" spans="1:16" ht="15">
      <c r="A15" s="12"/>
      <c r="B15" s="42">
        <v>524</v>
      </c>
      <c r="C15" s="19" t="s">
        <v>28</v>
      </c>
      <c r="D15" s="43">
        <v>553991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553991</v>
      </c>
      <c r="O15" s="44">
        <f t="shared" si="1"/>
        <v>40.8638341816036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SUM(D17:D20)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8993924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8993924</v>
      </c>
      <c r="O16" s="41">
        <f t="shared" si="1"/>
        <v>663.415504905215</v>
      </c>
      <c r="P16" s="10"/>
    </row>
    <row r="17" spans="1:16" ht="15">
      <c r="A17" s="12"/>
      <c r="B17" s="42">
        <v>533</v>
      </c>
      <c r="C17" s="19" t="s">
        <v>51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1859781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1859781</v>
      </c>
      <c r="O17" s="44">
        <f t="shared" si="1"/>
        <v>137.18234122593495</v>
      </c>
      <c r="P17" s="9"/>
    </row>
    <row r="18" spans="1:16" ht="15">
      <c r="A18" s="12"/>
      <c r="B18" s="42">
        <v>534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1892793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1892793</v>
      </c>
      <c r="O18" s="44">
        <f t="shared" si="1"/>
        <v>139.6173932285904</v>
      </c>
      <c r="P18" s="9"/>
    </row>
    <row r="19" spans="1:16" ht="15">
      <c r="A19" s="12"/>
      <c r="B19" s="42">
        <v>535</v>
      </c>
      <c r="C19" s="19" t="s">
        <v>52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4949883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4949883</v>
      </c>
      <c r="O19" s="44">
        <f t="shared" si="1"/>
        <v>365.1163974330604</v>
      </c>
      <c r="P19" s="9"/>
    </row>
    <row r="20" spans="1:16" ht="15">
      <c r="A20" s="12"/>
      <c r="B20" s="42">
        <v>539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291467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291467</v>
      </c>
      <c r="O20" s="44">
        <f t="shared" si="1"/>
        <v>21.49937301762927</v>
      </c>
      <c r="P20" s="9"/>
    </row>
    <row r="21" spans="1:16" ht="15.75">
      <c r="A21" s="26" t="s">
        <v>32</v>
      </c>
      <c r="B21" s="27"/>
      <c r="C21" s="28"/>
      <c r="D21" s="29">
        <f aca="true" t="shared" si="6" ref="D21:M21">SUM(D22:D22)</f>
        <v>1257905</v>
      </c>
      <c r="E21" s="29">
        <f t="shared" si="6"/>
        <v>281190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1539095</v>
      </c>
      <c r="O21" s="41">
        <f t="shared" si="1"/>
        <v>113.52769786825993</v>
      </c>
      <c r="P21" s="10"/>
    </row>
    <row r="22" spans="1:16" ht="15">
      <c r="A22" s="12"/>
      <c r="B22" s="42">
        <v>541</v>
      </c>
      <c r="C22" s="19" t="s">
        <v>33</v>
      </c>
      <c r="D22" s="43">
        <v>1257905</v>
      </c>
      <c r="E22" s="43">
        <v>281190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1539095</v>
      </c>
      <c r="O22" s="44">
        <f t="shared" si="1"/>
        <v>113.52769786825993</v>
      </c>
      <c r="P22" s="9"/>
    </row>
    <row r="23" spans="1:16" ht="15.75">
      <c r="A23" s="26" t="s">
        <v>34</v>
      </c>
      <c r="B23" s="27"/>
      <c r="C23" s="28"/>
      <c r="D23" s="29">
        <f aca="true" t="shared" si="7" ref="D23:M23">SUM(D24:D24)</f>
        <v>1733965</v>
      </c>
      <c r="E23" s="29">
        <f t="shared" si="7"/>
        <v>1873550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3607515</v>
      </c>
      <c r="O23" s="41">
        <f t="shared" si="1"/>
        <v>266.099800840894</v>
      </c>
      <c r="P23" s="9"/>
    </row>
    <row r="24" spans="1:16" ht="15">
      <c r="A24" s="12"/>
      <c r="B24" s="42">
        <v>572</v>
      </c>
      <c r="C24" s="19" t="s">
        <v>35</v>
      </c>
      <c r="D24" s="43">
        <v>1733965</v>
      </c>
      <c r="E24" s="43">
        <v>1873550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3607515</v>
      </c>
      <c r="O24" s="44">
        <f t="shared" si="1"/>
        <v>266.099800840894</v>
      </c>
      <c r="P24" s="9"/>
    </row>
    <row r="25" spans="1:16" ht="15.75">
      <c r="A25" s="26" t="s">
        <v>37</v>
      </c>
      <c r="B25" s="27"/>
      <c r="C25" s="28"/>
      <c r="D25" s="29">
        <f aca="true" t="shared" si="8" ref="D25:M25">SUM(D26:D26)</f>
        <v>356222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584000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940222</v>
      </c>
      <c r="O25" s="41">
        <f t="shared" si="1"/>
        <v>69.35324924393302</v>
      </c>
      <c r="P25" s="9"/>
    </row>
    <row r="26" spans="1:16" ht="15.75" thickBot="1">
      <c r="A26" s="12"/>
      <c r="B26" s="42">
        <v>581</v>
      </c>
      <c r="C26" s="19" t="s">
        <v>36</v>
      </c>
      <c r="D26" s="43">
        <v>356222</v>
      </c>
      <c r="E26" s="43">
        <v>0</v>
      </c>
      <c r="F26" s="43">
        <v>0</v>
      </c>
      <c r="G26" s="43">
        <v>0</v>
      </c>
      <c r="H26" s="43">
        <v>0</v>
      </c>
      <c r="I26" s="43">
        <v>584000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940222</v>
      </c>
      <c r="O26" s="44">
        <f t="shared" si="1"/>
        <v>69.35324924393302</v>
      </c>
      <c r="P26" s="9"/>
    </row>
    <row r="27" spans="1:119" ht="16.5" thickBot="1">
      <c r="A27" s="13" t="s">
        <v>10</v>
      </c>
      <c r="B27" s="21"/>
      <c r="C27" s="20"/>
      <c r="D27" s="14">
        <f>SUM(D5,D13,D16,D21,D23,D25)</f>
        <v>11911892</v>
      </c>
      <c r="E27" s="14">
        <f aca="true" t="shared" si="9" ref="E27:M27">SUM(E5,E13,E16,E21,E23,E25)</f>
        <v>2407292</v>
      </c>
      <c r="F27" s="14">
        <f t="shared" si="9"/>
        <v>398262</v>
      </c>
      <c r="G27" s="14">
        <f t="shared" si="9"/>
        <v>149992</v>
      </c>
      <c r="H27" s="14">
        <f t="shared" si="9"/>
        <v>0</v>
      </c>
      <c r="I27" s="14">
        <f t="shared" si="9"/>
        <v>9577924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4"/>
        <v>24445362</v>
      </c>
      <c r="O27" s="35">
        <f t="shared" si="1"/>
        <v>1803.1542376631999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53</v>
      </c>
      <c r="M29" s="90"/>
      <c r="N29" s="90"/>
      <c r="O29" s="39">
        <v>13557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3117842</v>
      </c>
      <c r="E5" s="24">
        <f t="shared" si="0"/>
        <v>105760</v>
      </c>
      <c r="F5" s="24">
        <f t="shared" si="0"/>
        <v>398894</v>
      </c>
      <c r="G5" s="24">
        <f t="shared" si="0"/>
        <v>37725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3660221</v>
      </c>
      <c r="O5" s="30">
        <f aca="true" t="shared" si="1" ref="O5:O28">(N5/O$30)</f>
        <v>268.2856409880525</v>
      </c>
      <c r="P5" s="6"/>
    </row>
    <row r="6" spans="1:16" ht="15">
      <c r="A6" s="12"/>
      <c r="B6" s="42">
        <v>511</v>
      </c>
      <c r="C6" s="19" t="s">
        <v>19</v>
      </c>
      <c r="D6" s="43">
        <v>45920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45920</v>
      </c>
      <c r="O6" s="44">
        <f t="shared" si="1"/>
        <v>3.365828630066701</v>
      </c>
      <c r="P6" s="9"/>
    </row>
    <row r="7" spans="1:16" ht="15">
      <c r="A7" s="12"/>
      <c r="B7" s="42">
        <v>512</v>
      </c>
      <c r="C7" s="19" t="s">
        <v>20</v>
      </c>
      <c r="D7" s="43">
        <v>427866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427866</v>
      </c>
      <c r="O7" s="44">
        <f t="shared" si="1"/>
        <v>31.361577365682034</v>
      </c>
      <c r="P7" s="9"/>
    </row>
    <row r="8" spans="1:16" ht="15">
      <c r="A8" s="12"/>
      <c r="B8" s="42">
        <v>513</v>
      </c>
      <c r="C8" s="19" t="s">
        <v>21</v>
      </c>
      <c r="D8" s="43">
        <v>633876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633876</v>
      </c>
      <c r="O8" s="44">
        <f t="shared" si="1"/>
        <v>46.4616286740453</v>
      </c>
      <c r="P8" s="9"/>
    </row>
    <row r="9" spans="1:16" ht="15">
      <c r="A9" s="12"/>
      <c r="B9" s="42">
        <v>514</v>
      </c>
      <c r="C9" s="19" t="s">
        <v>22</v>
      </c>
      <c r="D9" s="43">
        <v>114391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114391</v>
      </c>
      <c r="O9" s="44">
        <f t="shared" si="1"/>
        <v>8.384592831488675</v>
      </c>
      <c r="P9" s="9"/>
    </row>
    <row r="10" spans="1:16" ht="15">
      <c r="A10" s="12"/>
      <c r="B10" s="42">
        <v>515</v>
      </c>
      <c r="C10" s="19" t="s">
        <v>23</v>
      </c>
      <c r="D10" s="43">
        <v>131113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131113</v>
      </c>
      <c r="O10" s="44">
        <f t="shared" si="1"/>
        <v>9.610276332185004</v>
      </c>
      <c r="P10" s="9"/>
    </row>
    <row r="11" spans="1:16" ht="15">
      <c r="A11" s="12"/>
      <c r="B11" s="42">
        <v>517</v>
      </c>
      <c r="C11" s="19" t="s">
        <v>24</v>
      </c>
      <c r="D11" s="43">
        <v>115123</v>
      </c>
      <c r="E11" s="43">
        <v>88825</v>
      </c>
      <c r="F11" s="43">
        <v>398894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602842</v>
      </c>
      <c r="O11" s="44">
        <f t="shared" si="1"/>
        <v>44.1869090376017</v>
      </c>
      <c r="P11" s="9"/>
    </row>
    <row r="12" spans="1:16" ht="15">
      <c r="A12" s="12"/>
      <c r="B12" s="42">
        <v>519</v>
      </c>
      <c r="C12" s="19" t="s">
        <v>25</v>
      </c>
      <c r="D12" s="43">
        <v>1649553</v>
      </c>
      <c r="E12" s="43">
        <v>16935</v>
      </c>
      <c r="F12" s="43">
        <v>0</v>
      </c>
      <c r="G12" s="43">
        <v>37725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1704213</v>
      </c>
      <c r="O12" s="44">
        <f t="shared" si="1"/>
        <v>124.91482811698307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5369455</v>
      </c>
      <c r="E13" s="29">
        <f t="shared" si="3"/>
        <v>491728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5861183</v>
      </c>
      <c r="O13" s="41">
        <f t="shared" si="1"/>
        <v>429.61100930880303</v>
      </c>
      <c r="P13" s="10"/>
    </row>
    <row r="14" spans="1:16" ht="15">
      <c r="A14" s="12"/>
      <c r="B14" s="42">
        <v>521</v>
      </c>
      <c r="C14" s="19" t="s">
        <v>27</v>
      </c>
      <c r="D14" s="43">
        <v>4804613</v>
      </c>
      <c r="E14" s="43">
        <v>278889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5083502</v>
      </c>
      <c r="O14" s="44">
        <f t="shared" si="1"/>
        <v>372.60881037894893</v>
      </c>
      <c r="P14" s="9"/>
    </row>
    <row r="15" spans="1:16" ht="15">
      <c r="A15" s="12"/>
      <c r="B15" s="42">
        <v>524</v>
      </c>
      <c r="C15" s="19" t="s">
        <v>28</v>
      </c>
      <c r="D15" s="43">
        <v>564842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564842</v>
      </c>
      <c r="O15" s="44">
        <f t="shared" si="1"/>
        <v>41.40159788902734</v>
      </c>
      <c r="P15" s="9"/>
    </row>
    <row r="16" spans="1:16" ht="15">
      <c r="A16" s="12"/>
      <c r="B16" s="42">
        <v>525</v>
      </c>
      <c r="C16" s="19" t="s">
        <v>65</v>
      </c>
      <c r="D16" s="43">
        <v>0</v>
      </c>
      <c r="E16" s="43">
        <v>212839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212839</v>
      </c>
      <c r="O16" s="44">
        <f t="shared" si="1"/>
        <v>15.600601040826797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7186885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7186885</v>
      </c>
      <c r="O17" s="41">
        <f t="shared" si="1"/>
        <v>526.7818661584696</v>
      </c>
      <c r="P17" s="10"/>
    </row>
    <row r="18" spans="1:16" ht="15">
      <c r="A18" s="12"/>
      <c r="B18" s="42">
        <v>533</v>
      </c>
      <c r="C18" s="19" t="s">
        <v>51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1302686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1302686</v>
      </c>
      <c r="O18" s="44">
        <f t="shared" si="1"/>
        <v>95.48383786557208</v>
      </c>
      <c r="P18" s="9"/>
    </row>
    <row r="19" spans="1:16" ht="15">
      <c r="A19" s="12"/>
      <c r="B19" s="42">
        <v>534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1857731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1857731</v>
      </c>
      <c r="O19" s="44">
        <f t="shared" si="1"/>
        <v>136.16733856189987</v>
      </c>
      <c r="P19" s="9"/>
    </row>
    <row r="20" spans="1:16" ht="15">
      <c r="A20" s="12"/>
      <c r="B20" s="42">
        <v>535</v>
      </c>
      <c r="C20" s="19" t="s">
        <v>52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3752172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3752172</v>
      </c>
      <c r="O20" s="44">
        <f t="shared" si="1"/>
        <v>275.0254342886462</v>
      </c>
      <c r="P20" s="9"/>
    </row>
    <row r="21" spans="1:16" ht="15">
      <c r="A21" s="12"/>
      <c r="B21" s="42">
        <v>539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274296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274296</v>
      </c>
      <c r="O21" s="44">
        <f t="shared" si="1"/>
        <v>20.10525544235139</v>
      </c>
      <c r="P21" s="9"/>
    </row>
    <row r="22" spans="1:16" ht="15.75">
      <c r="A22" s="26" t="s">
        <v>32</v>
      </c>
      <c r="B22" s="27"/>
      <c r="C22" s="28"/>
      <c r="D22" s="29">
        <f aca="true" t="shared" si="6" ref="D22:M22">SUM(D23:D23)</f>
        <v>1379497</v>
      </c>
      <c r="E22" s="29">
        <f t="shared" si="6"/>
        <v>188037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1567534</v>
      </c>
      <c r="O22" s="41">
        <f t="shared" si="1"/>
        <v>114.89657699919373</v>
      </c>
      <c r="P22" s="10"/>
    </row>
    <row r="23" spans="1:16" ht="15">
      <c r="A23" s="12"/>
      <c r="B23" s="42">
        <v>541</v>
      </c>
      <c r="C23" s="19" t="s">
        <v>33</v>
      </c>
      <c r="D23" s="43">
        <v>1379497</v>
      </c>
      <c r="E23" s="43">
        <v>188037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1567534</v>
      </c>
      <c r="O23" s="44">
        <f t="shared" si="1"/>
        <v>114.89657699919373</v>
      </c>
      <c r="P23" s="9"/>
    </row>
    <row r="24" spans="1:16" ht="15.75">
      <c r="A24" s="26" t="s">
        <v>34</v>
      </c>
      <c r="B24" s="27"/>
      <c r="C24" s="28"/>
      <c r="D24" s="29">
        <f aca="true" t="shared" si="7" ref="D24:M24">SUM(D25:D25)</f>
        <v>1504282</v>
      </c>
      <c r="E24" s="29">
        <f t="shared" si="7"/>
        <v>1782281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3286563</v>
      </c>
      <c r="O24" s="41">
        <f t="shared" si="1"/>
        <v>240.89738327347357</v>
      </c>
      <c r="P24" s="9"/>
    </row>
    <row r="25" spans="1:16" ht="15">
      <c r="A25" s="12"/>
      <c r="B25" s="42">
        <v>572</v>
      </c>
      <c r="C25" s="19" t="s">
        <v>35</v>
      </c>
      <c r="D25" s="43">
        <v>1504282</v>
      </c>
      <c r="E25" s="43">
        <v>1782281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3286563</v>
      </c>
      <c r="O25" s="44">
        <f t="shared" si="1"/>
        <v>240.89738327347357</v>
      </c>
      <c r="P25" s="9"/>
    </row>
    <row r="26" spans="1:16" ht="15.75">
      <c r="A26" s="26" t="s">
        <v>37</v>
      </c>
      <c r="B26" s="27"/>
      <c r="C26" s="28"/>
      <c r="D26" s="29">
        <f aca="true" t="shared" si="8" ref="D26:M26">SUM(D27:D27)</f>
        <v>487762</v>
      </c>
      <c r="E26" s="29">
        <f t="shared" si="8"/>
        <v>49659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462780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1000201</v>
      </c>
      <c r="O26" s="41">
        <f t="shared" si="1"/>
        <v>73.31239463461115</v>
      </c>
      <c r="P26" s="9"/>
    </row>
    <row r="27" spans="1:16" ht="15.75" thickBot="1">
      <c r="A27" s="12"/>
      <c r="B27" s="42">
        <v>581</v>
      </c>
      <c r="C27" s="19" t="s">
        <v>36</v>
      </c>
      <c r="D27" s="43">
        <v>487762</v>
      </c>
      <c r="E27" s="43">
        <v>49659</v>
      </c>
      <c r="F27" s="43">
        <v>0</v>
      </c>
      <c r="G27" s="43">
        <v>0</v>
      </c>
      <c r="H27" s="43">
        <v>0</v>
      </c>
      <c r="I27" s="43">
        <v>462780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1000201</v>
      </c>
      <c r="O27" s="44">
        <f t="shared" si="1"/>
        <v>73.31239463461115</v>
      </c>
      <c r="P27" s="9"/>
    </row>
    <row r="28" spans="1:119" ht="16.5" thickBot="1">
      <c r="A28" s="13" t="s">
        <v>10</v>
      </c>
      <c r="B28" s="21"/>
      <c r="C28" s="20"/>
      <c r="D28" s="14">
        <f>SUM(D5,D13,D17,D22,D24,D26)</f>
        <v>11858838</v>
      </c>
      <c r="E28" s="14">
        <f aca="true" t="shared" si="9" ref="E28:M28">SUM(E5,E13,E17,E22,E24,E26)</f>
        <v>2617465</v>
      </c>
      <c r="F28" s="14">
        <f t="shared" si="9"/>
        <v>398894</v>
      </c>
      <c r="G28" s="14">
        <f t="shared" si="9"/>
        <v>37725</v>
      </c>
      <c r="H28" s="14">
        <f t="shared" si="9"/>
        <v>0</v>
      </c>
      <c r="I28" s="14">
        <f t="shared" si="9"/>
        <v>7649665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4"/>
        <v>22562587</v>
      </c>
      <c r="O28" s="35">
        <f t="shared" si="1"/>
        <v>1653.7848713626036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66</v>
      </c>
      <c r="M30" s="90"/>
      <c r="N30" s="90"/>
      <c r="O30" s="39">
        <v>13643</v>
      </c>
    </row>
    <row r="31" spans="1:15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5.75" customHeight="1" thickBot="1">
      <c r="A32" s="94" t="s">
        <v>42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0"/>
  <sheetViews>
    <sheetView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80</v>
      </c>
      <c r="N4" s="32" t="s">
        <v>5</v>
      </c>
      <c r="O4" s="32" t="s">
        <v>81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 aca="true" t="shared" si="0" ref="D5:N5">SUM(D6:D13)</f>
        <v>2564828</v>
      </c>
      <c r="E5" s="24">
        <f t="shared" si="0"/>
        <v>0</v>
      </c>
      <c r="F5" s="24">
        <f t="shared" si="0"/>
        <v>1677217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3998008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8240053</v>
      </c>
      <c r="P5" s="30">
        <f aca="true" t="shared" si="1" ref="P5:P26">(O5/P$28)</f>
        <v>594.9067215363511</v>
      </c>
      <c r="Q5" s="6"/>
    </row>
    <row r="6" spans="1:17" ht="15">
      <c r="A6" s="12"/>
      <c r="B6" s="42">
        <v>511</v>
      </c>
      <c r="C6" s="19" t="s">
        <v>19</v>
      </c>
      <c r="D6" s="43">
        <v>138127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138127</v>
      </c>
      <c r="P6" s="44">
        <f t="shared" si="1"/>
        <v>9.972348566890478</v>
      </c>
      <c r="Q6" s="9"/>
    </row>
    <row r="7" spans="1:17" ht="15">
      <c r="A7" s="12"/>
      <c r="B7" s="42">
        <v>512</v>
      </c>
      <c r="C7" s="19" t="s">
        <v>20</v>
      </c>
      <c r="D7" s="43">
        <v>501129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aca="true" t="shared" si="2" ref="O7:O13">SUM(D7:N7)</f>
        <v>501129</v>
      </c>
      <c r="P7" s="44">
        <f t="shared" si="1"/>
        <v>36.17998700454841</v>
      </c>
      <c r="Q7" s="9"/>
    </row>
    <row r="8" spans="1:17" ht="15">
      <c r="A8" s="12"/>
      <c r="B8" s="42">
        <v>513</v>
      </c>
      <c r="C8" s="19" t="s">
        <v>21</v>
      </c>
      <c r="D8" s="43">
        <v>679216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679216</v>
      </c>
      <c r="P8" s="44">
        <f t="shared" si="1"/>
        <v>49.03732582485019</v>
      </c>
      <c r="Q8" s="9"/>
    </row>
    <row r="9" spans="1:17" ht="15">
      <c r="A9" s="12"/>
      <c r="B9" s="42">
        <v>514</v>
      </c>
      <c r="C9" s="19" t="s">
        <v>22</v>
      </c>
      <c r="D9" s="43">
        <v>238895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238895</v>
      </c>
      <c r="P9" s="44">
        <f t="shared" si="1"/>
        <v>17.247491155873224</v>
      </c>
      <c r="Q9" s="9"/>
    </row>
    <row r="10" spans="1:17" ht="15">
      <c r="A10" s="12"/>
      <c r="B10" s="42">
        <v>515</v>
      </c>
      <c r="C10" s="19" t="s">
        <v>23</v>
      </c>
      <c r="D10" s="43">
        <v>85405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85405</v>
      </c>
      <c r="P10" s="44">
        <f t="shared" si="1"/>
        <v>6.165980795610425</v>
      </c>
      <c r="Q10" s="9"/>
    </row>
    <row r="11" spans="1:17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1677217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1677217</v>
      </c>
      <c r="P11" s="44">
        <f t="shared" si="1"/>
        <v>121.08995740379756</v>
      </c>
      <c r="Q11" s="9"/>
    </row>
    <row r="12" spans="1:17" ht="15">
      <c r="A12" s="12"/>
      <c r="B12" s="42">
        <v>518</v>
      </c>
      <c r="C12" s="19" t="s">
        <v>82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3998008</v>
      </c>
      <c r="L12" s="43">
        <v>0</v>
      </c>
      <c r="M12" s="43">
        <v>0</v>
      </c>
      <c r="N12" s="43">
        <v>0</v>
      </c>
      <c r="O12" s="43">
        <f t="shared" si="2"/>
        <v>3998008</v>
      </c>
      <c r="P12" s="44">
        <f t="shared" si="1"/>
        <v>288.6439968233341</v>
      </c>
      <c r="Q12" s="9"/>
    </row>
    <row r="13" spans="1:17" ht="15">
      <c r="A13" s="12"/>
      <c r="B13" s="42">
        <v>519</v>
      </c>
      <c r="C13" s="19" t="s">
        <v>25</v>
      </c>
      <c r="D13" s="43">
        <v>922056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922056</v>
      </c>
      <c r="P13" s="44">
        <f t="shared" si="1"/>
        <v>66.56963396144683</v>
      </c>
      <c r="Q13" s="9"/>
    </row>
    <row r="14" spans="1:17" ht="15.75">
      <c r="A14" s="26" t="s">
        <v>26</v>
      </c>
      <c r="B14" s="27"/>
      <c r="C14" s="28"/>
      <c r="D14" s="29">
        <f aca="true" t="shared" si="3" ref="D14:N14">SUM(D15:D16)</f>
        <v>7340148</v>
      </c>
      <c r="E14" s="29">
        <f t="shared" si="3"/>
        <v>1074038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29">
        <f t="shared" si="3"/>
        <v>0</v>
      </c>
      <c r="O14" s="40">
        <f aca="true" t="shared" si="4" ref="O14:O26">SUM(D14:N14)</f>
        <v>8414186</v>
      </c>
      <c r="P14" s="41">
        <f t="shared" si="1"/>
        <v>607.47859360335</v>
      </c>
      <c r="Q14" s="10"/>
    </row>
    <row r="15" spans="1:17" ht="15">
      <c r="A15" s="12"/>
      <c r="B15" s="42">
        <v>521</v>
      </c>
      <c r="C15" s="19" t="s">
        <v>27</v>
      </c>
      <c r="D15" s="43">
        <v>7113894</v>
      </c>
      <c r="E15" s="43">
        <v>109944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7223838</v>
      </c>
      <c r="P15" s="44">
        <f t="shared" si="1"/>
        <v>521.5390946502058</v>
      </c>
      <c r="Q15" s="9"/>
    </row>
    <row r="16" spans="1:17" ht="15">
      <c r="A16" s="12"/>
      <c r="B16" s="42">
        <v>524</v>
      </c>
      <c r="C16" s="19" t="s">
        <v>28</v>
      </c>
      <c r="D16" s="43">
        <v>226254</v>
      </c>
      <c r="E16" s="43">
        <v>964094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1190348</v>
      </c>
      <c r="P16" s="44">
        <f t="shared" si="1"/>
        <v>85.93949895314418</v>
      </c>
      <c r="Q16" s="9"/>
    </row>
    <row r="17" spans="1:17" ht="15.75">
      <c r="A17" s="26" t="s">
        <v>29</v>
      </c>
      <c r="B17" s="27"/>
      <c r="C17" s="28"/>
      <c r="D17" s="29">
        <f aca="true" t="shared" si="5" ref="D17:N17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3000675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40">
        <f t="shared" si="4"/>
        <v>3000675</v>
      </c>
      <c r="P17" s="41">
        <f t="shared" si="1"/>
        <v>216.63959280918345</v>
      </c>
      <c r="Q17" s="10"/>
    </row>
    <row r="18" spans="1:17" ht="15">
      <c r="A18" s="12"/>
      <c r="B18" s="42">
        <v>534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2572581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2572581</v>
      </c>
      <c r="P18" s="44">
        <f t="shared" si="1"/>
        <v>185.73251028806584</v>
      </c>
      <c r="Q18" s="9"/>
    </row>
    <row r="19" spans="1:17" ht="15">
      <c r="A19" s="12"/>
      <c r="B19" s="42">
        <v>538</v>
      </c>
      <c r="C19" s="19" t="s">
        <v>83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428094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428094</v>
      </c>
      <c r="P19" s="44">
        <f t="shared" si="1"/>
        <v>30.90708252111761</v>
      </c>
      <c r="Q19" s="9"/>
    </row>
    <row r="20" spans="1:17" ht="15.75">
      <c r="A20" s="26" t="s">
        <v>32</v>
      </c>
      <c r="B20" s="27"/>
      <c r="C20" s="28"/>
      <c r="D20" s="29">
        <f aca="true" t="shared" si="6" ref="D20:N20">SUM(D21:D21)</f>
        <v>2334863</v>
      </c>
      <c r="E20" s="29">
        <f t="shared" si="6"/>
        <v>386676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4"/>
        <v>2721539</v>
      </c>
      <c r="P20" s="41">
        <f t="shared" si="1"/>
        <v>196.48682405602483</v>
      </c>
      <c r="Q20" s="10"/>
    </row>
    <row r="21" spans="1:17" ht="15">
      <c r="A21" s="12"/>
      <c r="B21" s="42">
        <v>541</v>
      </c>
      <c r="C21" s="19" t="s">
        <v>33</v>
      </c>
      <c r="D21" s="43">
        <v>2334863</v>
      </c>
      <c r="E21" s="43">
        <v>386676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2721539</v>
      </c>
      <c r="P21" s="44">
        <f t="shared" si="1"/>
        <v>196.48682405602483</v>
      </c>
      <c r="Q21" s="9"/>
    </row>
    <row r="22" spans="1:17" ht="15.75">
      <c r="A22" s="26" t="s">
        <v>34</v>
      </c>
      <c r="B22" s="27"/>
      <c r="C22" s="28"/>
      <c r="D22" s="29">
        <f aca="true" t="shared" si="7" ref="D22:N22">SUM(D23:D23)</f>
        <v>4182224</v>
      </c>
      <c r="E22" s="29">
        <f t="shared" si="7"/>
        <v>748740</v>
      </c>
      <c r="F22" s="29">
        <f t="shared" si="7"/>
        <v>0</v>
      </c>
      <c r="G22" s="29">
        <f t="shared" si="7"/>
        <v>449697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7"/>
        <v>0</v>
      </c>
      <c r="O22" s="29">
        <f t="shared" si="4"/>
        <v>5380661</v>
      </c>
      <c r="P22" s="41">
        <f t="shared" si="1"/>
        <v>388.4673308786369</v>
      </c>
      <c r="Q22" s="9"/>
    </row>
    <row r="23" spans="1:17" ht="15">
      <c r="A23" s="12"/>
      <c r="B23" s="42">
        <v>572</v>
      </c>
      <c r="C23" s="19" t="s">
        <v>35</v>
      </c>
      <c r="D23" s="43">
        <v>4182224</v>
      </c>
      <c r="E23" s="43">
        <v>748740</v>
      </c>
      <c r="F23" s="43">
        <v>0</v>
      </c>
      <c r="G23" s="43">
        <v>449697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5380661</v>
      </c>
      <c r="P23" s="44">
        <f t="shared" si="1"/>
        <v>388.4673308786369</v>
      </c>
      <c r="Q23" s="9"/>
    </row>
    <row r="24" spans="1:17" ht="15.75">
      <c r="A24" s="26" t="s">
        <v>37</v>
      </c>
      <c r="B24" s="27"/>
      <c r="C24" s="28"/>
      <c r="D24" s="29">
        <f aca="true" t="shared" si="8" ref="D24:N24">SUM(D25:D25)</f>
        <v>1735517</v>
      </c>
      <c r="E24" s="29">
        <f t="shared" si="8"/>
        <v>67312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8"/>
        <v>0</v>
      </c>
      <c r="O24" s="29">
        <f t="shared" si="4"/>
        <v>1802829</v>
      </c>
      <c r="P24" s="41">
        <f t="shared" si="1"/>
        <v>130.15876110028157</v>
      </c>
      <c r="Q24" s="9"/>
    </row>
    <row r="25" spans="1:17" ht="15.75" thickBot="1">
      <c r="A25" s="12"/>
      <c r="B25" s="42">
        <v>581</v>
      </c>
      <c r="C25" s="19" t="s">
        <v>84</v>
      </c>
      <c r="D25" s="43">
        <v>1735517</v>
      </c>
      <c r="E25" s="43">
        <v>67312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1802829</v>
      </c>
      <c r="P25" s="44">
        <f t="shared" si="1"/>
        <v>130.15876110028157</v>
      </c>
      <c r="Q25" s="9"/>
    </row>
    <row r="26" spans="1:120" ht="16.5" thickBot="1">
      <c r="A26" s="13" t="s">
        <v>10</v>
      </c>
      <c r="B26" s="21"/>
      <c r="C26" s="20"/>
      <c r="D26" s="14">
        <f>SUM(D5,D14,D17,D20,D22,D24)</f>
        <v>18157580</v>
      </c>
      <c r="E26" s="14">
        <f aca="true" t="shared" si="9" ref="E26:N26">SUM(E5,E14,E17,E20,E22,E24)</f>
        <v>2276766</v>
      </c>
      <c r="F26" s="14">
        <f t="shared" si="9"/>
        <v>1677217</v>
      </c>
      <c r="G26" s="14">
        <f t="shared" si="9"/>
        <v>449697</v>
      </c>
      <c r="H26" s="14">
        <f t="shared" si="9"/>
        <v>0</v>
      </c>
      <c r="I26" s="14">
        <f t="shared" si="9"/>
        <v>3000675</v>
      </c>
      <c r="J26" s="14">
        <f t="shared" si="9"/>
        <v>0</v>
      </c>
      <c r="K26" s="14">
        <f t="shared" si="9"/>
        <v>3998008</v>
      </c>
      <c r="L26" s="14">
        <f t="shared" si="9"/>
        <v>0</v>
      </c>
      <c r="M26" s="14">
        <f t="shared" si="9"/>
        <v>0</v>
      </c>
      <c r="N26" s="14">
        <f t="shared" si="9"/>
        <v>0</v>
      </c>
      <c r="O26" s="14">
        <f t="shared" si="4"/>
        <v>29559943</v>
      </c>
      <c r="P26" s="35">
        <f t="shared" si="1"/>
        <v>2134.1378239838277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6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6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0" t="s">
        <v>85</v>
      </c>
      <c r="N28" s="90"/>
      <c r="O28" s="90"/>
      <c r="P28" s="39">
        <v>13851</v>
      </c>
    </row>
    <row r="29" spans="1:16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</row>
    <row r="30" spans="1:16" ht="15.75" customHeight="1" thickBot="1">
      <c r="A30" s="94" t="s">
        <v>42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</sheetData>
  <sheetProtection/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2590228</v>
      </c>
      <c r="E5" s="24">
        <f t="shared" si="0"/>
        <v>10766</v>
      </c>
      <c r="F5" s="24">
        <f t="shared" si="0"/>
        <v>1417369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4018363</v>
      </c>
      <c r="O5" s="30">
        <f aca="true" t="shared" si="1" ref="O5:O25">(N5/O$27)</f>
        <v>281.89147667485094</v>
      </c>
      <c r="P5" s="6"/>
    </row>
    <row r="6" spans="1:16" ht="15">
      <c r="A6" s="12"/>
      <c r="B6" s="42">
        <v>511</v>
      </c>
      <c r="C6" s="19" t="s">
        <v>19</v>
      </c>
      <c r="D6" s="43">
        <v>145362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145362</v>
      </c>
      <c r="O6" s="44">
        <f t="shared" si="1"/>
        <v>10.197264117853384</v>
      </c>
      <c r="P6" s="9"/>
    </row>
    <row r="7" spans="1:16" ht="15">
      <c r="A7" s="12"/>
      <c r="B7" s="42">
        <v>512</v>
      </c>
      <c r="C7" s="19" t="s">
        <v>20</v>
      </c>
      <c r="D7" s="43">
        <v>401822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401822</v>
      </c>
      <c r="O7" s="44">
        <f t="shared" si="1"/>
        <v>28.188144510698002</v>
      </c>
      <c r="P7" s="9"/>
    </row>
    <row r="8" spans="1:16" ht="15">
      <c r="A8" s="12"/>
      <c r="B8" s="42">
        <v>513</v>
      </c>
      <c r="C8" s="19" t="s">
        <v>21</v>
      </c>
      <c r="D8" s="43">
        <v>619116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619116</v>
      </c>
      <c r="O8" s="44">
        <f t="shared" si="1"/>
        <v>43.431497720098214</v>
      </c>
      <c r="P8" s="9"/>
    </row>
    <row r="9" spans="1:16" ht="15">
      <c r="A9" s="12"/>
      <c r="B9" s="42">
        <v>514</v>
      </c>
      <c r="C9" s="19" t="s">
        <v>22</v>
      </c>
      <c r="D9" s="43">
        <v>177347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177347</v>
      </c>
      <c r="O9" s="44">
        <f t="shared" si="1"/>
        <v>12.441038232199228</v>
      </c>
      <c r="P9" s="9"/>
    </row>
    <row r="10" spans="1:16" ht="15">
      <c r="A10" s="12"/>
      <c r="B10" s="42">
        <v>515</v>
      </c>
      <c r="C10" s="19" t="s">
        <v>23</v>
      </c>
      <c r="D10" s="43">
        <v>80610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80610</v>
      </c>
      <c r="O10" s="44">
        <f t="shared" si="1"/>
        <v>5.654857944580849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1417369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1417369</v>
      </c>
      <c r="O11" s="44">
        <f t="shared" si="1"/>
        <v>99.42960364784287</v>
      </c>
      <c r="P11" s="9"/>
    </row>
    <row r="12" spans="1:16" ht="15">
      <c r="A12" s="12"/>
      <c r="B12" s="42">
        <v>519</v>
      </c>
      <c r="C12" s="19" t="s">
        <v>55</v>
      </c>
      <c r="D12" s="43">
        <v>1165971</v>
      </c>
      <c r="E12" s="43">
        <v>10766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1176737</v>
      </c>
      <c r="O12" s="44">
        <f t="shared" si="1"/>
        <v>82.5490705015784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6915294</v>
      </c>
      <c r="E13" s="29">
        <f t="shared" si="3"/>
        <v>1060815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5">SUM(D13:M13)</f>
        <v>7976109</v>
      </c>
      <c r="O13" s="41">
        <f t="shared" si="1"/>
        <v>559.5306208347948</v>
      </c>
      <c r="P13" s="10"/>
    </row>
    <row r="14" spans="1:16" ht="15">
      <c r="A14" s="12"/>
      <c r="B14" s="42">
        <v>521</v>
      </c>
      <c r="C14" s="19" t="s">
        <v>27</v>
      </c>
      <c r="D14" s="43">
        <v>6708934</v>
      </c>
      <c r="E14" s="43">
        <v>69940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6778874</v>
      </c>
      <c r="O14" s="44">
        <f t="shared" si="1"/>
        <v>475.54359873728515</v>
      </c>
      <c r="P14" s="9"/>
    </row>
    <row r="15" spans="1:16" ht="15">
      <c r="A15" s="12"/>
      <c r="B15" s="42">
        <v>524</v>
      </c>
      <c r="C15" s="19" t="s">
        <v>28</v>
      </c>
      <c r="D15" s="43">
        <v>206360</v>
      </c>
      <c r="E15" s="43">
        <v>990875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1197235</v>
      </c>
      <c r="O15" s="44">
        <f t="shared" si="1"/>
        <v>83.98702209750965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3042641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3042641</v>
      </c>
      <c r="O16" s="41">
        <f t="shared" si="1"/>
        <v>213.44377411434584</v>
      </c>
      <c r="P16" s="10"/>
    </row>
    <row r="17" spans="1:16" ht="15">
      <c r="A17" s="12"/>
      <c r="B17" s="42">
        <v>534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2562974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2562974</v>
      </c>
      <c r="O17" s="44">
        <f t="shared" si="1"/>
        <v>179.7947386881796</v>
      </c>
      <c r="P17" s="9"/>
    </row>
    <row r="18" spans="1:16" ht="15">
      <c r="A18" s="12"/>
      <c r="B18" s="42">
        <v>538</v>
      </c>
      <c r="C18" s="19" t="s">
        <v>68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479667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479667</v>
      </c>
      <c r="O18" s="44">
        <f t="shared" si="1"/>
        <v>33.64903542616626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SUM(D20:D20)</f>
        <v>2496413</v>
      </c>
      <c r="E19" s="29">
        <f t="shared" si="6"/>
        <v>552519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3048932</v>
      </c>
      <c r="O19" s="41">
        <f t="shared" si="1"/>
        <v>213.88509294984215</v>
      </c>
      <c r="P19" s="10"/>
    </row>
    <row r="20" spans="1:16" ht="15">
      <c r="A20" s="12"/>
      <c r="B20" s="42">
        <v>541</v>
      </c>
      <c r="C20" s="19" t="s">
        <v>57</v>
      </c>
      <c r="D20" s="43">
        <v>2496413</v>
      </c>
      <c r="E20" s="43">
        <v>552519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3048932</v>
      </c>
      <c r="O20" s="44">
        <f t="shared" si="1"/>
        <v>213.88509294984215</v>
      </c>
      <c r="P20" s="9"/>
    </row>
    <row r="21" spans="1:16" ht="15.75">
      <c r="A21" s="26" t="s">
        <v>34</v>
      </c>
      <c r="B21" s="27"/>
      <c r="C21" s="28"/>
      <c r="D21" s="29">
        <f aca="true" t="shared" si="7" ref="D21:M21">SUM(D22:D22)</f>
        <v>4134397</v>
      </c>
      <c r="E21" s="29">
        <f t="shared" si="7"/>
        <v>538006</v>
      </c>
      <c r="F21" s="29">
        <f t="shared" si="7"/>
        <v>0</v>
      </c>
      <c r="G21" s="29">
        <f t="shared" si="7"/>
        <v>5117674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9790077</v>
      </c>
      <c r="O21" s="41">
        <f t="shared" si="1"/>
        <v>686.7819712381621</v>
      </c>
      <c r="P21" s="9"/>
    </row>
    <row r="22" spans="1:16" ht="15">
      <c r="A22" s="12"/>
      <c r="B22" s="42">
        <v>572</v>
      </c>
      <c r="C22" s="19" t="s">
        <v>58</v>
      </c>
      <c r="D22" s="43">
        <v>4134397</v>
      </c>
      <c r="E22" s="43">
        <v>538006</v>
      </c>
      <c r="F22" s="43">
        <v>0</v>
      </c>
      <c r="G22" s="43">
        <v>5117674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9790077</v>
      </c>
      <c r="O22" s="44">
        <f t="shared" si="1"/>
        <v>686.7819712381621</v>
      </c>
      <c r="P22" s="9"/>
    </row>
    <row r="23" spans="1:16" ht="15.75">
      <c r="A23" s="26" t="s">
        <v>59</v>
      </c>
      <c r="B23" s="27"/>
      <c r="C23" s="28"/>
      <c r="D23" s="29">
        <f aca="true" t="shared" si="8" ref="D23:M23">SUM(D24:D24)</f>
        <v>1580736</v>
      </c>
      <c r="E23" s="29">
        <f t="shared" si="8"/>
        <v>70042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1650778</v>
      </c>
      <c r="O23" s="41">
        <f t="shared" si="1"/>
        <v>115.80343739038933</v>
      </c>
      <c r="P23" s="9"/>
    </row>
    <row r="24" spans="1:16" ht="15.75" thickBot="1">
      <c r="A24" s="12"/>
      <c r="B24" s="42">
        <v>581</v>
      </c>
      <c r="C24" s="19" t="s">
        <v>60</v>
      </c>
      <c r="D24" s="43">
        <v>1580736</v>
      </c>
      <c r="E24" s="43">
        <v>70042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1650778</v>
      </c>
      <c r="O24" s="44">
        <f t="shared" si="1"/>
        <v>115.80343739038933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17717068</v>
      </c>
      <c r="E25" s="14">
        <f aca="true" t="shared" si="9" ref="E25:M25">SUM(E5,E13,E16,E19,E21,E23)</f>
        <v>2232148</v>
      </c>
      <c r="F25" s="14">
        <f t="shared" si="9"/>
        <v>1417369</v>
      </c>
      <c r="G25" s="14">
        <f t="shared" si="9"/>
        <v>5117674</v>
      </c>
      <c r="H25" s="14">
        <f t="shared" si="9"/>
        <v>0</v>
      </c>
      <c r="I25" s="14">
        <f t="shared" si="9"/>
        <v>3042641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4"/>
        <v>29526900</v>
      </c>
      <c r="O25" s="35">
        <f t="shared" si="1"/>
        <v>2071.336373202385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77</v>
      </c>
      <c r="M27" s="90"/>
      <c r="N27" s="90"/>
      <c r="O27" s="39">
        <v>14255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2307090</v>
      </c>
      <c r="E5" s="24">
        <f t="shared" si="0"/>
        <v>1128</v>
      </c>
      <c r="F5" s="24">
        <f t="shared" si="0"/>
        <v>2636984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4945202</v>
      </c>
      <c r="O5" s="30">
        <f aca="true" t="shared" si="1" ref="O5:O25">(N5/O$27)</f>
        <v>347.34859872164077</v>
      </c>
      <c r="P5" s="6"/>
    </row>
    <row r="6" spans="1:16" ht="15">
      <c r="A6" s="12"/>
      <c r="B6" s="42">
        <v>511</v>
      </c>
      <c r="C6" s="19" t="s">
        <v>19</v>
      </c>
      <c r="D6" s="43">
        <v>164255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164255</v>
      </c>
      <c r="O6" s="44">
        <f t="shared" si="1"/>
        <v>11.53719182412025</v>
      </c>
      <c r="P6" s="9"/>
    </row>
    <row r="7" spans="1:16" ht="15">
      <c r="A7" s="12"/>
      <c r="B7" s="42">
        <v>512</v>
      </c>
      <c r="C7" s="19" t="s">
        <v>20</v>
      </c>
      <c r="D7" s="43">
        <v>437554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437554</v>
      </c>
      <c r="O7" s="44">
        <f t="shared" si="1"/>
        <v>30.73358151295919</v>
      </c>
      <c r="P7" s="9"/>
    </row>
    <row r="8" spans="1:16" ht="15">
      <c r="A8" s="12"/>
      <c r="B8" s="42">
        <v>513</v>
      </c>
      <c r="C8" s="19" t="s">
        <v>21</v>
      </c>
      <c r="D8" s="43">
        <v>618933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618933</v>
      </c>
      <c r="O8" s="44">
        <f t="shared" si="1"/>
        <v>43.47355482194283</v>
      </c>
      <c r="P8" s="9"/>
    </row>
    <row r="9" spans="1:16" ht="15">
      <c r="A9" s="12"/>
      <c r="B9" s="42">
        <v>514</v>
      </c>
      <c r="C9" s="19" t="s">
        <v>22</v>
      </c>
      <c r="D9" s="43">
        <v>184368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184368</v>
      </c>
      <c r="O9" s="44">
        <f t="shared" si="1"/>
        <v>12.949919224555735</v>
      </c>
      <c r="P9" s="9"/>
    </row>
    <row r="10" spans="1:16" ht="15">
      <c r="A10" s="12"/>
      <c r="B10" s="42">
        <v>515</v>
      </c>
      <c r="C10" s="19" t="s">
        <v>23</v>
      </c>
      <c r="D10" s="43">
        <v>81316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81316</v>
      </c>
      <c r="O10" s="44">
        <f t="shared" si="1"/>
        <v>5.711596544215776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2636984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2636984</v>
      </c>
      <c r="O11" s="44">
        <f t="shared" si="1"/>
        <v>185.2204818430849</v>
      </c>
      <c r="P11" s="9"/>
    </row>
    <row r="12" spans="1:16" ht="15">
      <c r="A12" s="12"/>
      <c r="B12" s="42">
        <v>519</v>
      </c>
      <c r="C12" s="19" t="s">
        <v>55</v>
      </c>
      <c r="D12" s="43">
        <v>820664</v>
      </c>
      <c r="E12" s="43">
        <v>1128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821792</v>
      </c>
      <c r="O12" s="44">
        <f t="shared" si="1"/>
        <v>57.7222729507621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7449449</v>
      </c>
      <c r="E13" s="29">
        <f t="shared" si="3"/>
        <v>1023152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5">SUM(D13:M13)</f>
        <v>8472601</v>
      </c>
      <c r="O13" s="41">
        <f t="shared" si="1"/>
        <v>595.1113998735689</v>
      </c>
      <c r="P13" s="10"/>
    </row>
    <row r="14" spans="1:16" ht="15">
      <c r="A14" s="12"/>
      <c r="B14" s="42">
        <v>521</v>
      </c>
      <c r="C14" s="19" t="s">
        <v>27</v>
      </c>
      <c r="D14" s="43">
        <v>7257367</v>
      </c>
      <c r="E14" s="43">
        <v>64743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7322110</v>
      </c>
      <c r="O14" s="44">
        <f t="shared" si="1"/>
        <v>514.3014680059001</v>
      </c>
      <c r="P14" s="9"/>
    </row>
    <row r="15" spans="1:16" ht="15">
      <c r="A15" s="12"/>
      <c r="B15" s="42">
        <v>524</v>
      </c>
      <c r="C15" s="19" t="s">
        <v>28</v>
      </c>
      <c r="D15" s="43">
        <v>192082</v>
      </c>
      <c r="E15" s="43">
        <v>958409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1150491</v>
      </c>
      <c r="O15" s="44">
        <f t="shared" si="1"/>
        <v>80.80993186766875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2954244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2954244</v>
      </c>
      <c r="O16" s="41">
        <f t="shared" si="1"/>
        <v>207.50467092786403</v>
      </c>
      <c r="P16" s="10"/>
    </row>
    <row r="17" spans="1:16" ht="15">
      <c r="A17" s="12"/>
      <c r="B17" s="42">
        <v>534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2493798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2493798</v>
      </c>
      <c r="O17" s="44">
        <f t="shared" si="1"/>
        <v>175.16316639741518</v>
      </c>
      <c r="P17" s="9"/>
    </row>
    <row r="18" spans="1:16" ht="15">
      <c r="A18" s="12"/>
      <c r="B18" s="42">
        <v>538</v>
      </c>
      <c r="C18" s="19" t="s">
        <v>68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460446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460446</v>
      </c>
      <c r="O18" s="44">
        <f t="shared" si="1"/>
        <v>32.34150453044883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SUM(D20:D20)</f>
        <v>1947961</v>
      </c>
      <c r="E19" s="29">
        <f t="shared" si="6"/>
        <v>775565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2723526</v>
      </c>
      <c r="O19" s="41">
        <f t="shared" si="1"/>
        <v>191.2991501018473</v>
      </c>
      <c r="P19" s="10"/>
    </row>
    <row r="20" spans="1:16" ht="15">
      <c r="A20" s="12"/>
      <c r="B20" s="42">
        <v>541</v>
      </c>
      <c r="C20" s="19" t="s">
        <v>57</v>
      </c>
      <c r="D20" s="43">
        <v>1947961</v>
      </c>
      <c r="E20" s="43">
        <v>775565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2723526</v>
      </c>
      <c r="O20" s="44">
        <f t="shared" si="1"/>
        <v>191.2991501018473</v>
      </c>
      <c r="P20" s="9"/>
    </row>
    <row r="21" spans="1:16" ht="15.75">
      <c r="A21" s="26" t="s">
        <v>34</v>
      </c>
      <c r="B21" s="27"/>
      <c r="C21" s="28"/>
      <c r="D21" s="29">
        <f aca="true" t="shared" si="7" ref="D21:M21">SUM(D22:D22)</f>
        <v>5182158</v>
      </c>
      <c r="E21" s="29">
        <f t="shared" si="7"/>
        <v>663627</v>
      </c>
      <c r="F21" s="29">
        <f t="shared" si="7"/>
        <v>0</v>
      </c>
      <c r="G21" s="29">
        <f t="shared" si="7"/>
        <v>954989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6800774</v>
      </c>
      <c r="O21" s="41">
        <f t="shared" si="1"/>
        <v>477.6830793004144</v>
      </c>
      <c r="P21" s="9"/>
    </row>
    <row r="22" spans="1:16" ht="15">
      <c r="A22" s="12"/>
      <c r="B22" s="42">
        <v>572</v>
      </c>
      <c r="C22" s="19" t="s">
        <v>58</v>
      </c>
      <c r="D22" s="43">
        <v>5182158</v>
      </c>
      <c r="E22" s="43">
        <v>663627</v>
      </c>
      <c r="F22" s="43">
        <v>0</v>
      </c>
      <c r="G22" s="43">
        <v>954989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6800774</v>
      </c>
      <c r="O22" s="44">
        <f t="shared" si="1"/>
        <v>477.6830793004144</v>
      </c>
      <c r="P22" s="9"/>
    </row>
    <row r="23" spans="1:16" ht="15.75">
      <c r="A23" s="26" t="s">
        <v>59</v>
      </c>
      <c r="B23" s="27"/>
      <c r="C23" s="28"/>
      <c r="D23" s="29">
        <f aca="true" t="shared" si="8" ref="D23:M23">SUM(D24:D24)</f>
        <v>1847957</v>
      </c>
      <c r="E23" s="29">
        <f t="shared" si="8"/>
        <v>1735799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3583756</v>
      </c>
      <c r="O23" s="41">
        <f t="shared" si="1"/>
        <v>251.72128959752757</v>
      </c>
      <c r="P23" s="9"/>
    </row>
    <row r="24" spans="1:16" ht="15.75" thickBot="1">
      <c r="A24" s="12"/>
      <c r="B24" s="42">
        <v>581</v>
      </c>
      <c r="C24" s="19" t="s">
        <v>60</v>
      </c>
      <c r="D24" s="43">
        <v>1847957</v>
      </c>
      <c r="E24" s="43">
        <v>1735799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3583756</v>
      </c>
      <c r="O24" s="44">
        <f t="shared" si="1"/>
        <v>251.72128959752757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18734615</v>
      </c>
      <c r="E25" s="14">
        <f aca="true" t="shared" si="9" ref="E25:M25">SUM(E5,E13,E16,E19,E21,E23)</f>
        <v>4199271</v>
      </c>
      <c r="F25" s="14">
        <f t="shared" si="9"/>
        <v>2636984</v>
      </c>
      <c r="G25" s="14">
        <f t="shared" si="9"/>
        <v>954989</v>
      </c>
      <c r="H25" s="14">
        <f t="shared" si="9"/>
        <v>0</v>
      </c>
      <c r="I25" s="14">
        <f t="shared" si="9"/>
        <v>2954244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4"/>
        <v>29480103</v>
      </c>
      <c r="O25" s="35">
        <f t="shared" si="1"/>
        <v>2070.668188522863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75</v>
      </c>
      <c r="M27" s="90"/>
      <c r="N27" s="90"/>
      <c r="O27" s="39">
        <v>14237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2220131</v>
      </c>
      <c r="E5" s="24">
        <f t="shared" si="0"/>
        <v>4577107</v>
      </c>
      <c r="F5" s="24">
        <f t="shared" si="0"/>
        <v>997162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7794400</v>
      </c>
      <c r="O5" s="30">
        <f aca="true" t="shared" si="1" ref="O5:O25">(N5/O$27)</f>
        <v>549.2108229988726</v>
      </c>
      <c r="P5" s="6"/>
    </row>
    <row r="6" spans="1:16" ht="15">
      <c r="A6" s="12"/>
      <c r="B6" s="42">
        <v>511</v>
      </c>
      <c r="C6" s="19" t="s">
        <v>19</v>
      </c>
      <c r="D6" s="43">
        <v>128344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128344</v>
      </c>
      <c r="O6" s="44">
        <f t="shared" si="1"/>
        <v>9.043404735062007</v>
      </c>
      <c r="P6" s="9"/>
    </row>
    <row r="7" spans="1:16" ht="15">
      <c r="A7" s="12"/>
      <c r="B7" s="42">
        <v>512</v>
      </c>
      <c r="C7" s="19" t="s">
        <v>20</v>
      </c>
      <c r="D7" s="43">
        <v>429542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429542</v>
      </c>
      <c r="O7" s="44">
        <f t="shared" si="1"/>
        <v>30.266488162344984</v>
      </c>
      <c r="P7" s="9"/>
    </row>
    <row r="8" spans="1:16" ht="15">
      <c r="A8" s="12"/>
      <c r="B8" s="42">
        <v>513</v>
      </c>
      <c r="C8" s="19" t="s">
        <v>21</v>
      </c>
      <c r="D8" s="43">
        <v>645407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645407</v>
      </c>
      <c r="O8" s="44">
        <f t="shared" si="1"/>
        <v>45.47681792559188</v>
      </c>
      <c r="P8" s="9"/>
    </row>
    <row r="9" spans="1:16" ht="15">
      <c r="A9" s="12"/>
      <c r="B9" s="42">
        <v>514</v>
      </c>
      <c r="C9" s="19" t="s">
        <v>22</v>
      </c>
      <c r="D9" s="43">
        <v>176935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176935</v>
      </c>
      <c r="O9" s="44">
        <f t="shared" si="1"/>
        <v>12.467235062006765</v>
      </c>
      <c r="P9" s="9"/>
    </row>
    <row r="10" spans="1:16" ht="15">
      <c r="A10" s="12"/>
      <c r="B10" s="42">
        <v>515</v>
      </c>
      <c r="C10" s="19" t="s">
        <v>23</v>
      </c>
      <c r="D10" s="43">
        <v>74221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74221</v>
      </c>
      <c r="O10" s="44">
        <f t="shared" si="1"/>
        <v>5.229777339346111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997162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997162</v>
      </c>
      <c r="O11" s="44">
        <f t="shared" si="1"/>
        <v>70.26226042841037</v>
      </c>
      <c r="P11" s="9"/>
    </row>
    <row r="12" spans="1:16" ht="15">
      <c r="A12" s="12"/>
      <c r="B12" s="42">
        <v>519</v>
      </c>
      <c r="C12" s="19" t="s">
        <v>55</v>
      </c>
      <c r="D12" s="43">
        <v>765682</v>
      </c>
      <c r="E12" s="43">
        <v>4577107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5342789</v>
      </c>
      <c r="O12" s="44">
        <f t="shared" si="1"/>
        <v>376.46483934611047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6720181</v>
      </c>
      <c r="E13" s="29">
        <f t="shared" si="3"/>
        <v>815038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5">SUM(D13:M13)</f>
        <v>7535219</v>
      </c>
      <c r="O13" s="41">
        <f t="shared" si="1"/>
        <v>530.9483511837655</v>
      </c>
      <c r="P13" s="10"/>
    </row>
    <row r="14" spans="1:16" ht="15">
      <c r="A14" s="12"/>
      <c r="B14" s="42">
        <v>521</v>
      </c>
      <c r="C14" s="19" t="s">
        <v>27</v>
      </c>
      <c r="D14" s="43">
        <v>6513170</v>
      </c>
      <c r="E14" s="43">
        <v>65958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6579128</v>
      </c>
      <c r="O14" s="44">
        <f t="shared" si="1"/>
        <v>463.5800450958286</v>
      </c>
      <c r="P14" s="9"/>
    </row>
    <row r="15" spans="1:16" ht="15">
      <c r="A15" s="12"/>
      <c r="B15" s="42">
        <v>524</v>
      </c>
      <c r="C15" s="19" t="s">
        <v>28</v>
      </c>
      <c r="D15" s="43">
        <v>207011</v>
      </c>
      <c r="E15" s="43">
        <v>749080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956091</v>
      </c>
      <c r="O15" s="44">
        <f t="shared" si="1"/>
        <v>67.36830608793687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2914966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2914966</v>
      </c>
      <c r="O16" s="41">
        <f t="shared" si="1"/>
        <v>205.39501127395715</v>
      </c>
      <c r="P16" s="10"/>
    </row>
    <row r="17" spans="1:16" ht="15">
      <c r="A17" s="12"/>
      <c r="B17" s="42">
        <v>534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2502743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2502743</v>
      </c>
      <c r="O17" s="44">
        <f t="shared" si="1"/>
        <v>176.34885851183765</v>
      </c>
      <c r="P17" s="9"/>
    </row>
    <row r="18" spans="1:16" ht="15">
      <c r="A18" s="12"/>
      <c r="B18" s="42">
        <v>538</v>
      </c>
      <c r="C18" s="19" t="s">
        <v>68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412223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412223</v>
      </c>
      <c r="O18" s="44">
        <f t="shared" si="1"/>
        <v>29.046152762119505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SUM(D20:D20)</f>
        <v>2080860</v>
      </c>
      <c r="E19" s="29">
        <f t="shared" si="6"/>
        <v>516750</v>
      </c>
      <c r="F19" s="29">
        <f t="shared" si="6"/>
        <v>0</v>
      </c>
      <c r="G19" s="29">
        <f t="shared" si="6"/>
        <v>1234680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3832290</v>
      </c>
      <c r="O19" s="41">
        <f t="shared" si="1"/>
        <v>270.0317080045096</v>
      </c>
      <c r="P19" s="10"/>
    </row>
    <row r="20" spans="1:16" ht="15">
      <c r="A20" s="12"/>
      <c r="B20" s="42">
        <v>541</v>
      </c>
      <c r="C20" s="19" t="s">
        <v>57</v>
      </c>
      <c r="D20" s="43">
        <v>2080860</v>
      </c>
      <c r="E20" s="43">
        <v>516750</v>
      </c>
      <c r="F20" s="43">
        <v>0</v>
      </c>
      <c r="G20" s="43">
        <v>1234680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3832290</v>
      </c>
      <c r="O20" s="44">
        <f t="shared" si="1"/>
        <v>270.0317080045096</v>
      </c>
      <c r="P20" s="9"/>
    </row>
    <row r="21" spans="1:16" ht="15.75">
      <c r="A21" s="26" t="s">
        <v>34</v>
      </c>
      <c r="B21" s="27"/>
      <c r="C21" s="28"/>
      <c r="D21" s="29">
        <f aca="true" t="shared" si="7" ref="D21:M21">SUM(D22:D22)</f>
        <v>4180906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4180906</v>
      </c>
      <c r="O21" s="41">
        <f t="shared" si="1"/>
        <v>294.59596956031567</v>
      </c>
      <c r="P21" s="9"/>
    </row>
    <row r="22" spans="1:16" ht="15">
      <c r="A22" s="12"/>
      <c r="B22" s="42">
        <v>572</v>
      </c>
      <c r="C22" s="19" t="s">
        <v>58</v>
      </c>
      <c r="D22" s="43">
        <v>4180906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4180906</v>
      </c>
      <c r="O22" s="44">
        <f t="shared" si="1"/>
        <v>294.59596956031567</v>
      </c>
      <c r="P22" s="9"/>
    </row>
    <row r="23" spans="1:16" ht="15.75">
      <c r="A23" s="26" t="s">
        <v>59</v>
      </c>
      <c r="B23" s="27"/>
      <c r="C23" s="28"/>
      <c r="D23" s="29">
        <f aca="true" t="shared" si="8" ref="D23:M23">SUM(D24:D24)</f>
        <v>2580212</v>
      </c>
      <c r="E23" s="29">
        <f t="shared" si="8"/>
        <v>72772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2652984</v>
      </c>
      <c r="O23" s="41">
        <f t="shared" si="1"/>
        <v>186.93517474633597</v>
      </c>
      <c r="P23" s="9"/>
    </row>
    <row r="24" spans="1:16" ht="15.75" thickBot="1">
      <c r="A24" s="12"/>
      <c r="B24" s="42">
        <v>581</v>
      </c>
      <c r="C24" s="19" t="s">
        <v>60</v>
      </c>
      <c r="D24" s="43">
        <v>2580212</v>
      </c>
      <c r="E24" s="43">
        <v>72772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2652984</v>
      </c>
      <c r="O24" s="44">
        <f t="shared" si="1"/>
        <v>186.93517474633597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17782290</v>
      </c>
      <c r="E25" s="14">
        <f aca="true" t="shared" si="9" ref="E25:M25">SUM(E5,E13,E16,E19,E21,E23)</f>
        <v>5981667</v>
      </c>
      <c r="F25" s="14">
        <f t="shared" si="9"/>
        <v>997162</v>
      </c>
      <c r="G25" s="14">
        <f t="shared" si="9"/>
        <v>1234680</v>
      </c>
      <c r="H25" s="14">
        <f t="shared" si="9"/>
        <v>0</v>
      </c>
      <c r="I25" s="14">
        <f t="shared" si="9"/>
        <v>2914966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4"/>
        <v>28910765</v>
      </c>
      <c r="O25" s="35">
        <f t="shared" si="1"/>
        <v>2037.1170377677565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73</v>
      </c>
      <c r="M27" s="90"/>
      <c r="N27" s="90"/>
      <c r="O27" s="39">
        <v>14192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2185087</v>
      </c>
      <c r="E5" s="24">
        <f t="shared" si="0"/>
        <v>752613</v>
      </c>
      <c r="F5" s="24">
        <f t="shared" si="0"/>
        <v>938549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3876249</v>
      </c>
      <c r="O5" s="30">
        <f aca="true" t="shared" si="1" ref="O5:O25">(N5/O$27)</f>
        <v>272.64887106984594</v>
      </c>
      <c r="P5" s="6"/>
    </row>
    <row r="6" spans="1:16" ht="15">
      <c r="A6" s="12"/>
      <c r="B6" s="42">
        <v>511</v>
      </c>
      <c r="C6" s="19" t="s">
        <v>19</v>
      </c>
      <c r="D6" s="43">
        <v>150161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150161</v>
      </c>
      <c r="O6" s="44">
        <f t="shared" si="1"/>
        <v>10.562073573890412</v>
      </c>
      <c r="P6" s="9"/>
    </row>
    <row r="7" spans="1:16" ht="15">
      <c r="A7" s="12"/>
      <c r="B7" s="42">
        <v>512</v>
      </c>
      <c r="C7" s="19" t="s">
        <v>20</v>
      </c>
      <c r="D7" s="43">
        <v>316979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316979</v>
      </c>
      <c r="O7" s="44">
        <f t="shared" si="1"/>
        <v>22.29577266652599</v>
      </c>
      <c r="P7" s="9"/>
    </row>
    <row r="8" spans="1:16" ht="15">
      <c r="A8" s="12"/>
      <c r="B8" s="42">
        <v>513</v>
      </c>
      <c r="C8" s="19" t="s">
        <v>21</v>
      </c>
      <c r="D8" s="43">
        <v>632837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632837</v>
      </c>
      <c r="O8" s="44">
        <f t="shared" si="1"/>
        <v>44.5126960680875</v>
      </c>
      <c r="P8" s="9"/>
    </row>
    <row r="9" spans="1:16" ht="15">
      <c r="A9" s="12"/>
      <c r="B9" s="42">
        <v>514</v>
      </c>
      <c r="C9" s="19" t="s">
        <v>22</v>
      </c>
      <c r="D9" s="43">
        <v>170652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170652</v>
      </c>
      <c r="O9" s="44">
        <f t="shared" si="1"/>
        <v>12.00337623971302</v>
      </c>
      <c r="P9" s="9"/>
    </row>
    <row r="10" spans="1:16" ht="15">
      <c r="A10" s="12"/>
      <c r="B10" s="42">
        <v>515</v>
      </c>
      <c r="C10" s="19" t="s">
        <v>23</v>
      </c>
      <c r="D10" s="43">
        <v>67233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67233</v>
      </c>
      <c r="O10" s="44">
        <f t="shared" si="1"/>
        <v>4.729056763030175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938549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938549</v>
      </c>
      <c r="O11" s="44">
        <f t="shared" si="1"/>
        <v>66.01596680030949</v>
      </c>
      <c r="P11" s="9"/>
    </row>
    <row r="12" spans="1:16" ht="15">
      <c r="A12" s="12"/>
      <c r="B12" s="42">
        <v>519</v>
      </c>
      <c r="C12" s="19" t="s">
        <v>55</v>
      </c>
      <c r="D12" s="43">
        <v>847225</v>
      </c>
      <c r="E12" s="43">
        <v>752613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1599838</v>
      </c>
      <c r="O12" s="44">
        <f t="shared" si="1"/>
        <v>112.52992895828937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6443819</v>
      </c>
      <c r="E13" s="29">
        <f t="shared" si="3"/>
        <v>783179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5">SUM(D13:M13)</f>
        <v>7226998</v>
      </c>
      <c r="O13" s="41">
        <f t="shared" si="1"/>
        <v>508.33495111486246</v>
      </c>
      <c r="P13" s="10"/>
    </row>
    <row r="14" spans="1:16" ht="15">
      <c r="A14" s="12"/>
      <c r="B14" s="42">
        <v>521</v>
      </c>
      <c r="C14" s="19" t="s">
        <v>27</v>
      </c>
      <c r="D14" s="43">
        <v>6198890</v>
      </c>
      <c r="E14" s="43">
        <v>75101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6273991</v>
      </c>
      <c r="O14" s="44">
        <f t="shared" si="1"/>
        <v>441.30203277766054</v>
      </c>
      <c r="P14" s="9"/>
    </row>
    <row r="15" spans="1:16" ht="15">
      <c r="A15" s="12"/>
      <c r="B15" s="42">
        <v>524</v>
      </c>
      <c r="C15" s="19" t="s">
        <v>28</v>
      </c>
      <c r="D15" s="43">
        <v>244929</v>
      </c>
      <c r="E15" s="43">
        <v>708078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953007</v>
      </c>
      <c r="O15" s="44">
        <f t="shared" si="1"/>
        <v>67.03291833720193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2772979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2772979</v>
      </c>
      <c r="O16" s="41">
        <f t="shared" si="1"/>
        <v>195.04670464936345</v>
      </c>
      <c r="P16" s="10"/>
    </row>
    <row r="17" spans="1:16" ht="15">
      <c r="A17" s="12"/>
      <c r="B17" s="42">
        <v>534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2352251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2352251</v>
      </c>
      <c r="O17" s="44">
        <f t="shared" si="1"/>
        <v>165.4534008581276</v>
      </c>
      <c r="P17" s="9"/>
    </row>
    <row r="18" spans="1:16" ht="15">
      <c r="A18" s="12"/>
      <c r="B18" s="42">
        <v>535</v>
      </c>
      <c r="C18" s="19" t="s">
        <v>52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420728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420728</v>
      </c>
      <c r="O18" s="44">
        <f t="shared" si="1"/>
        <v>29.593303791235844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SUM(D20:D20)</f>
        <v>1802435</v>
      </c>
      <c r="E19" s="29">
        <f t="shared" si="6"/>
        <v>498419</v>
      </c>
      <c r="F19" s="29">
        <f t="shared" si="6"/>
        <v>0</v>
      </c>
      <c r="G19" s="29">
        <f t="shared" si="6"/>
        <v>940048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3240902</v>
      </c>
      <c r="O19" s="41">
        <f t="shared" si="1"/>
        <v>227.95962580009848</v>
      </c>
      <c r="P19" s="10"/>
    </row>
    <row r="20" spans="1:16" ht="15">
      <c r="A20" s="12"/>
      <c r="B20" s="42">
        <v>541</v>
      </c>
      <c r="C20" s="19" t="s">
        <v>57</v>
      </c>
      <c r="D20" s="43">
        <v>1802435</v>
      </c>
      <c r="E20" s="43">
        <v>498419</v>
      </c>
      <c r="F20" s="43">
        <v>0</v>
      </c>
      <c r="G20" s="43">
        <v>940048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3240902</v>
      </c>
      <c r="O20" s="44">
        <f t="shared" si="1"/>
        <v>227.95962580009848</v>
      </c>
      <c r="P20" s="9"/>
    </row>
    <row r="21" spans="1:16" ht="15.75">
      <c r="A21" s="26" t="s">
        <v>34</v>
      </c>
      <c r="B21" s="27"/>
      <c r="C21" s="28"/>
      <c r="D21" s="29">
        <f aca="true" t="shared" si="7" ref="D21:M21">SUM(D22:D22)</f>
        <v>4149043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4149043</v>
      </c>
      <c r="O21" s="41">
        <f t="shared" si="1"/>
        <v>291.83674474221004</v>
      </c>
      <c r="P21" s="9"/>
    </row>
    <row r="22" spans="1:16" ht="15">
      <c r="A22" s="12"/>
      <c r="B22" s="42">
        <v>572</v>
      </c>
      <c r="C22" s="19" t="s">
        <v>58</v>
      </c>
      <c r="D22" s="43">
        <v>4149043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4149043</v>
      </c>
      <c r="O22" s="44">
        <f t="shared" si="1"/>
        <v>291.83674474221004</v>
      </c>
      <c r="P22" s="9"/>
    </row>
    <row r="23" spans="1:16" ht="15.75">
      <c r="A23" s="26" t="s">
        <v>59</v>
      </c>
      <c r="B23" s="27"/>
      <c r="C23" s="28"/>
      <c r="D23" s="29">
        <f aca="true" t="shared" si="8" ref="D23:M23">SUM(D24:D24)</f>
        <v>1095004</v>
      </c>
      <c r="E23" s="29">
        <f t="shared" si="8"/>
        <v>17690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1112694</v>
      </c>
      <c r="O23" s="41">
        <f t="shared" si="1"/>
        <v>78.26503481747204</v>
      </c>
      <c r="P23" s="9"/>
    </row>
    <row r="24" spans="1:16" ht="15.75" thickBot="1">
      <c r="A24" s="12"/>
      <c r="B24" s="42">
        <v>581</v>
      </c>
      <c r="C24" s="19" t="s">
        <v>60</v>
      </c>
      <c r="D24" s="43">
        <v>1095004</v>
      </c>
      <c r="E24" s="43">
        <v>17690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1112694</v>
      </c>
      <c r="O24" s="44">
        <f t="shared" si="1"/>
        <v>78.26503481747204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15675388</v>
      </c>
      <c r="E25" s="14">
        <f aca="true" t="shared" si="9" ref="E25:M25">SUM(E5,E13,E16,E19,E21,E23)</f>
        <v>2051901</v>
      </c>
      <c r="F25" s="14">
        <f t="shared" si="9"/>
        <v>938549</v>
      </c>
      <c r="G25" s="14">
        <f t="shared" si="9"/>
        <v>940048</v>
      </c>
      <c r="H25" s="14">
        <f t="shared" si="9"/>
        <v>0</v>
      </c>
      <c r="I25" s="14">
        <f t="shared" si="9"/>
        <v>2772979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4"/>
        <v>22378865</v>
      </c>
      <c r="O25" s="35">
        <f t="shared" si="1"/>
        <v>1574.0919321938525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71</v>
      </c>
      <c r="M27" s="90"/>
      <c r="N27" s="90"/>
      <c r="O27" s="39">
        <v>14217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2294008</v>
      </c>
      <c r="E5" s="24">
        <f t="shared" si="0"/>
        <v>446592</v>
      </c>
      <c r="F5" s="24">
        <f t="shared" si="0"/>
        <v>1933043</v>
      </c>
      <c r="G5" s="24">
        <f t="shared" si="0"/>
        <v>4041911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8715554</v>
      </c>
      <c r="O5" s="30">
        <f aca="true" t="shared" si="1" ref="O5:O25">(N5/O$27)</f>
        <v>613.1668777261855</v>
      </c>
      <c r="P5" s="6"/>
    </row>
    <row r="6" spans="1:16" ht="15">
      <c r="A6" s="12"/>
      <c r="B6" s="42">
        <v>511</v>
      </c>
      <c r="C6" s="19" t="s">
        <v>19</v>
      </c>
      <c r="D6" s="43">
        <v>124242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124242</v>
      </c>
      <c r="O6" s="44">
        <f t="shared" si="1"/>
        <v>8.740818910932884</v>
      </c>
      <c r="P6" s="9"/>
    </row>
    <row r="7" spans="1:16" ht="15">
      <c r="A7" s="12"/>
      <c r="B7" s="42">
        <v>512</v>
      </c>
      <c r="C7" s="19" t="s">
        <v>20</v>
      </c>
      <c r="D7" s="43">
        <v>380485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380485</v>
      </c>
      <c r="O7" s="44">
        <f t="shared" si="1"/>
        <v>26.76832700154777</v>
      </c>
      <c r="P7" s="9"/>
    </row>
    <row r="8" spans="1:16" ht="15">
      <c r="A8" s="12"/>
      <c r="B8" s="42">
        <v>513</v>
      </c>
      <c r="C8" s="19" t="s">
        <v>21</v>
      </c>
      <c r="D8" s="43">
        <v>753314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753314</v>
      </c>
      <c r="O8" s="44">
        <f t="shared" si="1"/>
        <v>52.998030111158016</v>
      </c>
      <c r="P8" s="9"/>
    </row>
    <row r="9" spans="1:16" ht="15">
      <c r="A9" s="12"/>
      <c r="B9" s="42">
        <v>514</v>
      </c>
      <c r="C9" s="19" t="s">
        <v>22</v>
      </c>
      <c r="D9" s="43">
        <v>156277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156277</v>
      </c>
      <c r="O9" s="44">
        <f t="shared" si="1"/>
        <v>10.994582805684537</v>
      </c>
      <c r="P9" s="9"/>
    </row>
    <row r="10" spans="1:16" ht="15">
      <c r="A10" s="12"/>
      <c r="B10" s="42">
        <v>515</v>
      </c>
      <c r="C10" s="19" t="s">
        <v>23</v>
      </c>
      <c r="D10" s="43">
        <v>61141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61141</v>
      </c>
      <c r="O10" s="44">
        <f t="shared" si="1"/>
        <v>4.301463345996904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1933043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1933043</v>
      </c>
      <c r="O11" s="44">
        <f t="shared" si="1"/>
        <v>135.99570845645138</v>
      </c>
      <c r="P11" s="9"/>
    </row>
    <row r="12" spans="1:16" ht="15">
      <c r="A12" s="12"/>
      <c r="B12" s="42">
        <v>519</v>
      </c>
      <c r="C12" s="19" t="s">
        <v>55</v>
      </c>
      <c r="D12" s="43">
        <v>818549</v>
      </c>
      <c r="E12" s="43">
        <v>446592</v>
      </c>
      <c r="F12" s="43">
        <v>0</v>
      </c>
      <c r="G12" s="43">
        <v>4041911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5307052</v>
      </c>
      <c r="O12" s="44">
        <f t="shared" si="1"/>
        <v>373.367947094414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6430841</v>
      </c>
      <c r="E13" s="29">
        <f t="shared" si="3"/>
        <v>733439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5">SUM(D13:M13)</f>
        <v>7164280</v>
      </c>
      <c r="O13" s="41">
        <f t="shared" si="1"/>
        <v>504.02982974532154</v>
      </c>
      <c r="P13" s="10"/>
    </row>
    <row r="14" spans="1:16" ht="15">
      <c r="A14" s="12"/>
      <c r="B14" s="42">
        <v>521</v>
      </c>
      <c r="C14" s="19" t="s">
        <v>27</v>
      </c>
      <c r="D14" s="43">
        <v>6213917</v>
      </c>
      <c r="E14" s="43">
        <v>115246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6329163</v>
      </c>
      <c r="O14" s="44">
        <f t="shared" si="1"/>
        <v>445.27669902912623</v>
      </c>
      <c r="P14" s="9"/>
    </row>
    <row r="15" spans="1:16" ht="15">
      <c r="A15" s="12"/>
      <c r="B15" s="42">
        <v>524</v>
      </c>
      <c r="C15" s="19" t="s">
        <v>28</v>
      </c>
      <c r="D15" s="43">
        <v>216924</v>
      </c>
      <c r="E15" s="43">
        <v>618193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835117</v>
      </c>
      <c r="O15" s="44">
        <f t="shared" si="1"/>
        <v>58.7531307161953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2934877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2934877</v>
      </c>
      <c r="O16" s="41">
        <f t="shared" si="1"/>
        <v>206.47790910370057</v>
      </c>
      <c r="P16" s="10"/>
    </row>
    <row r="17" spans="1:16" ht="15">
      <c r="A17" s="12"/>
      <c r="B17" s="42">
        <v>534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2466035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2466035</v>
      </c>
      <c r="O17" s="44">
        <f t="shared" si="1"/>
        <v>173.49338680174475</v>
      </c>
      <c r="P17" s="9"/>
    </row>
    <row r="18" spans="1:16" ht="15">
      <c r="A18" s="12"/>
      <c r="B18" s="42">
        <v>538</v>
      </c>
      <c r="C18" s="19" t="s">
        <v>68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468842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468842</v>
      </c>
      <c r="O18" s="44">
        <f t="shared" si="1"/>
        <v>32.98452230195582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SUM(D20:D20)</f>
        <v>1728553</v>
      </c>
      <c r="E19" s="29">
        <f t="shared" si="6"/>
        <v>617269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2345822</v>
      </c>
      <c r="O19" s="41">
        <f t="shared" si="1"/>
        <v>165.03602082453918</v>
      </c>
      <c r="P19" s="10"/>
    </row>
    <row r="20" spans="1:16" ht="15">
      <c r="A20" s="12"/>
      <c r="B20" s="42">
        <v>541</v>
      </c>
      <c r="C20" s="19" t="s">
        <v>57</v>
      </c>
      <c r="D20" s="43">
        <v>1728553</v>
      </c>
      <c r="E20" s="43">
        <v>617269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2345822</v>
      </c>
      <c r="O20" s="44">
        <f t="shared" si="1"/>
        <v>165.03602082453918</v>
      </c>
      <c r="P20" s="9"/>
    </row>
    <row r="21" spans="1:16" ht="15.75">
      <c r="A21" s="26" t="s">
        <v>34</v>
      </c>
      <c r="B21" s="27"/>
      <c r="C21" s="28"/>
      <c r="D21" s="29">
        <f aca="true" t="shared" si="7" ref="D21:M21">SUM(D22:D22)</f>
        <v>3811489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3811489</v>
      </c>
      <c r="O21" s="41">
        <f t="shared" si="1"/>
        <v>268.1503447305474</v>
      </c>
      <c r="P21" s="9"/>
    </row>
    <row r="22" spans="1:16" ht="15">
      <c r="A22" s="12"/>
      <c r="B22" s="42">
        <v>572</v>
      </c>
      <c r="C22" s="19" t="s">
        <v>58</v>
      </c>
      <c r="D22" s="43">
        <v>3811489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3811489</v>
      </c>
      <c r="O22" s="44">
        <f t="shared" si="1"/>
        <v>268.1503447305474</v>
      </c>
      <c r="P22" s="9"/>
    </row>
    <row r="23" spans="1:16" ht="15.75">
      <c r="A23" s="26" t="s">
        <v>59</v>
      </c>
      <c r="B23" s="27"/>
      <c r="C23" s="28"/>
      <c r="D23" s="29">
        <f aca="true" t="shared" si="8" ref="D23:M23">SUM(D24:D24)</f>
        <v>2167544</v>
      </c>
      <c r="E23" s="29">
        <f t="shared" si="8"/>
        <v>0</v>
      </c>
      <c r="F23" s="29">
        <f t="shared" si="8"/>
        <v>0</v>
      </c>
      <c r="G23" s="29">
        <f t="shared" si="8"/>
        <v>98000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2265544</v>
      </c>
      <c r="O23" s="41">
        <f t="shared" si="1"/>
        <v>159.38820880821726</v>
      </c>
      <c r="P23" s="9"/>
    </row>
    <row r="24" spans="1:16" ht="15.75" thickBot="1">
      <c r="A24" s="12"/>
      <c r="B24" s="42">
        <v>581</v>
      </c>
      <c r="C24" s="19" t="s">
        <v>60</v>
      </c>
      <c r="D24" s="43">
        <v>2167544</v>
      </c>
      <c r="E24" s="43">
        <v>0</v>
      </c>
      <c r="F24" s="43">
        <v>0</v>
      </c>
      <c r="G24" s="43">
        <v>98000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2265544</v>
      </c>
      <c r="O24" s="44">
        <f t="shared" si="1"/>
        <v>159.38820880821726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16432435</v>
      </c>
      <c r="E25" s="14">
        <f aca="true" t="shared" si="9" ref="E25:M25">SUM(E5,E13,E16,E19,E21,E23)</f>
        <v>1797300</v>
      </c>
      <c r="F25" s="14">
        <f t="shared" si="9"/>
        <v>1933043</v>
      </c>
      <c r="G25" s="14">
        <f t="shared" si="9"/>
        <v>4139911</v>
      </c>
      <c r="H25" s="14">
        <f t="shared" si="9"/>
        <v>0</v>
      </c>
      <c r="I25" s="14">
        <f t="shared" si="9"/>
        <v>2934877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4"/>
        <v>27237566</v>
      </c>
      <c r="O25" s="35">
        <f t="shared" si="1"/>
        <v>1916.2491909385112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69</v>
      </c>
      <c r="M27" s="90"/>
      <c r="N27" s="90"/>
      <c r="O27" s="39">
        <v>14214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2297768</v>
      </c>
      <c r="E5" s="24">
        <f t="shared" si="0"/>
        <v>432514</v>
      </c>
      <c r="F5" s="24">
        <f t="shared" si="0"/>
        <v>2916168</v>
      </c>
      <c r="G5" s="24">
        <f t="shared" si="0"/>
        <v>2036014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7682464</v>
      </c>
      <c r="O5" s="30">
        <f aca="true" t="shared" si="1" ref="O5:O25">(N5/O$27)</f>
        <v>545.2809993612037</v>
      </c>
      <c r="P5" s="6"/>
    </row>
    <row r="6" spans="1:16" ht="15">
      <c r="A6" s="12"/>
      <c r="B6" s="42">
        <v>511</v>
      </c>
      <c r="C6" s="19" t="s">
        <v>19</v>
      </c>
      <c r="D6" s="43">
        <v>151832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151832</v>
      </c>
      <c r="O6" s="44">
        <f t="shared" si="1"/>
        <v>10.776634253673079</v>
      </c>
      <c r="P6" s="9"/>
    </row>
    <row r="7" spans="1:16" ht="15">
      <c r="A7" s="12"/>
      <c r="B7" s="42">
        <v>512</v>
      </c>
      <c r="C7" s="19" t="s">
        <v>20</v>
      </c>
      <c r="D7" s="43">
        <v>344924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344924</v>
      </c>
      <c r="O7" s="44">
        <f t="shared" si="1"/>
        <v>24.48179430761587</v>
      </c>
      <c r="P7" s="9"/>
    </row>
    <row r="8" spans="1:16" ht="15">
      <c r="A8" s="12"/>
      <c r="B8" s="42">
        <v>513</v>
      </c>
      <c r="C8" s="19" t="s">
        <v>21</v>
      </c>
      <c r="D8" s="43">
        <v>774915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774915</v>
      </c>
      <c r="O8" s="44">
        <f t="shared" si="1"/>
        <v>55.00141954716445</v>
      </c>
      <c r="P8" s="9"/>
    </row>
    <row r="9" spans="1:16" ht="15">
      <c r="A9" s="12"/>
      <c r="B9" s="42">
        <v>514</v>
      </c>
      <c r="C9" s="19" t="s">
        <v>22</v>
      </c>
      <c r="D9" s="43">
        <v>161802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161802</v>
      </c>
      <c r="O9" s="44">
        <f t="shared" si="1"/>
        <v>11.484278515153665</v>
      </c>
      <c r="P9" s="9"/>
    </row>
    <row r="10" spans="1:16" ht="15">
      <c r="A10" s="12"/>
      <c r="B10" s="42">
        <v>515</v>
      </c>
      <c r="C10" s="19" t="s">
        <v>23</v>
      </c>
      <c r="D10" s="43">
        <v>71246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71246</v>
      </c>
      <c r="O10" s="44">
        <f t="shared" si="1"/>
        <v>5.056852863936404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2916168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2916168</v>
      </c>
      <c r="O11" s="44">
        <f t="shared" si="1"/>
        <v>206.9819007736532</v>
      </c>
      <c r="P11" s="9"/>
    </row>
    <row r="12" spans="1:16" ht="15">
      <c r="A12" s="12"/>
      <c r="B12" s="42">
        <v>519</v>
      </c>
      <c r="C12" s="19" t="s">
        <v>55</v>
      </c>
      <c r="D12" s="43">
        <v>793049</v>
      </c>
      <c r="E12" s="43">
        <v>432514</v>
      </c>
      <c r="F12" s="43">
        <v>0</v>
      </c>
      <c r="G12" s="43">
        <v>2036014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3261577</v>
      </c>
      <c r="O12" s="44">
        <f t="shared" si="1"/>
        <v>231.4981191000071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6829103</v>
      </c>
      <c r="E13" s="29">
        <f t="shared" si="3"/>
        <v>257506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5">SUM(D13:M13)</f>
        <v>7086609</v>
      </c>
      <c r="O13" s="41">
        <f t="shared" si="1"/>
        <v>502.9887855774008</v>
      </c>
      <c r="P13" s="10"/>
    </row>
    <row r="14" spans="1:16" ht="15">
      <c r="A14" s="12"/>
      <c r="B14" s="42">
        <v>521</v>
      </c>
      <c r="C14" s="19" t="s">
        <v>27</v>
      </c>
      <c r="D14" s="43">
        <v>6186463</v>
      </c>
      <c r="E14" s="43">
        <v>257506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6443969</v>
      </c>
      <c r="O14" s="44">
        <f t="shared" si="1"/>
        <v>457.37589608914755</v>
      </c>
      <c r="P14" s="9"/>
    </row>
    <row r="15" spans="1:16" ht="15">
      <c r="A15" s="12"/>
      <c r="B15" s="42">
        <v>524</v>
      </c>
      <c r="C15" s="19" t="s">
        <v>28</v>
      </c>
      <c r="D15" s="43">
        <v>642640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642640</v>
      </c>
      <c r="O15" s="44">
        <f t="shared" si="1"/>
        <v>45.612889488253245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2997309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2997309</v>
      </c>
      <c r="O16" s="41">
        <f t="shared" si="1"/>
        <v>212.7410745972035</v>
      </c>
      <c r="P16" s="10"/>
    </row>
    <row r="17" spans="1:16" ht="15">
      <c r="A17" s="12"/>
      <c r="B17" s="42">
        <v>534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2472587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2472587</v>
      </c>
      <c r="O17" s="44">
        <f t="shared" si="1"/>
        <v>175.49769323585775</v>
      </c>
      <c r="P17" s="9"/>
    </row>
    <row r="18" spans="1:16" ht="15">
      <c r="A18" s="12"/>
      <c r="B18" s="42">
        <v>539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524722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524722</v>
      </c>
      <c r="O18" s="44">
        <f t="shared" si="1"/>
        <v>37.24338136134573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SUM(D20:D20)</f>
        <v>1721639</v>
      </c>
      <c r="E19" s="29">
        <f t="shared" si="6"/>
        <v>640525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2362164</v>
      </c>
      <c r="O19" s="41">
        <f t="shared" si="1"/>
        <v>167.6601604088296</v>
      </c>
      <c r="P19" s="10"/>
    </row>
    <row r="20" spans="1:16" ht="15">
      <c r="A20" s="12"/>
      <c r="B20" s="42">
        <v>541</v>
      </c>
      <c r="C20" s="19" t="s">
        <v>57</v>
      </c>
      <c r="D20" s="43">
        <v>1721639</v>
      </c>
      <c r="E20" s="43">
        <v>640525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2362164</v>
      </c>
      <c r="O20" s="44">
        <f t="shared" si="1"/>
        <v>167.6601604088296</v>
      </c>
      <c r="P20" s="9"/>
    </row>
    <row r="21" spans="1:16" ht="15.75">
      <c r="A21" s="26" t="s">
        <v>34</v>
      </c>
      <c r="B21" s="27"/>
      <c r="C21" s="28"/>
      <c r="D21" s="29">
        <f aca="true" t="shared" si="7" ref="D21:M21">SUM(D22:D22)</f>
        <v>3305171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3305171</v>
      </c>
      <c r="O21" s="41">
        <f t="shared" si="1"/>
        <v>234.59230605436866</v>
      </c>
      <c r="P21" s="9"/>
    </row>
    <row r="22" spans="1:16" ht="15">
      <c r="A22" s="12"/>
      <c r="B22" s="42">
        <v>572</v>
      </c>
      <c r="C22" s="19" t="s">
        <v>58</v>
      </c>
      <c r="D22" s="43">
        <v>3305171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3305171</v>
      </c>
      <c r="O22" s="44">
        <f t="shared" si="1"/>
        <v>234.59230605436866</v>
      </c>
      <c r="P22" s="9"/>
    </row>
    <row r="23" spans="1:16" ht="15.75">
      <c r="A23" s="26" t="s">
        <v>59</v>
      </c>
      <c r="B23" s="27"/>
      <c r="C23" s="28"/>
      <c r="D23" s="29">
        <f aca="true" t="shared" si="8" ref="D23:M23">SUM(D24:D24)</f>
        <v>1060244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1060244</v>
      </c>
      <c r="O23" s="41">
        <f t="shared" si="1"/>
        <v>75.25331819149692</v>
      </c>
      <c r="P23" s="9"/>
    </row>
    <row r="24" spans="1:16" ht="15.75" thickBot="1">
      <c r="A24" s="12"/>
      <c r="B24" s="42">
        <v>581</v>
      </c>
      <c r="C24" s="19" t="s">
        <v>60</v>
      </c>
      <c r="D24" s="43">
        <v>1060244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1060244</v>
      </c>
      <c r="O24" s="44">
        <f t="shared" si="1"/>
        <v>75.25331819149692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15213925</v>
      </c>
      <c r="E25" s="14">
        <f aca="true" t="shared" si="9" ref="E25:M25">SUM(E5,E13,E16,E19,E21,E23)</f>
        <v>1330545</v>
      </c>
      <c r="F25" s="14">
        <f t="shared" si="9"/>
        <v>2916168</v>
      </c>
      <c r="G25" s="14">
        <f t="shared" si="9"/>
        <v>2036014</v>
      </c>
      <c r="H25" s="14">
        <f t="shared" si="9"/>
        <v>0</v>
      </c>
      <c r="I25" s="14">
        <f t="shared" si="9"/>
        <v>2997309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4"/>
        <v>24493961</v>
      </c>
      <c r="O25" s="35">
        <f t="shared" si="1"/>
        <v>1738.5166441905033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63</v>
      </c>
      <c r="M27" s="90"/>
      <c r="N27" s="90"/>
      <c r="O27" s="39">
        <v>14089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SUM(D6:D12)</f>
        <v>2253344</v>
      </c>
      <c r="E5" s="56">
        <f t="shared" si="0"/>
        <v>385534</v>
      </c>
      <c r="F5" s="56">
        <f t="shared" si="0"/>
        <v>698941</v>
      </c>
      <c r="G5" s="56">
        <f t="shared" si="0"/>
        <v>1141730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>SUM(D5:M5)</f>
        <v>4479549</v>
      </c>
      <c r="O5" s="58">
        <f aca="true" t="shared" si="1" ref="O5:O25">(N5/O$27)</f>
        <v>319.3518927782134</v>
      </c>
      <c r="P5" s="59"/>
    </row>
    <row r="6" spans="1:16" ht="15">
      <c r="A6" s="61"/>
      <c r="B6" s="62">
        <v>511</v>
      </c>
      <c r="C6" s="63" t="s">
        <v>19</v>
      </c>
      <c r="D6" s="64">
        <v>118424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118424</v>
      </c>
      <c r="O6" s="65">
        <f t="shared" si="1"/>
        <v>8.442575033863264</v>
      </c>
      <c r="P6" s="66"/>
    </row>
    <row r="7" spans="1:16" ht="15">
      <c r="A7" s="61"/>
      <c r="B7" s="62">
        <v>512</v>
      </c>
      <c r="C7" s="63" t="s">
        <v>20</v>
      </c>
      <c r="D7" s="64">
        <v>354558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aca="true" t="shared" si="2" ref="N7:N12">SUM(D7:M7)</f>
        <v>354558</v>
      </c>
      <c r="O7" s="65">
        <f t="shared" si="1"/>
        <v>25.276823269408997</v>
      </c>
      <c r="P7" s="66"/>
    </row>
    <row r="8" spans="1:16" ht="15">
      <c r="A8" s="61"/>
      <c r="B8" s="62">
        <v>513</v>
      </c>
      <c r="C8" s="63" t="s">
        <v>21</v>
      </c>
      <c r="D8" s="64">
        <v>794800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794800</v>
      </c>
      <c r="O8" s="65">
        <f t="shared" si="1"/>
        <v>56.66215156483924</v>
      </c>
      <c r="P8" s="66"/>
    </row>
    <row r="9" spans="1:16" ht="15">
      <c r="A9" s="61"/>
      <c r="B9" s="62">
        <v>514</v>
      </c>
      <c r="C9" s="63" t="s">
        <v>22</v>
      </c>
      <c r="D9" s="64">
        <v>159454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159454</v>
      </c>
      <c r="O9" s="65">
        <f t="shared" si="1"/>
        <v>11.367648107221786</v>
      </c>
      <c r="P9" s="66"/>
    </row>
    <row r="10" spans="1:16" ht="15">
      <c r="A10" s="61"/>
      <c r="B10" s="62">
        <v>515</v>
      </c>
      <c r="C10" s="63" t="s">
        <v>23</v>
      </c>
      <c r="D10" s="64">
        <v>80764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80764</v>
      </c>
      <c r="O10" s="65">
        <f t="shared" si="1"/>
        <v>5.757752905111571</v>
      </c>
      <c r="P10" s="66"/>
    </row>
    <row r="11" spans="1:16" ht="15">
      <c r="A11" s="61"/>
      <c r="B11" s="62">
        <v>517</v>
      </c>
      <c r="C11" s="63" t="s">
        <v>24</v>
      </c>
      <c r="D11" s="64">
        <v>0</v>
      </c>
      <c r="E11" s="64">
        <v>0</v>
      </c>
      <c r="F11" s="64">
        <v>698941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698941</v>
      </c>
      <c r="O11" s="65">
        <f t="shared" si="1"/>
        <v>49.82825978470093</v>
      </c>
      <c r="P11" s="66"/>
    </row>
    <row r="12" spans="1:16" ht="15">
      <c r="A12" s="61"/>
      <c r="B12" s="62">
        <v>519</v>
      </c>
      <c r="C12" s="63" t="s">
        <v>55</v>
      </c>
      <c r="D12" s="64">
        <v>745344</v>
      </c>
      <c r="E12" s="64">
        <v>385534</v>
      </c>
      <c r="F12" s="64">
        <v>0</v>
      </c>
      <c r="G12" s="64">
        <v>1141730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2272608</v>
      </c>
      <c r="O12" s="65">
        <f t="shared" si="1"/>
        <v>162.01668211306765</v>
      </c>
      <c r="P12" s="66"/>
    </row>
    <row r="13" spans="1:16" ht="15.75">
      <c r="A13" s="67" t="s">
        <v>26</v>
      </c>
      <c r="B13" s="68"/>
      <c r="C13" s="69"/>
      <c r="D13" s="70">
        <f aca="true" t="shared" si="3" ref="D13:M13">SUM(D14:D15)</f>
        <v>6370435</v>
      </c>
      <c r="E13" s="70">
        <f t="shared" si="3"/>
        <v>176762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aca="true" t="shared" si="4" ref="N13:N25">SUM(D13:M13)</f>
        <v>6547197</v>
      </c>
      <c r="O13" s="72">
        <f t="shared" si="1"/>
        <v>466.75675482997076</v>
      </c>
      <c r="P13" s="73"/>
    </row>
    <row r="14" spans="1:16" ht="15">
      <c r="A14" s="61"/>
      <c r="B14" s="62">
        <v>521</v>
      </c>
      <c r="C14" s="63" t="s">
        <v>27</v>
      </c>
      <c r="D14" s="64">
        <v>5760810</v>
      </c>
      <c r="E14" s="64">
        <v>176762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5937572</v>
      </c>
      <c r="O14" s="65">
        <f t="shared" si="1"/>
        <v>423.29592927924716</v>
      </c>
      <c r="P14" s="66"/>
    </row>
    <row r="15" spans="1:16" ht="15">
      <c r="A15" s="61"/>
      <c r="B15" s="62">
        <v>524</v>
      </c>
      <c r="C15" s="63" t="s">
        <v>28</v>
      </c>
      <c r="D15" s="64">
        <v>609625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609625</v>
      </c>
      <c r="O15" s="65">
        <f t="shared" si="1"/>
        <v>43.460825550723605</v>
      </c>
      <c r="P15" s="66"/>
    </row>
    <row r="16" spans="1:16" ht="15.75">
      <c r="A16" s="67" t="s">
        <v>29</v>
      </c>
      <c r="B16" s="68"/>
      <c r="C16" s="69"/>
      <c r="D16" s="70">
        <f aca="true" t="shared" si="5" ref="D16:M16">SUM(D17:D18)</f>
        <v>0</v>
      </c>
      <c r="E16" s="70">
        <f t="shared" si="5"/>
        <v>0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2960519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1">
        <f t="shared" si="4"/>
        <v>2960519</v>
      </c>
      <c r="O16" s="72">
        <f t="shared" si="1"/>
        <v>211.05860126898125</v>
      </c>
      <c r="P16" s="73"/>
    </row>
    <row r="17" spans="1:16" ht="15">
      <c r="A17" s="61"/>
      <c r="B17" s="62">
        <v>534</v>
      </c>
      <c r="C17" s="63" t="s">
        <v>56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2441357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2441357</v>
      </c>
      <c r="O17" s="65">
        <f t="shared" si="1"/>
        <v>174.04698082269908</v>
      </c>
      <c r="P17" s="66"/>
    </row>
    <row r="18" spans="1:16" ht="15">
      <c r="A18" s="61"/>
      <c r="B18" s="62">
        <v>535</v>
      </c>
      <c r="C18" s="63" t="s">
        <v>52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519162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519162</v>
      </c>
      <c r="O18" s="65">
        <f t="shared" si="1"/>
        <v>37.01162044628217</v>
      </c>
      <c r="P18" s="66"/>
    </row>
    <row r="19" spans="1:16" ht="15.75">
      <c r="A19" s="67" t="s">
        <v>32</v>
      </c>
      <c r="B19" s="68"/>
      <c r="C19" s="69"/>
      <c r="D19" s="70">
        <f aca="true" t="shared" si="6" ref="D19:M19">SUM(D20:D20)</f>
        <v>1591868</v>
      </c>
      <c r="E19" s="70">
        <f t="shared" si="6"/>
        <v>831004</v>
      </c>
      <c r="F19" s="70">
        <f t="shared" si="6"/>
        <v>0</v>
      </c>
      <c r="G19" s="70">
        <f t="shared" si="6"/>
        <v>0</v>
      </c>
      <c r="H19" s="70">
        <f t="shared" si="6"/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4"/>
        <v>2422872</v>
      </c>
      <c r="O19" s="72">
        <f t="shared" si="1"/>
        <v>172.7291651814358</v>
      </c>
      <c r="P19" s="73"/>
    </row>
    <row r="20" spans="1:16" ht="15">
      <c r="A20" s="61"/>
      <c r="B20" s="62">
        <v>541</v>
      </c>
      <c r="C20" s="63" t="s">
        <v>57</v>
      </c>
      <c r="D20" s="64">
        <v>1591868</v>
      </c>
      <c r="E20" s="64">
        <v>831004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2422872</v>
      </c>
      <c r="O20" s="65">
        <f t="shared" si="1"/>
        <v>172.7291651814358</v>
      </c>
      <c r="P20" s="66"/>
    </row>
    <row r="21" spans="1:16" ht="15.75">
      <c r="A21" s="67" t="s">
        <v>34</v>
      </c>
      <c r="B21" s="68"/>
      <c r="C21" s="69"/>
      <c r="D21" s="70">
        <f aca="true" t="shared" si="7" ref="D21:M21">SUM(D22:D22)</f>
        <v>4142669</v>
      </c>
      <c r="E21" s="70">
        <f t="shared" si="7"/>
        <v>0</v>
      </c>
      <c r="F21" s="70">
        <f t="shared" si="7"/>
        <v>0</v>
      </c>
      <c r="G21" s="70">
        <f t="shared" si="7"/>
        <v>0</v>
      </c>
      <c r="H21" s="70">
        <f t="shared" si="7"/>
        <v>0</v>
      </c>
      <c r="I21" s="70">
        <f t="shared" si="7"/>
        <v>0</v>
      </c>
      <c r="J21" s="70">
        <f t="shared" si="7"/>
        <v>0</v>
      </c>
      <c r="K21" s="70">
        <f t="shared" si="7"/>
        <v>0</v>
      </c>
      <c r="L21" s="70">
        <f t="shared" si="7"/>
        <v>0</v>
      </c>
      <c r="M21" s="70">
        <f t="shared" si="7"/>
        <v>0</v>
      </c>
      <c r="N21" s="70">
        <f t="shared" si="4"/>
        <v>4142669</v>
      </c>
      <c r="O21" s="72">
        <f t="shared" si="1"/>
        <v>295.3353532473088</v>
      </c>
      <c r="P21" s="66"/>
    </row>
    <row r="22" spans="1:16" ht="15">
      <c r="A22" s="61"/>
      <c r="B22" s="62">
        <v>572</v>
      </c>
      <c r="C22" s="63" t="s">
        <v>58</v>
      </c>
      <c r="D22" s="64">
        <v>4142669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4142669</v>
      </c>
      <c r="O22" s="65">
        <f t="shared" si="1"/>
        <v>295.3353532473088</v>
      </c>
      <c r="P22" s="66"/>
    </row>
    <row r="23" spans="1:16" ht="15.75">
      <c r="A23" s="67" t="s">
        <v>59</v>
      </c>
      <c r="B23" s="68"/>
      <c r="C23" s="69"/>
      <c r="D23" s="70">
        <f aca="true" t="shared" si="8" ref="D23:M23">SUM(D24:D24)</f>
        <v>809383</v>
      </c>
      <c r="E23" s="70">
        <f t="shared" si="8"/>
        <v>0</v>
      </c>
      <c r="F23" s="70">
        <f t="shared" si="8"/>
        <v>0</v>
      </c>
      <c r="G23" s="70">
        <f t="shared" si="8"/>
        <v>0</v>
      </c>
      <c r="H23" s="70">
        <f t="shared" si="8"/>
        <v>0</v>
      </c>
      <c r="I23" s="70">
        <f t="shared" si="8"/>
        <v>0</v>
      </c>
      <c r="J23" s="70">
        <f t="shared" si="8"/>
        <v>0</v>
      </c>
      <c r="K23" s="70">
        <f t="shared" si="8"/>
        <v>0</v>
      </c>
      <c r="L23" s="70">
        <f t="shared" si="8"/>
        <v>0</v>
      </c>
      <c r="M23" s="70">
        <f t="shared" si="8"/>
        <v>0</v>
      </c>
      <c r="N23" s="70">
        <f t="shared" si="4"/>
        <v>809383</v>
      </c>
      <c r="O23" s="72">
        <f t="shared" si="1"/>
        <v>57.70178940614529</v>
      </c>
      <c r="P23" s="66"/>
    </row>
    <row r="24" spans="1:16" ht="15.75" thickBot="1">
      <c r="A24" s="61"/>
      <c r="B24" s="62">
        <v>581</v>
      </c>
      <c r="C24" s="63" t="s">
        <v>60</v>
      </c>
      <c r="D24" s="64">
        <v>809383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809383</v>
      </c>
      <c r="O24" s="65">
        <f t="shared" si="1"/>
        <v>57.70178940614529</v>
      </c>
      <c r="P24" s="66"/>
    </row>
    <row r="25" spans="1:119" ht="16.5" thickBot="1">
      <c r="A25" s="74" t="s">
        <v>10</v>
      </c>
      <c r="B25" s="75"/>
      <c r="C25" s="76"/>
      <c r="D25" s="77">
        <f>SUM(D5,D13,D16,D19,D21,D23)</f>
        <v>15167699</v>
      </c>
      <c r="E25" s="77">
        <f aca="true" t="shared" si="9" ref="E25:M25">SUM(E5,E13,E16,E19,E21,E23)</f>
        <v>1393300</v>
      </c>
      <c r="F25" s="77">
        <f t="shared" si="9"/>
        <v>698941</v>
      </c>
      <c r="G25" s="77">
        <f t="shared" si="9"/>
        <v>1141730</v>
      </c>
      <c r="H25" s="77">
        <f t="shared" si="9"/>
        <v>0</v>
      </c>
      <c r="I25" s="77">
        <f t="shared" si="9"/>
        <v>2960519</v>
      </c>
      <c r="J25" s="77">
        <f t="shared" si="9"/>
        <v>0</v>
      </c>
      <c r="K25" s="77">
        <f t="shared" si="9"/>
        <v>0</v>
      </c>
      <c r="L25" s="77">
        <f t="shared" si="9"/>
        <v>0</v>
      </c>
      <c r="M25" s="77">
        <f t="shared" si="9"/>
        <v>0</v>
      </c>
      <c r="N25" s="77">
        <f t="shared" si="4"/>
        <v>21362189</v>
      </c>
      <c r="O25" s="78">
        <f t="shared" si="1"/>
        <v>1522.9335567120554</v>
      </c>
      <c r="P25" s="59"/>
      <c r="Q25" s="79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</row>
    <row r="26" spans="1:15" ht="15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</row>
    <row r="27" spans="1:15" ht="15">
      <c r="A27" s="85"/>
      <c r="B27" s="86"/>
      <c r="C27" s="86"/>
      <c r="D27" s="87"/>
      <c r="E27" s="87"/>
      <c r="F27" s="87"/>
      <c r="G27" s="87"/>
      <c r="H27" s="87"/>
      <c r="I27" s="87"/>
      <c r="J27" s="87"/>
      <c r="K27" s="87"/>
      <c r="L27" s="114" t="s">
        <v>61</v>
      </c>
      <c r="M27" s="114"/>
      <c r="N27" s="114"/>
      <c r="O27" s="88">
        <v>14027</v>
      </c>
    </row>
    <row r="28" spans="1:15" ht="15">
      <c r="A28" s="115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7"/>
    </row>
    <row r="29" spans="1:15" ht="15.75" customHeight="1" thickBot="1">
      <c r="A29" s="118" t="s">
        <v>42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2023-04-24T20:45:08Z</cp:lastPrinted>
  <dcterms:created xsi:type="dcterms:W3CDTF">2000-08-31T21:26:31Z</dcterms:created>
  <dcterms:modified xsi:type="dcterms:W3CDTF">2023-04-24T20:45:11Z</dcterms:modified>
  <cp:category/>
  <cp:version/>
  <cp:contentType/>
  <cp:contentStatus/>
</cp:coreProperties>
</file>