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5480" windowHeight="6090" tabRatio="786" activeTab="0"/>
  </bookViews>
  <sheets>
    <sheet name="2021" sheetId="1" r:id="rId1"/>
    <sheet name="2020" sheetId="2" r:id="rId2"/>
    <sheet name="2019" sheetId="3" r:id="rId3"/>
    <sheet name="2018" sheetId="4" r:id="rId4"/>
    <sheet name="2017" sheetId="5" r:id="rId5"/>
    <sheet name="2016" sheetId="6" r:id="rId6"/>
    <sheet name="2015" sheetId="7" r:id="rId7"/>
    <sheet name="2014" sheetId="8" r:id="rId8"/>
    <sheet name="2013" sheetId="9" r:id="rId9"/>
    <sheet name="2012" sheetId="10" r:id="rId10"/>
    <sheet name="2011" sheetId="11" r:id="rId11"/>
    <sheet name="2010" sheetId="12" r:id="rId12"/>
    <sheet name="2009" sheetId="13" r:id="rId13"/>
    <sheet name="2008" sheetId="14" r:id="rId14"/>
  </sheets>
  <definedNames>
    <definedName name="_xlnm.Print_Area" localSheetId="13">'2008'!$A$1:$O$51</definedName>
    <definedName name="_xlnm.Print_Area" localSheetId="12">'2009'!$A$1:$O$46</definedName>
    <definedName name="_xlnm.Print_Area" localSheetId="11">'2010'!$A$1:$O$46</definedName>
    <definedName name="_xlnm.Print_Area" localSheetId="10">'2011'!$A$1:$O$47</definedName>
    <definedName name="_xlnm.Print_Area" localSheetId="9">'2012'!$A$1:$O$50</definedName>
    <definedName name="_xlnm.Print_Area" localSheetId="8">'2013'!$A$1:$O$50</definedName>
    <definedName name="_xlnm.Print_Area" localSheetId="7">'2014'!$A$1:$O$50</definedName>
    <definedName name="_xlnm.Print_Area" localSheetId="6">'2015'!$A$1:$O$53</definedName>
    <definedName name="_xlnm.Print_Area" localSheetId="5">'2016'!$A$1:$O$50</definedName>
    <definedName name="_xlnm.Print_Area" localSheetId="4">'2017'!$A$1:$O$52</definedName>
    <definedName name="_xlnm.Print_Area" localSheetId="3">'2018'!$A$1:$O$51</definedName>
    <definedName name="_xlnm.Print_Area" localSheetId="2">'2019'!$A$1:$O$51</definedName>
    <definedName name="_xlnm.Print_Area" localSheetId="1">'2020'!$A$1:$O$51</definedName>
    <definedName name="_xlnm.Print_Area" localSheetId="0">'2021'!$A$1:$P$52</definedName>
    <definedName name="_xlnm.Print_Titles" localSheetId="13">'2008'!$1:$4</definedName>
    <definedName name="_xlnm.Print_Titles" localSheetId="12">'2009'!$1:$4</definedName>
    <definedName name="_xlnm.Print_Titles" localSheetId="11">'2010'!$1:$4</definedName>
    <definedName name="_xlnm.Print_Titles" localSheetId="10">'2011'!$1:$4</definedName>
    <definedName name="_xlnm.Print_Titles" localSheetId="9">'2012'!$1:$4</definedName>
    <definedName name="_xlnm.Print_Titles" localSheetId="8">'2013'!$1:$4</definedName>
    <definedName name="_xlnm.Print_Titles" localSheetId="7">'2014'!$1:$4</definedName>
    <definedName name="_xlnm.Print_Titles" localSheetId="6">'2015'!$1:$4</definedName>
    <definedName name="_xlnm.Print_Titles" localSheetId="5">'2016'!$1:$4</definedName>
    <definedName name="_xlnm.Print_Titles" localSheetId="4">'2017'!$1:$4</definedName>
    <definedName name="_xlnm.Print_Titles" localSheetId="3">'2018'!$1:$4</definedName>
    <definedName name="_xlnm.Print_Titles" localSheetId="2">'2019'!$1:$4</definedName>
    <definedName name="_xlnm.Print_Titles" localSheetId="1">'2020'!$1:$4</definedName>
    <definedName name="_xlnm.Print_Titles" localSheetId="0">'2021'!$1:$4</definedName>
  </definedNames>
  <calcPr fullCalcOnLoad="1"/>
</workbook>
</file>

<file path=xl/sharedStrings.xml><?xml version="1.0" encoding="utf-8"?>
<sst xmlns="http://schemas.openxmlformats.org/spreadsheetml/2006/main" count="869" uniqueCount="141">
  <si>
    <t>Building Permits</t>
  </si>
  <si>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</si>
  <si>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</si>
  <si>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</si>
  <si>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</si>
  <si>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</si>
  <si>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</si>
  <si>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</si>
  <si>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</si>
  <si>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</si>
  <si>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Local Option Taxes</t>
  </si>
  <si>
    <t>Utility Service Tax - Electricity</t>
  </si>
  <si>
    <t>Utility Service Tax - Water</t>
  </si>
  <si>
    <t>Utility Service Tax - Gas</t>
  </si>
  <si>
    <t>Communications Services Taxes</t>
  </si>
  <si>
    <t>Local Business Tax</t>
  </si>
  <si>
    <t>Permits, Fees, and Special Assessments</t>
  </si>
  <si>
    <t>Franchise Fee - Electricity</t>
  </si>
  <si>
    <t>Impact Fees - Residential - Public Safety</t>
  </si>
  <si>
    <t>Impact Fees - Residential - Culture / Recreation</t>
  </si>
  <si>
    <t>Other Permits, Fees, and Special Assessments</t>
  </si>
  <si>
    <t>Intergovernmental Revenue</t>
  </si>
  <si>
    <t>State Shared Revenues - General Gov't - Revenue Sharing Proceeds</t>
  </si>
  <si>
    <t>State Shared Revenues - General Gov't - Alcoholic Beverage License Tax</t>
  </si>
  <si>
    <t>State Shared Revenues - General Gov't - Local Gov't Half-Cent Sales Tax</t>
  </si>
  <si>
    <t>State Shared Revenues - Transportation - Other Transportation</t>
  </si>
  <si>
    <t>Grants from Other Local Units - Public Safety</t>
  </si>
  <si>
    <t>Grants from Other Local Units - Physical Environment</t>
  </si>
  <si>
    <t>Grants from Other Local Units - Culture / Recreation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</si>
  <si>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</si>
  <si>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</si>
  <si>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</si>
  <si>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</si>
  <si>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</si>
  <si>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</si>
  <si>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Other Sources</t>
  </si>
  <si>
    <t>General Gov't (Not Court-Related) - Administrative Service Fees</t>
  </si>
  <si>
    <t>General Gov't (Not Court-Related) - Other General Gov't Charges and Fees</t>
  </si>
  <si>
    <t>Physical Environment - Sewer / Wastewater Utility</t>
  </si>
  <si>
    <t>Total - All Account Codes</t>
  </si>
  <si>
    <t>Local Fiscal Year Ended September 30, 2009</t>
  </si>
  <si>
    <t>Court-Ordered Judgments and Fines - As Decided by Traffic Court</t>
  </si>
  <si>
    <t>Fines - Local Ordinance Violations</t>
  </si>
  <si>
    <t>Judgments and Fines - Other Court-Ordered</t>
  </si>
  <si>
    <t>Interest and Other Earnings - Interest</t>
  </si>
  <si>
    <t>Disposition of Fixed Assets</t>
  </si>
  <si>
    <t>Other Miscellaneous Revenues - Other</t>
  </si>
  <si>
    <t>Proprietary Non-Operating Sources - Capital Contributions from Other Public Source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</si>
  <si>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</si>
  <si>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</si>
  <si>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</si>
  <si>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</si>
  <si>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</si>
  <si>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</si>
  <si>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</si>
  <si>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General Gov't (Not Court-Related) - Recording Fees</t>
  </si>
  <si>
    <t>Miami Lakes Revenues Reported by Account Code and Fund Type</t>
  </si>
  <si>
    <t>Local Fiscal Year Ended September 30, 2010</t>
  </si>
  <si>
    <t>Non-Operating - Inter-Fund Group Transfers In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</si>
  <si>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</si>
  <si>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</si>
  <si>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</si>
  <si>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Federal Grant - Other Federal Grants</t>
  </si>
  <si>
    <t>Proceeds - Debt Proceeds</t>
  </si>
  <si>
    <t>2011 Municipal Population:</t>
  </si>
  <si>
    <t>Local Fiscal Year Ended September 30, 2012</t>
  </si>
  <si>
    <t>Federal Grant - Public Safety</t>
  </si>
  <si>
    <t>Federal Grant - Physical Environment - Other Physical Environment</t>
  </si>
  <si>
    <t>State Grant - Public Safety</t>
  </si>
  <si>
    <t>State Grant - Physical Environment - Stormwater Management</t>
  </si>
  <si>
    <t>State Grant - Physical Environment - Other Physical Environment</t>
  </si>
  <si>
    <t>State Grant - Culture / Recreation</t>
  </si>
  <si>
    <t>2012 Municipal Population:</t>
  </si>
  <si>
    <t>Local Fiscal Year Ended September 30, 2008</t>
  </si>
  <si>
    <t>Permits and Franchise Fees</t>
  </si>
  <si>
    <t>Other Permits and Fees</t>
  </si>
  <si>
    <t>Physical Environment - Water Utility</t>
  </si>
  <si>
    <t>Physical Environment - Other Physical Environment Charges</t>
  </si>
  <si>
    <t>Culture / Recreation - Parks and Recreation</t>
  </si>
  <si>
    <t>Impact Fees - Public Safety</t>
  </si>
  <si>
    <t>Impact Fees - Culture / Recreation</t>
  </si>
  <si>
    <t>2008 Municipal Population:</t>
  </si>
  <si>
    <t>Local Fiscal Year Ended September 30, 2013</t>
  </si>
  <si>
    <t>Communications Services Taxes (Chapter 202, F.S.)</t>
  </si>
  <si>
    <t>Local Business Tax (Chapter 205, F.S.)</t>
  </si>
  <si>
    <t>State Shared Revenues - General Government - Revenue Sharing Proceeds</t>
  </si>
  <si>
    <t>State Shared Revenues - General Government - Alcoholic Beverage License Tax</t>
  </si>
  <si>
    <t>State Shared Revenues - General Government - Local Government Half-Cent Sales Tax</t>
  </si>
  <si>
    <t>General Government - Recording Fees</t>
  </si>
  <si>
    <t>General Government - Other General Government Charges and Fees</t>
  </si>
  <si>
    <t>Other Charges for Services</t>
  </si>
  <si>
    <t>Proprietary Non-Operating - Capital Contributions from Other Public Source</t>
  </si>
  <si>
    <t>2013 Municipal Population:</t>
  </si>
  <si>
    <t>Local Fiscal Year Ended September 30, 2014</t>
  </si>
  <si>
    <t>Impact Fees - Commercial - Physical Environment</t>
  </si>
  <si>
    <t>Federal Grant - Human Services - Other Human Services</t>
  </si>
  <si>
    <t>State Grant - Transportation - Other Transportation</t>
  </si>
  <si>
    <t>Other Judgments, Fines, and Forfeits</t>
  </si>
  <si>
    <t>Contributions and Donations from Private Sources</t>
  </si>
  <si>
    <t>Other Miscellaneous Revenues - Settlements</t>
  </si>
  <si>
    <t>2014 Municipal Population:</t>
  </si>
  <si>
    <t>Local Fiscal Year Ended September 30, 2015</t>
  </si>
  <si>
    <t>First Local Option Fuel Tax (1 to 6 Cents)</t>
  </si>
  <si>
    <t>Second Local Option Fuel Tax (1 to 5 Cents)</t>
  </si>
  <si>
    <t>Federal Grant - Transportation - Other Transportation</t>
  </si>
  <si>
    <t>State Grant - Transportation - Mass Transit</t>
  </si>
  <si>
    <t>Culture / Recreation - Cultural Services</t>
  </si>
  <si>
    <t>2015 Municipal Population:</t>
  </si>
  <si>
    <t>Local Fiscal Year Ended September 30, 2016</t>
  </si>
  <si>
    <t>Impact Fees - Commercial - Culture / Recreation</t>
  </si>
  <si>
    <t>2016 Municipal Population:</t>
  </si>
  <si>
    <t>Local Fiscal Year Ended September 30, 2017</t>
  </si>
  <si>
    <t>Impact Fees - Commercial - Public Safety</t>
  </si>
  <si>
    <t>Federal Grant - General Government</t>
  </si>
  <si>
    <t>Grants from Other Local Units - Transportation</t>
  </si>
  <si>
    <t>Culture / Recreation - Special Events</t>
  </si>
  <si>
    <t>2017 Municipal Population:</t>
  </si>
  <si>
    <t>Local Fiscal Year Ended September 30, 2018</t>
  </si>
  <si>
    <t>Grants from Other Local Units - General Government</t>
  </si>
  <si>
    <t>Proprietary Non-Operating - Other Grants and Donations</t>
  </si>
  <si>
    <t>2018 Municipal Population:</t>
  </si>
  <si>
    <t>Local Fiscal Year Ended September 30, 2019</t>
  </si>
  <si>
    <t>2019 Municipal Population:</t>
  </si>
  <si>
    <t>Local Fiscal Year Ended September 30, 2020</t>
  </si>
  <si>
    <t>Impact Fees - Commercial - Transportation</t>
  </si>
  <si>
    <t>2020 Municipal Population:</t>
  </si>
  <si>
    <t>Local Fiscal Year Ended September 30, 2021</t>
  </si>
  <si>
    <t>Per Capita Account</t>
  </si>
  <si>
    <t>Custodial</t>
  </si>
  <si>
    <t>Total Account</t>
  </si>
  <si>
    <t>General Government Taxes</t>
  </si>
  <si>
    <t>First Local Option Fuel Tax (1 to 6 Cents Local Option Fuel Tax)</t>
  </si>
  <si>
    <t>Second Local Option Fuel Tax (1 to 5 Cents Local Option Fuel Tax) - Municipal Proceeds</t>
  </si>
  <si>
    <t>State Communications Services Taxes</t>
  </si>
  <si>
    <t>Building Permits (Buildling Permit Fees)</t>
  </si>
  <si>
    <t>Permits - Other</t>
  </si>
  <si>
    <t>Intergovernmental Revenues</t>
  </si>
  <si>
    <t>State Shared Revenues - General Government - Local Government Half-Cent Sales Tax Program</t>
  </si>
  <si>
    <t>State Shared Revenues - General Government - Other General Government</t>
  </si>
  <si>
    <t>Other Charges for Services (Not Court-Related)</t>
  </si>
  <si>
    <t>2021 Municipal Population: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</si>
</sst>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_(* #,##0.0_);_(* \(#,##0.0\);_(* &quot;-&quot;?_);_(@_)"/>
    <numFmt numFmtId="166" formatCode="dd\-mmm\-yyyy"/>
    <numFmt numFmtId="167" formatCode="0.0%"/>
    <numFmt numFmtId="168" formatCode="0.000"/>
  </numFmts>
  <fonts count="45">
    <font>
      <sz val="12"/>
      <name val="Arial MT"/>
      <family val="0"/>
    </font>
    <font>
      <sz val="12"/>
      <name val="Arial"/>
      <family val="0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 val="single"/>
      <sz val="10"/>
      <name val="Arial MT"/>
      <family val="0"/>
    </font>
    <font>
      <b/>
      <sz val="18"/>
      <name val="Arial MT"/>
      <family val="0"/>
    </font>
    <font>
      <u val="single"/>
      <sz val="12"/>
      <color indexed="12"/>
      <name val="Arial MT"/>
      <family val="0"/>
    </font>
    <font>
      <u val="single"/>
      <sz val="12"/>
      <color indexed="36"/>
      <name val="Arial MT"/>
      <family val="0"/>
    </font>
    <font>
      <b/>
      <sz val="14"/>
      <name val="Arial MT"/>
      <family val="2"/>
    </font>
    <font>
      <b/>
      <sz val="22"/>
      <name val="Arial M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44" fontId="3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right"/>
      <protection/>
    </xf>
    <xf numFmtId="43" fontId="4" fillId="0" borderId="0" xfId="0" applyNumberFormat="1" applyFont="1" applyAlignment="1" applyProtection="1">
      <alignment/>
      <protection/>
    </xf>
    <xf numFmtId="43" fontId="3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42" fontId="2" fillId="33" borderId="12" xfId="0" applyNumberFormat="1" applyFont="1" applyFill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37" fontId="4" fillId="0" borderId="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2" fillId="33" borderId="16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168" fontId="4" fillId="0" borderId="17" xfId="0" applyNumberFormat="1" applyFont="1" applyBorder="1" applyAlignment="1" applyProtection="1">
      <alignment horizontal="center" vertical="center"/>
      <protection/>
    </xf>
    <xf numFmtId="0" fontId="2" fillId="33" borderId="18" xfId="0" applyFont="1" applyFill="1" applyBorder="1" applyAlignment="1" applyProtection="1">
      <alignment vertical="center"/>
      <protection/>
    </xf>
    <xf numFmtId="42" fontId="2" fillId="33" borderId="19" xfId="0" applyNumberFormat="1" applyFont="1" applyFill="1" applyBorder="1" applyAlignment="1" applyProtection="1">
      <alignment vertical="center"/>
      <protection/>
    </xf>
    <xf numFmtId="42" fontId="2" fillId="33" borderId="20" xfId="0" applyNumberFormat="1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0" fontId="2" fillId="33" borderId="21" xfId="0" applyFont="1" applyFill="1" applyBorder="1" applyAlignment="1" applyProtection="1">
      <alignment vertical="center"/>
      <protection/>
    </xf>
    <xf numFmtId="0" fontId="2" fillId="33" borderId="15" xfId="0" applyFont="1" applyFill="1" applyBorder="1" applyAlignment="1" applyProtection="1">
      <alignment vertical="center"/>
      <protection/>
    </xf>
    <xf numFmtId="42" fontId="2" fillId="33" borderId="21" xfId="0" applyNumberFormat="1" applyFont="1" applyFill="1" applyBorder="1" applyAlignment="1" applyProtection="1">
      <alignment vertical="center"/>
      <protection/>
    </xf>
    <xf numFmtId="44" fontId="2" fillId="33" borderId="14" xfId="0" applyNumberFormat="1" applyFont="1" applyFill="1" applyBorder="1" applyAlignment="1" applyProtection="1">
      <alignment vertical="center"/>
      <protection/>
    </xf>
    <xf numFmtId="37" fontId="2" fillId="33" borderId="22" xfId="0" applyNumberFormat="1" applyFont="1" applyFill="1" applyBorder="1" applyAlignment="1" applyProtection="1">
      <alignment horizontal="center" vertical="center" wrapText="1"/>
      <protection/>
    </xf>
    <xf numFmtId="37" fontId="2" fillId="33" borderId="23" xfId="0" applyNumberFormat="1" applyFont="1" applyFill="1" applyBorder="1" applyAlignment="1" applyProtection="1">
      <alignment horizontal="center" vertical="center" wrapText="1"/>
      <protection/>
    </xf>
    <xf numFmtId="0" fontId="9" fillId="33" borderId="24" xfId="0" applyFont="1" applyFill="1" applyBorder="1" applyAlignment="1" applyProtection="1">
      <alignment horizontal="center" vertical="center"/>
      <protection/>
    </xf>
    <xf numFmtId="0" fontId="9" fillId="33" borderId="25" xfId="0" applyFont="1" applyFill="1" applyBorder="1" applyAlignment="1" applyProtection="1">
      <alignment horizontal="center" vertical="center"/>
      <protection/>
    </xf>
    <xf numFmtId="44" fontId="2" fillId="33" borderId="26" xfId="0" applyNumberFormat="1" applyFont="1" applyFill="1" applyBorder="1" applyAlignment="1" applyProtection="1">
      <alignment vertical="center"/>
      <protection/>
    </xf>
    <xf numFmtId="168" fontId="4" fillId="0" borderId="17" xfId="0" applyNumberFormat="1" applyFont="1" applyBorder="1" applyAlignment="1" applyProtection="1">
      <alignment horizontal="center" vertical="center"/>
      <protection/>
    </xf>
    <xf numFmtId="0" fontId="4" fillId="0" borderId="27" xfId="0" applyFont="1" applyBorder="1" applyAlignment="1" applyProtection="1">
      <alignment vertical="center"/>
      <protection/>
    </xf>
    <xf numFmtId="0" fontId="4" fillId="0" borderId="28" xfId="0" applyFont="1" applyBorder="1" applyAlignment="1" applyProtection="1">
      <alignment vertical="center"/>
      <protection/>
    </xf>
    <xf numFmtId="37" fontId="4" fillId="0" borderId="28" xfId="0" applyNumberFormat="1" applyFont="1" applyBorder="1" applyAlignment="1" applyProtection="1">
      <alignment vertical="center"/>
      <protection/>
    </xf>
    <xf numFmtId="41" fontId="4" fillId="0" borderId="29" xfId="0" applyNumberFormat="1" applyFont="1" applyBorder="1" applyAlignment="1" applyProtection="1">
      <alignment vertical="center"/>
      <protection/>
    </xf>
    <xf numFmtId="42" fontId="2" fillId="33" borderId="17" xfId="0" applyNumberFormat="1" applyFont="1" applyFill="1" applyBorder="1" applyAlignment="1" applyProtection="1">
      <alignment vertical="center"/>
      <protection/>
    </xf>
    <xf numFmtId="44" fontId="2" fillId="33" borderId="30" xfId="0" applyNumberFormat="1" applyFont="1" applyFill="1" applyBorder="1" applyAlignment="1" applyProtection="1">
      <alignment vertical="center"/>
      <protection/>
    </xf>
    <xf numFmtId="42" fontId="4" fillId="0" borderId="21" xfId="0" applyNumberFormat="1" applyFont="1" applyBorder="1" applyAlignment="1" applyProtection="1">
      <alignment vertical="center"/>
      <protection/>
    </xf>
    <xf numFmtId="44" fontId="4" fillId="0" borderId="30" xfId="0" applyNumberFormat="1" applyFont="1" applyBorder="1" applyAlignment="1" applyProtection="1">
      <alignment vertical="center"/>
      <protection/>
    </xf>
    <xf numFmtId="37" fontId="4" fillId="0" borderId="28" xfId="0" applyNumberFormat="1" applyFont="1" applyBorder="1" applyAlignment="1" applyProtection="1">
      <alignment horizontal="right" vertical="center"/>
      <protection/>
    </xf>
    <xf numFmtId="0" fontId="4" fillId="0" borderId="31" xfId="0" applyFont="1" applyBorder="1" applyAlignment="1" applyProtection="1">
      <alignment vertical="center" wrapText="1"/>
      <protection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4" fillId="0" borderId="34" xfId="0" applyFont="1" applyBorder="1" applyAlignment="1" applyProtection="1">
      <alignment horizontal="left" vertical="center" wrapText="1"/>
      <protection/>
    </xf>
    <xf numFmtId="0" fontId="0" fillId="0" borderId="35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10" fillId="0" borderId="37" xfId="0" applyFont="1" applyBorder="1" applyAlignment="1" applyProtection="1">
      <alignment horizontal="center" vertical="center"/>
      <protection/>
    </xf>
    <xf numFmtId="0" fontId="10" fillId="0" borderId="24" xfId="0" applyFont="1" applyBorder="1" applyAlignment="1" applyProtection="1">
      <alignment horizontal="center" vertical="center"/>
      <protection/>
    </xf>
    <xf numFmtId="0" fontId="10" fillId="0" borderId="38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2" fillId="33" borderId="37" xfId="0" applyFont="1" applyFill="1" applyBorder="1" applyAlignment="1" applyProtection="1">
      <alignment horizontal="left" vertical="center" wrapText="1"/>
      <protection/>
    </xf>
    <xf numFmtId="0" fontId="0" fillId="0" borderId="24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9" fillId="33" borderId="40" xfId="0" applyFont="1" applyFill="1" applyBorder="1" applyAlignment="1" applyProtection="1">
      <alignment horizontal="center" vertical="center"/>
      <protection/>
    </xf>
    <xf numFmtId="0" fontId="9" fillId="33" borderId="18" xfId="0" applyFont="1" applyFill="1" applyBorder="1" applyAlignment="1" applyProtection="1">
      <alignment horizontal="center" vertical="center"/>
      <protection/>
    </xf>
    <xf numFmtId="0" fontId="9" fillId="33" borderId="41" xfId="0" applyFont="1" applyFill="1" applyBorder="1" applyAlignment="1" applyProtection="1">
      <alignment horizontal="center" vertical="center"/>
      <protection/>
    </xf>
    <xf numFmtId="37" fontId="2" fillId="33" borderId="42" xfId="0" applyNumberFormat="1" applyFont="1" applyFill="1" applyBorder="1" applyAlignment="1" applyProtection="1">
      <alignment horizontal="center" vertical="center" wrapText="1"/>
      <protection/>
    </xf>
    <xf numFmtId="0" fontId="0" fillId="0" borderId="43" xfId="0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52"/>
  <sheetViews>
    <sheetView tabSelected="1" zoomScalePageLayoutView="0" workbookViewId="0" topLeftCell="A1">
      <selection activeCell="A1"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8" width="9.77734375" style="3" customWidth="1"/>
  </cols>
  <sheetData>
    <row r="1" spans="1:18" ht="27.75">
      <c r="A1" s="55" t="s">
        <v>56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8" ht="24" thickBot="1">
      <c r="A2" s="58" t="s">
        <v>126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8" ht="18" customHeight="1">
      <c r="A3" s="61" t="s">
        <v>48</v>
      </c>
      <c r="B3" s="62"/>
      <c r="C3" s="63"/>
      <c r="D3" s="67" t="s">
        <v>29</v>
      </c>
      <c r="E3" s="68"/>
      <c r="F3" s="68"/>
      <c r="G3" s="68"/>
      <c r="H3" s="69"/>
      <c r="I3" s="67" t="s">
        <v>30</v>
      </c>
      <c r="J3" s="69"/>
      <c r="K3" s="67" t="s">
        <v>32</v>
      </c>
      <c r="L3" s="68"/>
      <c r="M3" s="69"/>
      <c r="N3" s="36"/>
      <c r="O3" s="37"/>
      <c r="P3" s="70" t="s">
        <v>127</v>
      </c>
      <c r="Q3" s="11"/>
      <c r="R3"/>
    </row>
    <row r="4" spans="1:134" ht="32.25" customHeight="1" thickBot="1">
      <c r="A4" s="64"/>
      <c r="B4" s="65"/>
      <c r="C4" s="66"/>
      <c r="D4" s="34" t="s">
        <v>4</v>
      </c>
      <c r="E4" s="34" t="s">
        <v>49</v>
      </c>
      <c r="F4" s="34" t="s">
        <v>50</v>
      </c>
      <c r="G4" s="34" t="s">
        <v>51</v>
      </c>
      <c r="H4" s="34" t="s">
        <v>5</v>
      </c>
      <c r="I4" s="34" t="s">
        <v>6</v>
      </c>
      <c r="J4" s="35" t="s">
        <v>52</v>
      </c>
      <c r="K4" s="35" t="s">
        <v>7</v>
      </c>
      <c r="L4" s="35" t="s">
        <v>8</v>
      </c>
      <c r="M4" s="35" t="s">
        <v>128</v>
      </c>
      <c r="N4" s="35" t="s">
        <v>9</v>
      </c>
      <c r="O4" s="35" t="s">
        <v>129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7" ht="15.75">
      <c r="A5" s="24" t="s">
        <v>130</v>
      </c>
      <c r="B5" s="26"/>
      <c r="C5" s="26"/>
      <c r="D5" s="27">
        <f>SUM(D6:D13)</f>
        <v>12205136</v>
      </c>
      <c r="E5" s="27">
        <f>SUM(E6:E13)</f>
        <v>371859</v>
      </c>
      <c r="F5" s="27">
        <f>SUM(F6:F13)</f>
        <v>549092</v>
      </c>
      <c r="G5" s="27">
        <f>SUM(G6:G13)</f>
        <v>140612</v>
      </c>
      <c r="H5" s="27">
        <f>SUM(H6:H13)</f>
        <v>0</v>
      </c>
      <c r="I5" s="27">
        <f>SUM(I6:I13)</f>
        <v>0</v>
      </c>
      <c r="J5" s="27">
        <f>SUM(J6:J13)</f>
        <v>0</v>
      </c>
      <c r="K5" s="27">
        <f>SUM(K6:K13)</f>
        <v>0</v>
      </c>
      <c r="L5" s="27">
        <f>SUM(L6:L13)</f>
        <v>0</v>
      </c>
      <c r="M5" s="27">
        <f>SUM(M6:M13)</f>
        <v>0</v>
      </c>
      <c r="N5" s="27">
        <f>SUM(N6:N13)</f>
        <v>0</v>
      </c>
      <c r="O5" s="28">
        <f>SUM(D5:N5)</f>
        <v>13266699</v>
      </c>
      <c r="P5" s="33">
        <f>(O5/P$50)</f>
        <v>429.9413099134718</v>
      </c>
      <c r="Q5" s="6"/>
    </row>
    <row r="6" spans="1:17" ht="15">
      <c r="A6" s="12"/>
      <c r="B6" s="25">
        <v>311</v>
      </c>
      <c r="C6" s="20" t="s">
        <v>2</v>
      </c>
      <c r="D6" s="46">
        <v>7940228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7940228</v>
      </c>
      <c r="P6" s="47">
        <f>(O6/P$50)</f>
        <v>257.32339501571767</v>
      </c>
      <c r="Q6" s="9"/>
    </row>
    <row r="7" spans="1:17" ht="15">
      <c r="A7" s="12"/>
      <c r="B7" s="25">
        <v>312.41</v>
      </c>
      <c r="C7" s="20" t="s">
        <v>131</v>
      </c>
      <c r="D7" s="46">
        <v>0</v>
      </c>
      <c r="E7" s="46">
        <v>371859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aca="true" t="shared" si="0" ref="O7:O13">SUM(D7:N7)</f>
        <v>371859</v>
      </c>
      <c r="P7" s="47">
        <f>(O7/P$50)</f>
        <v>12.051041902971773</v>
      </c>
      <c r="Q7" s="9"/>
    </row>
    <row r="8" spans="1:17" ht="15">
      <c r="A8" s="12"/>
      <c r="B8" s="25">
        <v>312.43</v>
      </c>
      <c r="C8" s="20" t="s">
        <v>132</v>
      </c>
      <c r="D8" s="46">
        <v>0</v>
      </c>
      <c r="E8" s="46">
        <v>0</v>
      </c>
      <c r="F8" s="46">
        <v>0</v>
      </c>
      <c r="G8" s="46">
        <v>140612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0"/>
        <v>140612</v>
      </c>
      <c r="P8" s="47">
        <f>(O8/P$50)</f>
        <v>4.556891467090125</v>
      </c>
      <c r="Q8" s="9"/>
    </row>
    <row r="9" spans="1:17" ht="15">
      <c r="A9" s="12"/>
      <c r="B9" s="25">
        <v>314.1</v>
      </c>
      <c r="C9" s="20" t="s">
        <v>11</v>
      </c>
      <c r="D9" s="46">
        <v>2580702</v>
      </c>
      <c r="E9" s="46">
        <v>0</v>
      </c>
      <c r="F9" s="46">
        <v>549092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0"/>
        <v>3129794</v>
      </c>
      <c r="P9" s="47">
        <f>(O9/P$50)</f>
        <v>101.42897883786499</v>
      </c>
      <c r="Q9" s="9"/>
    </row>
    <row r="10" spans="1:17" ht="15">
      <c r="A10" s="12"/>
      <c r="B10" s="25">
        <v>314.3</v>
      </c>
      <c r="C10" s="20" t="s">
        <v>12</v>
      </c>
      <c r="D10" s="46">
        <v>514030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0"/>
        <v>514030</v>
      </c>
      <c r="P10" s="47">
        <f>(O10/P$50)</f>
        <v>16.658456752114592</v>
      </c>
      <c r="Q10" s="9"/>
    </row>
    <row r="11" spans="1:17" ht="15">
      <c r="A11" s="12"/>
      <c r="B11" s="25">
        <v>314.4</v>
      </c>
      <c r="C11" s="20" t="s">
        <v>13</v>
      </c>
      <c r="D11" s="46">
        <v>87541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0"/>
        <v>87541</v>
      </c>
      <c r="P11" s="47">
        <f>(O11/P$50)</f>
        <v>2.8369899860647503</v>
      </c>
      <c r="Q11" s="9"/>
    </row>
    <row r="12" spans="1:17" ht="15">
      <c r="A12" s="12"/>
      <c r="B12" s="25">
        <v>315.1</v>
      </c>
      <c r="C12" s="20" t="s">
        <v>133</v>
      </c>
      <c r="D12" s="46">
        <v>941205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0"/>
        <v>941205</v>
      </c>
      <c r="P12" s="47">
        <f>(O12/P$50)</f>
        <v>30.50215510256992</v>
      </c>
      <c r="Q12" s="9"/>
    </row>
    <row r="13" spans="1:17" ht="15">
      <c r="A13" s="12"/>
      <c r="B13" s="25">
        <v>316</v>
      </c>
      <c r="C13" s="20" t="s">
        <v>84</v>
      </c>
      <c r="D13" s="46">
        <v>141430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0"/>
        <v>141430</v>
      </c>
      <c r="P13" s="47">
        <f>(O13/P$50)</f>
        <v>4.583400849078005</v>
      </c>
      <c r="Q13" s="9"/>
    </row>
    <row r="14" spans="1:17" ht="15.75">
      <c r="A14" s="29" t="s">
        <v>16</v>
      </c>
      <c r="B14" s="30"/>
      <c r="C14" s="31"/>
      <c r="D14" s="32">
        <f>SUM(D15:D19)</f>
        <v>1458666</v>
      </c>
      <c r="E14" s="32">
        <f>SUM(E15:E19)</f>
        <v>3851888</v>
      </c>
      <c r="F14" s="32">
        <f>SUM(F15:F19)</f>
        <v>0</v>
      </c>
      <c r="G14" s="32">
        <f>SUM(G15:G19)</f>
        <v>0</v>
      </c>
      <c r="H14" s="32">
        <f>SUM(H15:H19)</f>
        <v>0</v>
      </c>
      <c r="I14" s="32">
        <f>SUM(I15:I19)</f>
        <v>0</v>
      </c>
      <c r="J14" s="32">
        <f>SUM(J15:J19)</f>
        <v>0</v>
      </c>
      <c r="K14" s="32">
        <f>SUM(K15:K19)</f>
        <v>0</v>
      </c>
      <c r="L14" s="32">
        <f>SUM(L15:L19)</f>
        <v>0</v>
      </c>
      <c r="M14" s="32">
        <f>SUM(M15:M19)</f>
        <v>0</v>
      </c>
      <c r="N14" s="32">
        <f>SUM(N15:N19)</f>
        <v>0</v>
      </c>
      <c r="O14" s="44">
        <f>SUM(D14:N14)</f>
        <v>5310554</v>
      </c>
      <c r="P14" s="45">
        <f>(O14/P$50)</f>
        <v>172.10208380594355</v>
      </c>
      <c r="Q14" s="10"/>
    </row>
    <row r="15" spans="1:17" ht="15">
      <c r="A15" s="12"/>
      <c r="B15" s="25">
        <v>322</v>
      </c>
      <c r="C15" s="20" t="s">
        <v>134</v>
      </c>
      <c r="D15" s="46">
        <v>180996</v>
      </c>
      <c r="E15" s="46">
        <v>1950710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>SUM(D15:N15)</f>
        <v>2131706</v>
      </c>
      <c r="P15" s="47">
        <f>(O15/P$50)</f>
        <v>69.08338464529929</v>
      </c>
      <c r="Q15" s="9"/>
    </row>
    <row r="16" spans="1:17" ht="15">
      <c r="A16" s="12"/>
      <c r="B16" s="25">
        <v>322.9</v>
      </c>
      <c r="C16" s="20" t="s">
        <v>135</v>
      </c>
      <c r="D16" s="46">
        <v>69128</v>
      </c>
      <c r="E16" s="46">
        <v>1861928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>SUM(D16:N16)</f>
        <v>1931056</v>
      </c>
      <c r="P16" s="47">
        <f>(O16/P$50)</f>
        <v>62.58080824448261</v>
      </c>
      <c r="Q16" s="9"/>
    </row>
    <row r="17" spans="1:17" ht="15">
      <c r="A17" s="12"/>
      <c r="B17" s="25">
        <v>323.1</v>
      </c>
      <c r="C17" s="20" t="s">
        <v>17</v>
      </c>
      <c r="D17" s="46">
        <v>1208542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>SUM(D17:N17)</f>
        <v>1208542</v>
      </c>
      <c r="P17" s="47">
        <f>(O17/P$50)</f>
        <v>39.165894286547626</v>
      </c>
      <c r="Q17" s="9"/>
    </row>
    <row r="18" spans="1:17" ht="15">
      <c r="A18" s="12"/>
      <c r="B18" s="25">
        <v>324.12</v>
      </c>
      <c r="C18" s="20" t="s">
        <v>112</v>
      </c>
      <c r="D18" s="46">
        <v>0</v>
      </c>
      <c r="E18" s="46">
        <v>31337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>SUM(D18:N18)</f>
        <v>31337</v>
      </c>
      <c r="P18" s="47">
        <f>(O18/P$50)</f>
        <v>1.0155556275723499</v>
      </c>
      <c r="Q18" s="9"/>
    </row>
    <row r="19" spans="1:17" ht="15">
      <c r="A19" s="12"/>
      <c r="B19" s="25">
        <v>324.62</v>
      </c>
      <c r="C19" s="20" t="s">
        <v>109</v>
      </c>
      <c r="D19" s="46">
        <v>0</v>
      </c>
      <c r="E19" s="46">
        <v>7913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>SUM(D19:N19)</f>
        <v>7913</v>
      </c>
      <c r="P19" s="47">
        <f>(O19/P$50)</f>
        <v>0.25644100204167614</v>
      </c>
      <c r="Q19" s="9"/>
    </row>
    <row r="20" spans="1:17" ht="15.75">
      <c r="A20" s="29" t="s">
        <v>136</v>
      </c>
      <c r="B20" s="30"/>
      <c r="C20" s="31"/>
      <c r="D20" s="32">
        <f>SUM(D21:D29)</f>
        <v>4499271</v>
      </c>
      <c r="E20" s="32">
        <f>SUM(E21:E29)</f>
        <v>1489433</v>
      </c>
      <c r="F20" s="32">
        <f>SUM(F21:F29)</f>
        <v>0</v>
      </c>
      <c r="G20" s="32">
        <f>SUM(G21:G29)</f>
        <v>1683107</v>
      </c>
      <c r="H20" s="32">
        <f>SUM(H21:H29)</f>
        <v>0</v>
      </c>
      <c r="I20" s="32">
        <f>SUM(I21:I29)</f>
        <v>0</v>
      </c>
      <c r="J20" s="32">
        <f>SUM(J21:J29)</f>
        <v>0</v>
      </c>
      <c r="K20" s="32">
        <f>SUM(K21:K29)</f>
        <v>0</v>
      </c>
      <c r="L20" s="32">
        <f>SUM(L21:L29)</f>
        <v>0</v>
      </c>
      <c r="M20" s="32">
        <f>SUM(M21:M29)</f>
        <v>0</v>
      </c>
      <c r="N20" s="32">
        <f>SUM(N21:N29)</f>
        <v>0</v>
      </c>
      <c r="O20" s="44">
        <f>SUM(D20:N20)</f>
        <v>7671811</v>
      </c>
      <c r="P20" s="45">
        <f>(O20/P$50)</f>
        <v>248.62465566970218</v>
      </c>
      <c r="Q20" s="10"/>
    </row>
    <row r="21" spans="1:17" ht="15">
      <c r="A21" s="12"/>
      <c r="B21" s="25">
        <v>331.1</v>
      </c>
      <c r="C21" s="20" t="s">
        <v>113</v>
      </c>
      <c r="D21" s="46">
        <v>0</v>
      </c>
      <c r="E21" s="46">
        <v>58480</v>
      </c>
      <c r="F21" s="46">
        <v>0</v>
      </c>
      <c r="G21" s="46">
        <v>238522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>SUM(D21:N21)</f>
        <v>297002</v>
      </c>
      <c r="P21" s="47">
        <f>(O21/P$50)</f>
        <v>9.625109375506367</v>
      </c>
      <c r="Q21" s="9"/>
    </row>
    <row r="22" spans="1:17" ht="15">
      <c r="A22" s="12"/>
      <c r="B22" s="25">
        <v>331.2</v>
      </c>
      <c r="C22" s="20" t="s">
        <v>66</v>
      </c>
      <c r="D22" s="46">
        <v>1093358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>SUM(D22:N22)</f>
        <v>1093358</v>
      </c>
      <c r="P22" s="47">
        <f>(O22/P$50)</f>
        <v>35.43306219010273</v>
      </c>
      <c r="Q22" s="9"/>
    </row>
    <row r="23" spans="1:17" ht="15">
      <c r="A23" s="12"/>
      <c r="B23" s="25">
        <v>331.9</v>
      </c>
      <c r="C23" s="20" t="s">
        <v>62</v>
      </c>
      <c r="D23" s="46">
        <v>0</v>
      </c>
      <c r="E23" s="46">
        <v>0</v>
      </c>
      <c r="F23" s="46">
        <v>0</v>
      </c>
      <c r="G23" s="46">
        <v>950491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aca="true" t="shared" si="1" ref="O23:O28">SUM(D23:N23)</f>
        <v>950491</v>
      </c>
      <c r="P23" s="47">
        <f>(O23/P$50)</f>
        <v>30.803091680980003</v>
      </c>
      <c r="Q23" s="9"/>
    </row>
    <row r="24" spans="1:17" ht="15">
      <c r="A24" s="12"/>
      <c r="B24" s="25">
        <v>334.2</v>
      </c>
      <c r="C24" s="20" t="s">
        <v>68</v>
      </c>
      <c r="D24" s="46">
        <v>0</v>
      </c>
      <c r="E24" s="46">
        <v>0</v>
      </c>
      <c r="F24" s="46">
        <v>0</v>
      </c>
      <c r="G24" s="46">
        <v>360819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1"/>
        <v>360819</v>
      </c>
      <c r="P24" s="47">
        <f>(O24/P$50)</f>
        <v>11.693262468807726</v>
      </c>
      <c r="Q24" s="9"/>
    </row>
    <row r="25" spans="1:17" ht="15">
      <c r="A25" s="12"/>
      <c r="B25" s="25">
        <v>334.36</v>
      </c>
      <c r="C25" s="20" t="s">
        <v>69</v>
      </c>
      <c r="D25" s="46">
        <v>0</v>
      </c>
      <c r="E25" s="46">
        <v>0</v>
      </c>
      <c r="F25" s="46">
        <v>0</v>
      </c>
      <c r="G25" s="46">
        <v>100000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1"/>
        <v>100000</v>
      </c>
      <c r="P25" s="47">
        <f>(O25/P$50)</f>
        <v>3.2407557442395567</v>
      </c>
      <c r="Q25" s="9"/>
    </row>
    <row r="26" spans="1:17" ht="15">
      <c r="A26" s="12"/>
      <c r="B26" s="25">
        <v>335.15</v>
      </c>
      <c r="C26" s="20" t="s">
        <v>86</v>
      </c>
      <c r="D26" s="46">
        <v>17029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1"/>
        <v>17029</v>
      </c>
      <c r="P26" s="47">
        <f>(O26/P$50)</f>
        <v>0.5518682956865542</v>
      </c>
      <c r="Q26" s="9"/>
    </row>
    <row r="27" spans="1:17" ht="15">
      <c r="A27" s="12"/>
      <c r="B27" s="25">
        <v>335.18</v>
      </c>
      <c r="C27" s="20" t="s">
        <v>137</v>
      </c>
      <c r="D27" s="46">
        <v>2586642</v>
      </c>
      <c r="E27" s="46">
        <v>1430953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1"/>
        <v>4017595</v>
      </c>
      <c r="P27" s="47">
        <f>(O27/P$50)</f>
        <v>130.2004407427812</v>
      </c>
      <c r="Q27" s="9"/>
    </row>
    <row r="28" spans="1:17" ht="15">
      <c r="A28" s="12"/>
      <c r="B28" s="25">
        <v>335.19</v>
      </c>
      <c r="C28" s="20" t="s">
        <v>138</v>
      </c>
      <c r="D28" s="46">
        <v>802242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1"/>
        <v>802242</v>
      </c>
      <c r="P28" s="47">
        <f>(O28/P$50)</f>
        <v>25.998703697702304</v>
      </c>
      <c r="Q28" s="9"/>
    </row>
    <row r="29" spans="1:17" ht="15">
      <c r="A29" s="12"/>
      <c r="B29" s="25">
        <v>337.3</v>
      </c>
      <c r="C29" s="20" t="s">
        <v>27</v>
      </c>
      <c r="D29" s="46">
        <v>0</v>
      </c>
      <c r="E29" s="46">
        <v>0</v>
      </c>
      <c r="F29" s="46">
        <v>0</v>
      </c>
      <c r="G29" s="46">
        <v>33275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>SUM(D29:N29)</f>
        <v>33275</v>
      </c>
      <c r="P29" s="47">
        <f>(O29/P$50)</f>
        <v>1.0783614738957126</v>
      </c>
      <c r="Q29" s="9"/>
    </row>
    <row r="30" spans="1:17" ht="15.75">
      <c r="A30" s="29" t="s">
        <v>33</v>
      </c>
      <c r="B30" s="30"/>
      <c r="C30" s="31"/>
      <c r="D30" s="32">
        <f>SUM(D31:D34)</f>
        <v>120194</v>
      </c>
      <c r="E30" s="32">
        <f>SUM(E31:E34)</f>
        <v>0</v>
      </c>
      <c r="F30" s="32">
        <f>SUM(F31:F34)</f>
        <v>0</v>
      </c>
      <c r="G30" s="32">
        <f>SUM(G31:G34)</f>
        <v>0</v>
      </c>
      <c r="H30" s="32">
        <f>SUM(H31:H34)</f>
        <v>0</v>
      </c>
      <c r="I30" s="32">
        <f>SUM(I31:I34)</f>
        <v>1692827</v>
      </c>
      <c r="J30" s="32">
        <f>SUM(J31:J34)</f>
        <v>0</v>
      </c>
      <c r="K30" s="32">
        <f>SUM(K31:K34)</f>
        <v>0</v>
      </c>
      <c r="L30" s="32">
        <f>SUM(L31:L34)</f>
        <v>0</v>
      </c>
      <c r="M30" s="32">
        <f>SUM(M31:M34)</f>
        <v>0</v>
      </c>
      <c r="N30" s="32">
        <f>SUM(N31:N34)</f>
        <v>0</v>
      </c>
      <c r="O30" s="32">
        <f>SUM(D30:N30)</f>
        <v>1813021</v>
      </c>
      <c r="P30" s="45">
        <f>(O30/P$50)</f>
        <v>58.75558220176945</v>
      </c>
      <c r="Q30" s="10"/>
    </row>
    <row r="31" spans="1:17" ht="15">
      <c r="A31" s="12"/>
      <c r="B31" s="25">
        <v>341.9</v>
      </c>
      <c r="C31" s="20" t="s">
        <v>89</v>
      </c>
      <c r="D31" s="46">
        <v>9426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>SUM(D31:N31)</f>
        <v>9426</v>
      </c>
      <c r="P31" s="47">
        <f>(O31/P$50)</f>
        <v>0.30547363645202064</v>
      </c>
      <c r="Q31" s="9"/>
    </row>
    <row r="32" spans="1:17" ht="15">
      <c r="A32" s="12"/>
      <c r="B32" s="25">
        <v>343.5</v>
      </c>
      <c r="C32" s="20" t="s">
        <v>38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1692827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>SUM(D32:N32)</f>
        <v>1692827</v>
      </c>
      <c r="P32" s="47">
        <f>(O32/P$50)</f>
        <v>54.86038824253816</v>
      </c>
      <c r="Q32" s="9"/>
    </row>
    <row r="33" spans="1:17" ht="15">
      <c r="A33" s="12"/>
      <c r="B33" s="25">
        <v>347.2</v>
      </c>
      <c r="C33" s="20" t="s">
        <v>78</v>
      </c>
      <c r="D33" s="46">
        <v>68375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>SUM(D33:N33)</f>
        <v>68375</v>
      </c>
      <c r="P33" s="47">
        <f>(O33/P$50)</f>
        <v>2.215866740123797</v>
      </c>
      <c r="Q33" s="9"/>
    </row>
    <row r="34" spans="1:17" ht="15">
      <c r="A34" s="12"/>
      <c r="B34" s="25">
        <v>349</v>
      </c>
      <c r="C34" s="20" t="s">
        <v>139</v>
      </c>
      <c r="D34" s="46">
        <v>42393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>SUM(D34:N34)</f>
        <v>42393</v>
      </c>
      <c r="P34" s="47">
        <f>(O34/P$50)</f>
        <v>1.3738535826554752</v>
      </c>
      <c r="Q34" s="9"/>
    </row>
    <row r="35" spans="1:17" ht="15.75">
      <c r="A35" s="29" t="s">
        <v>34</v>
      </c>
      <c r="B35" s="30"/>
      <c r="C35" s="31"/>
      <c r="D35" s="32">
        <f>SUM(D36:D38)</f>
        <v>103064</v>
      </c>
      <c r="E35" s="32">
        <f>SUM(E36:E38)</f>
        <v>0</v>
      </c>
      <c r="F35" s="32">
        <f>SUM(F36:F38)</f>
        <v>0</v>
      </c>
      <c r="G35" s="32">
        <f>SUM(G36:G38)</f>
        <v>0</v>
      </c>
      <c r="H35" s="32">
        <f>SUM(H36:H38)</f>
        <v>0</v>
      </c>
      <c r="I35" s="32">
        <f>SUM(I36:I38)</f>
        <v>0</v>
      </c>
      <c r="J35" s="32">
        <f>SUM(J36:J38)</f>
        <v>0</v>
      </c>
      <c r="K35" s="32">
        <f>SUM(K36:K38)</f>
        <v>0</v>
      </c>
      <c r="L35" s="32">
        <f>SUM(L36:L38)</f>
        <v>0</v>
      </c>
      <c r="M35" s="32">
        <f>SUM(M36:M38)</f>
        <v>0</v>
      </c>
      <c r="N35" s="32">
        <f>SUM(N36:N38)</f>
        <v>0</v>
      </c>
      <c r="O35" s="32">
        <f>SUM(D35:N35)</f>
        <v>103064</v>
      </c>
      <c r="P35" s="45">
        <f>(O35/P$50)</f>
        <v>3.3400525002430568</v>
      </c>
      <c r="Q35" s="10"/>
    </row>
    <row r="36" spans="1:17" ht="15">
      <c r="A36" s="13"/>
      <c r="B36" s="39">
        <v>351.5</v>
      </c>
      <c r="C36" s="21" t="s">
        <v>41</v>
      </c>
      <c r="D36" s="46">
        <v>27699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>SUM(D36:N36)</f>
        <v>27699</v>
      </c>
      <c r="P36" s="47">
        <f>(O36/P$50)</f>
        <v>0.8976569335969148</v>
      </c>
      <c r="Q36" s="9"/>
    </row>
    <row r="37" spans="1:17" ht="15">
      <c r="A37" s="13"/>
      <c r="B37" s="39">
        <v>354</v>
      </c>
      <c r="C37" s="21" t="s">
        <v>42</v>
      </c>
      <c r="D37" s="46">
        <v>72752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>SUM(D37:N37)</f>
        <v>72752</v>
      </c>
      <c r="P37" s="47">
        <f>(O37/P$50)</f>
        <v>2.3577146190491622</v>
      </c>
      <c r="Q37" s="9"/>
    </row>
    <row r="38" spans="1:17" ht="15">
      <c r="A38" s="13"/>
      <c r="B38" s="39">
        <v>359</v>
      </c>
      <c r="C38" s="21" t="s">
        <v>97</v>
      </c>
      <c r="D38" s="46">
        <v>2613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>SUM(D38:N38)</f>
        <v>2613</v>
      </c>
      <c r="P38" s="47">
        <f>(O38/P$50)</f>
        <v>0.08468094759697961</v>
      </c>
      <c r="Q38" s="9"/>
    </row>
    <row r="39" spans="1:17" ht="15.75">
      <c r="A39" s="29" t="s">
        <v>3</v>
      </c>
      <c r="B39" s="30"/>
      <c r="C39" s="31"/>
      <c r="D39" s="32">
        <f>SUM(D40:D43)</f>
        <v>137929</v>
      </c>
      <c r="E39" s="32">
        <f>SUM(E40:E43)</f>
        <v>42699</v>
      </c>
      <c r="F39" s="32">
        <f>SUM(F40:F43)</f>
        <v>2677</v>
      </c>
      <c r="G39" s="32">
        <f>SUM(G40:G43)</f>
        <v>8576</v>
      </c>
      <c r="H39" s="32">
        <f>SUM(H40:H43)</f>
        <v>0</v>
      </c>
      <c r="I39" s="32">
        <f>SUM(I40:I43)</f>
        <v>6112</v>
      </c>
      <c r="J39" s="32">
        <f>SUM(J40:J43)</f>
        <v>0</v>
      </c>
      <c r="K39" s="32">
        <f>SUM(K40:K43)</f>
        <v>0</v>
      </c>
      <c r="L39" s="32">
        <f>SUM(L40:L43)</f>
        <v>0</v>
      </c>
      <c r="M39" s="32">
        <f>SUM(M40:M43)</f>
        <v>0</v>
      </c>
      <c r="N39" s="32">
        <f>SUM(N40:N43)</f>
        <v>0</v>
      </c>
      <c r="O39" s="32">
        <f>SUM(D39:N39)</f>
        <v>197993</v>
      </c>
      <c r="P39" s="45">
        <f>(O39/P$50)</f>
        <v>6.4164695206922255</v>
      </c>
      <c r="Q39" s="10"/>
    </row>
    <row r="40" spans="1:17" ht="15">
      <c r="A40" s="12"/>
      <c r="B40" s="25">
        <v>361.1</v>
      </c>
      <c r="C40" s="20" t="s">
        <v>44</v>
      </c>
      <c r="D40" s="46">
        <v>29802</v>
      </c>
      <c r="E40" s="46">
        <v>21053</v>
      </c>
      <c r="F40" s="46">
        <v>2677</v>
      </c>
      <c r="G40" s="46">
        <v>8576</v>
      </c>
      <c r="H40" s="46">
        <v>0</v>
      </c>
      <c r="I40" s="46">
        <v>6112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>SUM(D40:N40)</f>
        <v>68220</v>
      </c>
      <c r="P40" s="47">
        <f>(O40/P$50)</f>
        <v>2.2108435687202257</v>
      </c>
      <c r="Q40" s="9"/>
    </row>
    <row r="41" spans="1:17" ht="15">
      <c r="A41" s="12"/>
      <c r="B41" s="25">
        <v>366</v>
      </c>
      <c r="C41" s="20" t="s">
        <v>98</v>
      </c>
      <c r="D41" s="46">
        <v>81102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>SUM(D41:N41)</f>
        <v>81102</v>
      </c>
      <c r="P41" s="47">
        <f>(O41/P$50)</f>
        <v>2.6283177236931654</v>
      </c>
      <c r="Q41" s="9"/>
    </row>
    <row r="42" spans="1:17" ht="15">
      <c r="A42" s="12"/>
      <c r="B42" s="25">
        <v>369.3</v>
      </c>
      <c r="C42" s="20" t="s">
        <v>99</v>
      </c>
      <c r="D42" s="46">
        <v>23096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>SUM(D42:N42)</f>
        <v>23096</v>
      </c>
      <c r="P42" s="47">
        <f>(O42/P$50)</f>
        <v>0.748484946689568</v>
      </c>
      <c r="Q42" s="9"/>
    </row>
    <row r="43" spans="1:17" ht="15">
      <c r="A43" s="12"/>
      <c r="B43" s="25">
        <v>369.9</v>
      </c>
      <c r="C43" s="20" t="s">
        <v>46</v>
      </c>
      <c r="D43" s="46">
        <v>3929</v>
      </c>
      <c r="E43" s="46">
        <v>21646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>SUM(D43:N43)</f>
        <v>25575</v>
      </c>
      <c r="P43" s="47">
        <f>(O43/P$50)</f>
        <v>0.8288232815892667</v>
      </c>
      <c r="Q43" s="9"/>
    </row>
    <row r="44" spans="1:17" ht="15.75">
      <c r="A44" s="29" t="s">
        <v>35</v>
      </c>
      <c r="B44" s="30"/>
      <c r="C44" s="31"/>
      <c r="D44" s="32">
        <f>SUM(D45:D47)</f>
        <v>100000</v>
      </c>
      <c r="E44" s="32">
        <f>SUM(E45:E47)</f>
        <v>493835</v>
      </c>
      <c r="F44" s="32">
        <f>SUM(F45:F47)</f>
        <v>171363</v>
      </c>
      <c r="G44" s="32">
        <f>SUM(G45:G47)</f>
        <v>1917025</v>
      </c>
      <c r="H44" s="32">
        <f>SUM(H45:H47)</f>
        <v>0</v>
      </c>
      <c r="I44" s="32">
        <f>SUM(I45:I47)</f>
        <v>1617337</v>
      </c>
      <c r="J44" s="32">
        <f>SUM(J45:J47)</f>
        <v>344736</v>
      </c>
      <c r="K44" s="32">
        <f>SUM(K45:K47)</f>
        <v>0</v>
      </c>
      <c r="L44" s="32">
        <f>SUM(L45:L47)</f>
        <v>0</v>
      </c>
      <c r="M44" s="32">
        <f>SUM(M45:M47)</f>
        <v>0</v>
      </c>
      <c r="N44" s="32">
        <f>SUM(N45:N47)</f>
        <v>0</v>
      </c>
      <c r="O44" s="32">
        <f>SUM(D44:N44)</f>
        <v>4644296</v>
      </c>
      <c r="P44" s="45">
        <f>(O44/P$50)</f>
        <v>150.51028939948796</v>
      </c>
      <c r="Q44" s="9"/>
    </row>
    <row r="45" spans="1:17" ht="15">
      <c r="A45" s="12"/>
      <c r="B45" s="25">
        <v>381</v>
      </c>
      <c r="C45" s="20" t="s">
        <v>58</v>
      </c>
      <c r="D45" s="46">
        <v>100000</v>
      </c>
      <c r="E45" s="46">
        <v>493835</v>
      </c>
      <c r="F45" s="46">
        <v>1500</v>
      </c>
      <c r="G45" s="46">
        <v>1917025</v>
      </c>
      <c r="H45" s="46">
        <v>0</v>
      </c>
      <c r="I45" s="46">
        <v>70000</v>
      </c>
      <c r="J45" s="46">
        <v>344736</v>
      </c>
      <c r="K45" s="46">
        <v>0</v>
      </c>
      <c r="L45" s="46">
        <v>0</v>
      </c>
      <c r="M45" s="46">
        <v>0</v>
      </c>
      <c r="N45" s="46">
        <v>0</v>
      </c>
      <c r="O45" s="46">
        <f>SUM(D45:N45)</f>
        <v>2927096</v>
      </c>
      <c r="P45" s="47">
        <f>(O45/P$50)</f>
        <v>94.8600317594063</v>
      </c>
      <c r="Q45" s="9"/>
    </row>
    <row r="46" spans="1:17" ht="15">
      <c r="A46" s="12"/>
      <c r="B46" s="25">
        <v>384</v>
      </c>
      <c r="C46" s="20" t="s">
        <v>63</v>
      </c>
      <c r="D46" s="46">
        <v>0</v>
      </c>
      <c r="E46" s="46">
        <v>0</v>
      </c>
      <c r="F46" s="46">
        <v>169863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>SUM(D46:N46)</f>
        <v>169863</v>
      </c>
      <c r="P46" s="47">
        <f>(O46/P$50)</f>
        <v>5.504844929837638</v>
      </c>
      <c r="Q46" s="9"/>
    </row>
    <row r="47" spans="1:17" ht="15.75" thickBot="1">
      <c r="A47" s="12"/>
      <c r="B47" s="25">
        <v>389.7</v>
      </c>
      <c r="C47" s="20" t="s">
        <v>47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1547337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f>SUM(D47:N47)</f>
        <v>1547337</v>
      </c>
      <c r="P47" s="47">
        <f>(O47/P$50)</f>
        <v>50.14541271024403</v>
      </c>
      <c r="Q47" s="9"/>
    </row>
    <row r="48" spans="1:120" ht="16.5" thickBot="1">
      <c r="A48" s="14" t="s">
        <v>39</v>
      </c>
      <c r="B48" s="23"/>
      <c r="C48" s="22"/>
      <c r="D48" s="15">
        <f>SUM(D5,D14,D20,D30,D35,D39,D44)</f>
        <v>18624260</v>
      </c>
      <c r="E48" s="15">
        <f>SUM(E5,E14,E20,E30,E35,E39,E44)</f>
        <v>6249714</v>
      </c>
      <c r="F48" s="15">
        <f>SUM(F5,F14,F20,F30,F35,F39,F44)</f>
        <v>723132</v>
      </c>
      <c r="G48" s="15">
        <f>SUM(G5,G14,G20,G30,G35,G39,G44)</f>
        <v>3749320</v>
      </c>
      <c r="H48" s="15">
        <f>SUM(H5,H14,H20,H30,H35,H39,H44)</f>
        <v>0</v>
      </c>
      <c r="I48" s="15">
        <f>SUM(I5,I14,I20,I30,I35,I39,I44)</f>
        <v>3316276</v>
      </c>
      <c r="J48" s="15">
        <f>SUM(J5,J14,J20,J30,J35,J39,J44)</f>
        <v>344736</v>
      </c>
      <c r="K48" s="15">
        <f>SUM(K5,K14,K20,K30,K35,K39,K44)</f>
        <v>0</v>
      </c>
      <c r="L48" s="15">
        <f>SUM(L5,L14,L20,L30,L35,L39,L44)</f>
        <v>0</v>
      </c>
      <c r="M48" s="15">
        <f>SUM(M5,M14,M20,M30,M35,M39,M44)</f>
        <v>0</v>
      </c>
      <c r="N48" s="15">
        <f>SUM(N5,N14,N20,N30,N35,N39,N44)</f>
        <v>0</v>
      </c>
      <c r="O48" s="15">
        <f>SUM(D48:N48)</f>
        <v>33007438</v>
      </c>
      <c r="P48" s="38">
        <f>(O48/P$50)</f>
        <v>1069.6904430113102</v>
      </c>
      <c r="Q48" s="6"/>
      <c r="R48" s="2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</row>
    <row r="49" spans="1:16" ht="15">
      <c r="A49" s="16"/>
      <c r="B49" s="18"/>
      <c r="C49" s="18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9"/>
    </row>
    <row r="50" spans="1:16" ht="15">
      <c r="A50" s="40"/>
      <c r="B50" s="41"/>
      <c r="C50" s="41"/>
      <c r="D50" s="42"/>
      <c r="E50" s="42"/>
      <c r="F50" s="42"/>
      <c r="G50" s="42"/>
      <c r="H50" s="42"/>
      <c r="I50" s="42"/>
      <c r="J50" s="42"/>
      <c r="K50" s="42"/>
      <c r="L50" s="42"/>
      <c r="M50" s="48" t="s">
        <v>140</v>
      </c>
      <c r="N50" s="48"/>
      <c r="O50" s="48"/>
      <c r="P50" s="43">
        <v>30857</v>
      </c>
    </row>
    <row r="51" spans="1:16" ht="15">
      <c r="A51" s="49"/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1"/>
    </row>
    <row r="52" spans="1:16" ht="15.75" customHeight="1" thickBot="1">
      <c r="A52" s="52" t="s">
        <v>60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4"/>
    </row>
  </sheetData>
  <sheetProtection/>
  <mergeCells count="10">
    <mergeCell ref="M50:O50"/>
    <mergeCell ref="A51:P51"/>
    <mergeCell ref="A52:P52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fitToHeight="0" fitToWidth="1" horizontalDpi="600" verticalDpi="600" orientation="landscape" paperSize="5" scale="51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5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56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65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48</v>
      </c>
      <c r="B3" s="62"/>
      <c r="C3" s="63"/>
      <c r="D3" s="67" t="s">
        <v>29</v>
      </c>
      <c r="E3" s="68"/>
      <c r="F3" s="68"/>
      <c r="G3" s="68"/>
      <c r="H3" s="69"/>
      <c r="I3" s="67" t="s">
        <v>30</v>
      </c>
      <c r="J3" s="69"/>
      <c r="K3" s="67" t="s">
        <v>32</v>
      </c>
      <c r="L3" s="69"/>
      <c r="M3" s="36"/>
      <c r="N3" s="37"/>
      <c r="O3" s="70" t="s">
        <v>53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49</v>
      </c>
      <c r="F4" s="34" t="s">
        <v>50</v>
      </c>
      <c r="G4" s="34" t="s">
        <v>51</v>
      </c>
      <c r="H4" s="34" t="s">
        <v>5</v>
      </c>
      <c r="I4" s="34" t="s">
        <v>6</v>
      </c>
      <c r="J4" s="35" t="s">
        <v>52</v>
      </c>
      <c r="K4" s="35" t="s">
        <v>7</v>
      </c>
      <c r="L4" s="35" t="s">
        <v>8</v>
      </c>
      <c r="M4" s="35" t="s">
        <v>9</v>
      </c>
      <c r="N4" s="35" t="s">
        <v>31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SUM(D6:D12)</f>
        <v>9426642</v>
      </c>
      <c r="E5" s="27">
        <f t="shared" si="0"/>
        <v>396051</v>
      </c>
      <c r="F5" s="27">
        <f t="shared" si="0"/>
        <v>331861</v>
      </c>
      <c r="G5" s="27">
        <f t="shared" si="0"/>
        <v>153523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10308077</v>
      </c>
      <c r="O5" s="33">
        <f aca="true" t="shared" si="1" ref="O5:O46">(N5/O$48)</f>
        <v>350.0433645748438</v>
      </c>
      <c r="P5" s="6"/>
    </row>
    <row r="6" spans="1:16" ht="15">
      <c r="A6" s="12"/>
      <c r="B6" s="25">
        <v>311</v>
      </c>
      <c r="C6" s="20" t="s">
        <v>2</v>
      </c>
      <c r="D6" s="46">
        <v>5441776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5441776</v>
      </c>
      <c r="O6" s="47">
        <f t="shared" si="1"/>
        <v>184.7927193697365</v>
      </c>
      <c r="P6" s="9"/>
    </row>
    <row r="7" spans="1:16" ht="15">
      <c r="A7" s="12"/>
      <c r="B7" s="25">
        <v>312.1</v>
      </c>
      <c r="C7" s="20" t="s">
        <v>10</v>
      </c>
      <c r="D7" s="46">
        <v>0</v>
      </c>
      <c r="E7" s="46">
        <v>396051</v>
      </c>
      <c r="F7" s="46">
        <v>0</v>
      </c>
      <c r="G7" s="46">
        <v>153523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549574</v>
      </c>
      <c r="O7" s="47">
        <f t="shared" si="1"/>
        <v>18.66252377071448</v>
      </c>
      <c r="P7" s="9"/>
    </row>
    <row r="8" spans="1:16" ht="15">
      <c r="A8" s="12"/>
      <c r="B8" s="25">
        <v>314.1</v>
      </c>
      <c r="C8" s="20" t="s">
        <v>11</v>
      </c>
      <c r="D8" s="46">
        <v>2170957</v>
      </c>
      <c r="E8" s="46">
        <v>0</v>
      </c>
      <c r="F8" s="46">
        <v>331861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2502818</v>
      </c>
      <c r="O8" s="47">
        <f t="shared" si="1"/>
        <v>84.99110296115187</v>
      </c>
      <c r="P8" s="9"/>
    </row>
    <row r="9" spans="1:16" ht="15">
      <c r="A9" s="12"/>
      <c r="B9" s="25">
        <v>314.3</v>
      </c>
      <c r="C9" s="20" t="s">
        <v>12</v>
      </c>
      <c r="D9" s="46">
        <v>290505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290505</v>
      </c>
      <c r="O9" s="47">
        <f t="shared" si="1"/>
        <v>9.8650162999185</v>
      </c>
      <c r="P9" s="9"/>
    </row>
    <row r="10" spans="1:16" ht="15">
      <c r="A10" s="12"/>
      <c r="B10" s="25">
        <v>314.4</v>
      </c>
      <c r="C10" s="20" t="s">
        <v>13</v>
      </c>
      <c r="D10" s="46">
        <v>52328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52328</v>
      </c>
      <c r="O10" s="47">
        <f t="shared" si="1"/>
        <v>1.7769627818527574</v>
      </c>
      <c r="P10" s="9"/>
    </row>
    <row r="11" spans="1:16" ht="15">
      <c r="A11" s="12"/>
      <c r="B11" s="25">
        <v>315</v>
      </c>
      <c r="C11" s="20" t="s">
        <v>14</v>
      </c>
      <c r="D11" s="46">
        <v>1348756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1348756</v>
      </c>
      <c r="O11" s="47">
        <f t="shared" si="1"/>
        <v>45.8012768269492</v>
      </c>
      <c r="P11" s="9"/>
    </row>
    <row r="12" spans="1:16" ht="15">
      <c r="A12" s="12"/>
      <c r="B12" s="25">
        <v>316</v>
      </c>
      <c r="C12" s="20" t="s">
        <v>15</v>
      </c>
      <c r="D12" s="46">
        <v>122320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122320</v>
      </c>
      <c r="O12" s="47">
        <f t="shared" si="1"/>
        <v>4.153762564520511</v>
      </c>
      <c r="P12" s="9"/>
    </row>
    <row r="13" spans="1:16" ht="15.75">
      <c r="A13" s="29" t="s">
        <v>16</v>
      </c>
      <c r="B13" s="30"/>
      <c r="C13" s="31"/>
      <c r="D13" s="32">
        <f aca="true" t="shared" si="3" ref="D13:M13">SUM(D14:D18)</f>
        <v>2602850</v>
      </c>
      <c r="E13" s="32">
        <f t="shared" si="3"/>
        <v>4007</v>
      </c>
      <c r="F13" s="32">
        <f t="shared" si="3"/>
        <v>0</v>
      </c>
      <c r="G13" s="32">
        <f t="shared" si="3"/>
        <v>17068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aca="true" t="shared" si="4" ref="N13:N23">SUM(D13:M13)</f>
        <v>2623925</v>
      </c>
      <c r="O13" s="45">
        <f t="shared" si="1"/>
        <v>89.1036742732953</v>
      </c>
      <c r="P13" s="10"/>
    </row>
    <row r="14" spans="1:16" ht="15">
      <c r="A14" s="12"/>
      <c r="B14" s="25">
        <v>322</v>
      </c>
      <c r="C14" s="20" t="s">
        <v>0</v>
      </c>
      <c r="D14" s="46">
        <v>894277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894277</v>
      </c>
      <c r="O14" s="47">
        <f t="shared" si="1"/>
        <v>30.36800461831024</v>
      </c>
      <c r="P14" s="9"/>
    </row>
    <row r="15" spans="1:16" ht="15">
      <c r="A15" s="12"/>
      <c r="B15" s="25">
        <v>323.1</v>
      </c>
      <c r="C15" s="20" t="s">
        <v>17</v>
      </c>
      <c r="D15" s="46">
        <v>1673746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1673746</v>
      </c>
      <c r="O15" s="47">
        <f t="shared" si="1"/>
        <v>56.83734039663135</v>
      </c>
      <c r="P15" s="9"/>
    </row>
    <row r="16" spans="1:16" ht="15">
      <c r="A16" s="12"/>
      <c r="B16" s="25">
        <v>324.11</v>
      </c>
      <c r="C16" s="20" t="s">
        <v>18</v>
      </c>
      <c r="D16" s="46">
        <v>0</v>
      </c>
      <c r="E16" s="46">
        <v>4007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4007</v>
      </c>
      <c r="O16" s="47">
        <f t="shared" si="1"/>
        <v>0.13607036131486008</v>
      </c>
      <c r="P16" s="9"/>
    </row>
    <row r="17" spans="1:16" ht="15">
      <c r="A17" s="12"/>
      <c r="B17" s="25">
        <v>324.61</v>
      </c>
      <c r="C17" s="20" t="s">
        <v>19</v>
      </c>
      <c r="D17" s="46">
        <v>0</v>
      </c>
      <c r="E17" s="46">
        <v>0</v>
      </c>
      <c r="F17" s="46">
        <v>0</v>
      </c>
      <c r="G17" s="46">
        <v>17068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17068</v>
      </c>
      <c r="O17" s="47">
        <f t="shared" si="1"/>
        <v>0.5795979353436567</v>
      </c>
      <c r="P17" s="9"/>
    </row>
    <row r="18" spans="1:16" ht="15">
      <c r="A18" s="12"/>
      <c r="B18" s="25">
        <v>329</v>
      </c>
      <c r="C18" s="20" t="s">
        <v>20</v>
      </c>
      <c r="D18" s="46">
        <v>34827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34827</v>
      </c>
      <c r="O18" s="47">
        <f t="shared" si="1"/>
        <v>1.1826609616951915</v>
      </c>
      <c r="P18" s="9"/>
    </row>
    <row r="19" spans="1:16" ht="15.75">
      <c r="A19" s="29" t="s">
        <v>21</v>
      </c>
      <c r="B19" s="30"/>
      <c r="C19" s="31"/>
      <c r="D19" s="32">
        <f aca="true" t="shared" si="5" ref="D19:M19">SUM(D20:D31)</f>
        <v>2684676</v>
      </c>
      <c r="E19" s="32">
        <f t="shared" si="5"/>
        <v>201968</v>
      </c>
      <c r="F19" s="32">
        <f t="shared" si="5"/>
        <v>191975</v>
      </c>
      <c r="G19" s="32">
        <f t="shared" si="5"/>
        <v>1309446</v>
      </c>
      <c r="H19" s="32">
        <f t="shared" si="5"/>
        <v>0</v>
      </c>
      <c r="I19" s="32">
        <f t="shared" si="5"/>
        <v>0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44">
        <f t="shared" si="4"/>
        <v>4388065</v>
      </c>
      <c r="O19" s="45">
        <f t="shared" si="1"/>
        <v>149.0106289051888</v>
      </c>
      <c r="P19" s="10"/>
    </row>
    <row r="20" spans="1:16" ht="15">
      <c r="A20" s="12"/>
      <c r="B20" s="25">
        <v>331.2</v>
      </c>
      <c r="C20" s="20" t="s">
        <v>66</v>
      </c>
      <c r="D20" s="46">
        <v>41805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41805</v>
      </c>
      <c r="O20" s="47">
        <f t="shared" si="1"/>
        <v>1.4196210268948655</v>
      </c>
      <c r="P20" s="9"/>
    </row>
    <row r="21" spans="1:16" ht="15">
      <c r="A21" s="12"/>
      <c r="B21" s="25">
        <v>331.39</v>
      </c>
      <c r="C21" s="20" t="s">
        <v>67</v>
      </c>
      <c r="D21" s="46">
        <v>0</v>
      </c>
      <c r="E21" s="46">
        <v>0</v>
      </c>
      <c r="F21" s="46">
        <v>0</v>
      </c>
      <c r="G21" s="46">
        <v>29880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29880</v>
      </c>
      <c r="O21" s="47">
        <f t="shared" si="1"/>
        <v>1.0146699266503667</v>
      </c>
      <c r="P21" s="9"/>
    </row>
    <row r="22" spans="1:16" ht="15">
      <c r="A22" s="12"/>
      <c r="B22" s="25">
        <v>331.9</v>
      </c>
      <c r="C22" s="20" t="s">
        <v>62</v>
      </c>
      <c r="D22" s="46">
        <v>0</v>
      </c>
      <c r="E22" s="46">
        <v>0</v>
      </c>
      <c r="F22" s="46">
        <v>191975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191975</v>
      </c>
      <c r="O22" s="47">
        <f t="shared" si="1"/>
        <v>6.519118446074437</v>
      </c>
      <c r="P22" s="9"/>
    </row>
    <row r="23" spans="1:16" ht="15">
      <c r="A23" s="12"/>
      <c r="B23" s="25">
        <v>334.2</v>
      </c>
      <c r="C23" s="20" t="s">
        <v>68</v>
      </c>
      <c r="D23" s="46">
        <v>12797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12797</v>
      </c>
      <c r="O23" s="47">
        <f t="shared" si="1"/>
        <v>0.4345626188535724</v>
      </c>
      <c r="P23" s="9"/>
    </row>
    <row r="24" spans="1:16" ht="15">
      <c r="A24" s="12"/>
      <c r="B24" s="25">
        <v>334.36</v>
      </c>
      <c r="C24" s="20" t="s">
        <v>69</v>
      </c>
      <c r="D24" s="46">
        <v>0</v>
      </c>
      <c r="E24" s="46">
        <v>0</v>
      </c>
      <c r="F24" s="46">
        <v>0</v>
      </c>
      <c r="G24" s="46">
        <v>200000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aca="true" t="shared" si="6" ref="N24:N30">SUM(D24:M24)</f>
        <v>200000</v>
      </c>
      <c r="O24" s="47">
        <f t="shared" si="1"/>
        <v>6.7916327085031245</v>
      </c>
      <c r="P24" s="9"/>
    </row>
    <row r="25" spans="1:16" ht="15">
      <c r="A25" s="12"/>
      <c r="B25" s="25">
        <v>334.39</v>
      </c>
      <c r="C25" s="20" t="s">
        <v>70</v>
      </c>
      <c r="D25" s="46">
        <v>4000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4000</v>
      </c>
      <c r="O25" s="47">
        <f t="shared" si="1"/>
        <v>0.1358326541700625</v>
      </c>
      <c r="P25" s="9"/>
    </row>
    <row r="26" spans="1:16" ht="15">
      <c r="A26" s="12"/>
      <c r="B26" s="25">
        <v>334.7</v>
      </c>
      <c r="C26" s="20" t="s">
        <v>71</v>
      </c>
      <c r="D26" s="46">
        <v>0</v>
      </c>
      <c r="E26" s="46">
        <v>0</v>
      </c>
      <c r="F26" s="46">
        <v>0</v>
      </c>
      <c r="G26" s="46">
        <v>100000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100000</v>
      </c>
      <c r="O26" s="47">
        <f t="shared" si="1"/>
        <v>3.3958163542515623</v>
      </c>
      <c r="P26" s="9"/>
    </row>
    <row r="27" spans="1:16" ht="15">
      <c r="A27" s="12"/>
      <c r="B27" s="25">
        <v>335.12</v>
      </c>
      <c r="C27" s="20" t="s">
        <v>22</v>
      </c>
      <c r="D27" s="46">
        <v>707450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707450</v>
      </c>
      <c r="O27" s="47">
        <f t="shared" si="1"/>
        <v>24.023702798152677</v>
      </c>
      <c r="P27" s="9"/>
    </row>
    <row r="28" spans="1:16" ht="15">
      <c r="A28" s="12"/>
      <c r="B28" s="25">
        <v>335.15</v>
      </c>
      <c r="C28" s="20" t="s">
        <v>23</v>
      </c>
      <c r="D28" s="46">
        <v>12984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12984</v>
      </c>
      <c r="O28" s="47">
        <f t="shared" si="1"/>
        <v>0.4409127954360228</v>
      </c>
      <c r="P28" s="9"/>
    </row>
    <row r="29" spans="1:16" ht="15">
      <c r="A29" s="12"/>
      <c r="B29" s="25">
        <v>335.18</v>
      </c>
      <c r="C29" s="20" t="s">
        <v>24</v>
      </c>
      <c r="D29" s="46">
        <v>1905640</v>
      </c>
      <c r="E29" s="46">
        <v>0</v>
      </c>
      <c r="F29" s="46">
        <v>0</v>
      </c>
      <c r="G29" s="46">
        <v>803274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2708914</v>
      </c>
      <c r="O29" s="47">
        <f t="shared" si="1"/>
        <v>91.98974463461016</v>
      </c>
      <c r="P29" s="9"/>
    </row>
    <row r="30" spans="1:16" ht="15">
      <c r="A30" s="12"/>
      <c r="B30" s="25">
        <v>335.49</v>
      </c>
      <c r="C30" s="20" t="s">
        <v>25</v>
      </c>
      <c r="D30" s="46">
        <v>0</v>
      </c>
      <c r="E30" s="46">
        <v>201968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201968</v>
      </c>
      <c r="O30" s="47">
        <f t="shared" si="1"/>
        <v>6.8584623743547946</v>
      </c>
      <c r="P30" s="9"/>
    </row>
    <row r="31" spans="1:16" ht="15">
      <c r="A31" s="12"/>
      <c r="B31" s="25">
        <v>337.7</v>
      </c>
      <c r="C31" s="20" t="s">
        <v>28</v>
      </c>
      <c r="D31" s="46">
        <v>0</v>
      </c>
      <c r="E31" s="46">
        <v>0</v>
      </c>
      <c r="F31" s="46">
        <v>0</v>
      </c>
      <c r="G31" s="46">
        <v>176292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aca="true" t="shared" si="7" ref="N31:N46">SUM(D31:M31)</f>
        <v>176292</v>
      </c>
      <c r="O31" s="47">
        <f t="shared" si="1"/>
        <v>5.986552567237164</v>
      </c>
      <c r="P31" s="9"/>
    </row>
    <row r="32" spans="1:16" ht="15.75">
      <c r="A32" s="29" t="s">
        <v>33</v>
      </c>
      <c r="B32" s="30"/>
      <c r="C32" s="31"/>
      <c r="D32" s="32">
        <f aca="true" t="shared" si="8" ref="D32:M32">SUM(D33:D35)</f>
        <v>31018</v>
      </c>
      <c r="E32" s="32">
        <f t="shared" si="8"/>
        <v>0</v>
      </c>
      <c r="F32" s="32">
        <f t="shared" si="8"/>
        <v>0</v>
      </c>
      <c r="G32" s="32">
        <f t="shared" si="8"/>
        <v>0</v>
      </c>
      <c r="H32" s="32">
        <f t="shared" si="8"/>
        <v>0</v>
      </c>
      <c r="I32" s="32">
        <f t="shared" si="8"/>
        <v>978961</v>
      </c>
      <c r="J32" s="32">
        <f t="shared" si="8"/>
        <v>0</v>
      </c>
      <c r="K32" s="32">
        <f t="shared" si="8"/>
        <v>0</v>
      </c>
      <c r="L32" s="32">
        <f t="shared" si="8"/>
        <v>0</v>
      </c>
      <c r="M32" s="32">
        <f t="shared" si="8"/>
        <v>0</v>
      </c>
      <c r="N32" s="32">
        <f t="shared" si="7"/>
        <v>1009979</v>
      </c>
      <c r="O32" s="45">
        <f t="shared" si="1"/>
        <v>34.29703205650638</v>
      </c>
      <c r="P32" s="10"/>
    </row>
    <row r="33" spans="1:16" ht="15">
      <c r="A33" s="12"/>
      <c r="B33" s="25">
        <v>341.1</v>
      </c>
      <c r="C33" s="20" t="s">
        <v>55</v>
      </c>
      <c r="D33" s="46">
        <v>11121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11121</v>
      </c>
      <c r="O33" s="47">
        <f t="shared" si="1"/>
        <v>0.3776487367563162</v>
      </c>
      <c r="P33" s="9"/>
    </row>
    <row r="34" spans="1:16" ht="15">
      <c r="A34" s="12"/>
      <c r="B34" s="25">
        <v>341.9</v>
      </c>
      <c r="C34" s="20" t="s">
        <v>37</v>
      </c>
      <c r="D34" s="46">
        <v>19897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19897</v>
      </c>
      <c r="O34" s="47">
        <f t="shared" si="1"/>
        <v>0.6756655800054333</v>
      </c>
      <c r="P34" s="9"/>
    </row>
    <row r="35" spans="1:16" ht="15">
      <c r="A35" s="12"/>
      <c r="B35" s="25">
        <v>343.5</v>
      </c>
      <c r="C35" s="20" t="s">
        <v>38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978961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978961</v>
      </c>
      <c r="O35" s="47">
        <f t="shared" si="1"/>
        <v>33.24371773974463</v>
      </c>
      <c r="P35" s="9"/>
    </row>
    <row r="36" spans="1:16" ht="15.75">
      <c r="A36" s="29" t="s">
        <v>34</v>
      </c>
      <c r="B36" s="30"/>
      <c r="C36" s="31"/>
      <c r="D36" s="32">
        <f aca="true" t="shared" si="9" ref="D36:M36">SUM(D37:D39)</f>
        <v>215183</v>
      </c>
      <c r="E36" s="32">
        <f t="shared" si="9"/>
        <v>0</v>
      </c>
      <c r="F36" s="32">
        <f t="shared" si="9"/>
        <v>0</v>
      </c>
      <c r="G36" s="32">
        <f t="shared" si="9"/>
        <v>0</v>
      </c>
      <c r="H36" s="32">
        <f t="shared" si="9"/>
        <v>0</v>
      </c>
      <c r="I36" s="32">
        <f t="shared" si="9"/>
        <v>0</v>
      </c>
      <c r="J36" s="32">
        <f t="shared" si="9"/>
        <v>0</v>
      </c>
      <c r="K36" s="32">
        <f t="shared" si="9"/>
        <v>0</v>
      </c>
      <c r="L36" s="32">
        <f t="shared" si="9"/>
        <v>0</v>
      </c>
      <c r="M36" s="32">
        <f t="shared" si="9"/>
        <v>0</v>
      </c>
      <c r="N36" s="32">
        <f t="shared" si="7"/>
        <v>215183</v>
      </c>
      <c r="O36" s="45">
        <f t="shared" si="1"/>
        <v>7.3072195055691385</v>
      </c>
      <c r="P36" s="10"/>
    </row>
    <row r="37" spans="1:16" ht="15">
      <c r="A37" s="13"/>
      <c r="B37" s="39">
        <v>351.5</v>
      </c>
      <c r="C37" s="21" t="s">
        <v>41</v>
      </c>
      <c r="D37" s="46">
        <v>84210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84210</v>
      </c>
      <c r="O37" s="47">
        <f t="shared" si="1"/>
        <v>2.8596169519152403</v>
      </c>
      <c r="P37" s="9"/>
    </row>
    <row r="38" spans="1:16" ht="15">
      <c r="A38" s="13"/>
      <c r="B38" s="39">
        <v>351.9</v>
      </c>
      <c r="C38" s="21" t="s">
        <v>43</v>
      </c>
      <c r="D38" s="46">
        <v>35971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35971</v>
      </c>
      <c r="O38" s="47">
        <f t="shared" si="1"/>
        <v>1.2215091007878294</v>
      </c>
      <c r="P38" s="9"/>
    </row>
    <row r="39" spans="1:16" ht="15">
      <c r="A39" s="13"/>
      <c r="B39" s="39">
        <v>354</v>
      </c>
      <c r="C39" s="21" t="s">
        <v>42</v>
      </c>
      <c r="D39" s="46">
        <v>95002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95002</v>
      </c>
      <c r="O39" s="47">
        <f t="shared" si="1"/>
        <v>3.226093452866069</v>
      </c>
      <c r="P39" s="9"/>
    </row>
    <row r="40" spans="1:16" ht="15.75">
      <c r="A40" s="29" t="s">
        <v>3</v>
      </c>
      <c r="B40" s="30"/>
      <c r="C40" s="31"/>
      <c r="D40" s="32">
        <f aca="true" t="shared" si="10" ref="D40:M40">SUM(D41:D42)</f>
        <v>44500</v>
      </c>
      <c r="E40" s="32">
        <f t="shared" si="10"/>
        <v>2436</v>
      </c>
      <c r="F40" s="32">
        <f t="shared" si="10"/>
        <v>4210</v>
      </c>
      <c r="G40" s="32">
        <f t="shared" si="10"/>
        <v>22026</v>
      </c>
      <c r="H40" s="32">
        <f t="shared" si="10"/>
        <v>0</v>
      </c>
      <c r="I40" s="32">
        <f t="shared" si="10"/>
        <v>1311</v>
      </c>
      <c r="J40" s="32">
        <f t="shared" si="10"/>
        <v>0</v>
      </c>
      <c r="K40" s="32">
        <f t="shared" si="10"/>
        <v>0</v>
      </c>
      <c r="L40" s="32">
        <f t="shared" si="10"/>
        <v>0</v>
      </c>
      <c r="M40" s="32">
        <f t="shared" si="10"/>
        <v>0</v>
      </c>
      <c r="N40" s="32">
        <f t="shared" si="7"/>
        <v>74483</v>
      </c>
      <c r="O40" s="45">
        <f t="shared" si="1"/>
        <v>2.529305895137191</v>
      </c>
      <c r="P40" s="10"/>
    </row>
    <row r="41" spans="1:16" ht="15">
      <c r="A41" s="12"/>
      <c r="B41" s="25">
        <v>361.1</v>
      </c>
      <c r="C41" s="20" t="s">
        <v>44</v>
      </c>
      <c r="D41" s="46">
        <v>40326</v>
      </c>
      <c r="E41" s="46">
        <v>2436</v>
      </c>
      <c r="F41" s="46">
        <v>4210</v>
      </c>
      <c r="G41" s="46">
        <v>19749</v>
      </c>
      <c r="H41" s="46">
        <v>0</v>
      </c>
      <c r="I41" s="46">
        <v>1311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68032</v>
      </c>
      <c r="O41" s="47">
        <f t="shared" si="1"/>
        <v>2.3102417821244225</v>
      </c>
      <c r="P41" s="9"/>
    </row>
    <row r="42" spans="1:16" ht="15">
      <c r="A42" s="12"/>
      <c r="B42" s="25">
        <v>369.9</v>
      </c>
      <c r="C42" s="20" t="s">
        <v>46</v>
      </c>
      <c r="D42" s="46">
        <v>4174</v>
      </c>
      <c r="E42" s="46">
        <v>0</v>
      </c>
      <c r="F42" s="46">
        <v>0</v>
      </c>
      <c r="G42" s="46">
        <v>2277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7"/>
        <v>6451</v>
      </c>
      <c r="O42" s="47">
        <f t="shared" si="1"/>
        <v>0.21906411301276826</v>
      </c>
      <c r="P42" s="9"/>
    </row>
    <row r="43" spans="1:16" ht="15.75">
      <c r="A43" s="29" t="s">
        <v>35</v>
      </c>
      <c r="B43" s="30"/>
      <c r="C43" s="31"/>
      <c r="D43" s="32">
        <f aca="true" t="shared" si="11" ref="D43:M43">SUM(D44:D45)</f>
        <v>0</v>
      </c>
      <c r="E43" s="32">
        <f t="shared" si="11"/>
        <v>0</v>
      </c>
      <c r="F43" s="32">
        <f t="shared" si="11"/>
        <v>0</v>
      </c>
      <c r="G43" s="32">
        <f t="shared" si="11"/>
        <v>4826300</v>
      </c>
      <c r="H43" s="32">
        <f t="shared" si="11"/>
        <v>0</v>
      </c>
      <c r="I43" s="32">
        <f t="shared" si="11"/>
        <v>770776</v>
      </c>
      <c r="J43" s="32">
        <f t="shared" si="11"/>
        <v>0</v>
      </c>
      <c r="K43" s="32">
        <f t="shared" si="11"/>
        <v>0</v>
      </c>
      <c r="L43" s="32">
        <f t="shared" si="11"/>
        <v>0</v>
      </c>
      <c r="M43" s="32">
        <f t="shared" si="11"/>
        <v>0</v>
      </c>
      <c r="N43" s="32">
        <f t="shared" si="7"/>
        <v>5597076</v>
      </c>
      <c r="O43" s="45">
        <f t="shared" si="1"/>
        <v>190.06642216788916</v>
      </c>
      <c r="P43" s="9"/>
    </row>
    <row r="44" spans="1:16" ht="15">
      <c r="A44" s="12"/>
      <c r="B44" s="25">
        <v>381</v>
      </c>
      <c r="C44" s="20" t="s">
        <v>58</v>
      </c>
      <c r="D44" s="46">
        <v>0</v>
      </c>
      <c r="E44" s="46">
        <v>0</v>
      </c>
      <c r="F44" s="46">
        <v>0</v>
      </c>
      <c r="G44" s="46">
        <v>4826300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7"/>
        <v>4826300</v>
      </c>
      <c r="O44" s="47">
        <f t="shared" si="1"/>
        <v>163.89228470524313</v>
      </c>
      <c r="P44" s="9"/>
    </row>
    <row r="45" spans="1:16" ht="15.75" thickBot="1">
      <c r="A45" s="12"/>
      <c r="B45" s="25">
        <v>389.7</v>
      </c>
      <c r="C45" s="20" t="s">
        <v>47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770776</v>
      </c>
      <c r="J45" s="46">
        <v>0</v>
      </c>
      <c r="K45" s="46">
        <v>0</v>
      </c>
      <c r="L45" s="46">
        <v>0</v>
      </c>
      <c r="M45" s="46">
        <v>0</v>
      </c>
      <c r="N45" s="46">
        <f t="shared" si="7"/>
        <v>770776</v>
      </c>
      <c r="O45" s="47">
        <f t="shared" si="1"/>
        <v>26.17413746264602</v>
      </c>
      <c r="P45" s="9"/>
    </row>
    <row r="46" spans="1:119" ht="16.5" thickBot="1">
      <c r="A46" s="14" t="s">
        <v>39</v>
      </c>
      <c r="B46" s="23"/>
      <c r="C46" s="22"/>
      <c r="D46" s="15">
        <f aca="true" t="shared" si="12" ref="D46:M46">SUM(D5,D13,D19,D32,D36,D40,D43)</f>
        <v>15004869</v>
      </c>
      <c r="E46" s="15">
        <f t="shared" si="12"/>
        <v>604462</v>
      </c>
      <c r="F46" s="15">
        <f t="shared" si="12"/>
        <v>528046</v>
      </c>
      <c r="G46" s="15">
        <f t="shared" si="12"/>
        <v>6328363</v>
      </c>
      <c r="H46" s="15">
        <f t="shared" si="12"/>
        <v>0</v>
      </c>
      <c r="I46" s="15">
        <f t="shared" si="12"/>
        <v>1751048</v>
      </c>
      <c r="J46" s="15">
        <f t="shared" si="12"/>
        <v>0</v>
      </c>
      <c r="K46" s="15">
        <f t="shared" si="12"/>
        <v>0</v>
      </c>
      <c r="L46" s="15">
        <f t="shared" si="12"/>
        <v>0</v>
      </c>
      <c r="M46" s="15">
        <f t="shared" si="12"/>
        <v>0</v>
      </c>
      <c r="N46" s="15">
        <f t="shared" si="7"/>
        <v>24216788</v>
      </c>
      <c r="O46" s="38">
        <f t="shared" si="1"/>
        <v>822.3576473784298</v>
      </c>
      <c r="P46" s="6"/>
      <c r="Q46" s="2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</row>
    <row r="47" spans="1:15" ht="15">
      <c r="A47" s="16"/>
      <c r="B47" s="18"/>
      <c r="C47" s="18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9"/>
    </row>
    <row r="48" spans="1:15" ht="15">
      <c r="A48" s="40"/>
      <c r="B48" s="41"/>
      <c r="C48" s="41"/>
      <c r="D48" s="42"/>
      <c r="E48" s="42"/>
      <c r="F48" s="42"/>
      <c r="G48" s="42"/>
      <c r="H48" s="42"/>
      <c r="I48" s="42"/>
      <c r="J48" s="42"/>
      <c r="K48" s="42"/>
      <c r="L48" s="48" t="s">
        <v>72</v>
      </c>
      <c r="M48" s="48"/>
      <c r="N48" s="48"/>
      <c r="O48" s="43">
        <v>29448</v>
      </c>
    </row>
    <row r="49" spans="1:15" ht="15">
      <c r="A49" s="49"/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1"/>
    </row>
    <row r="50" spans="1:15" ht="15.75" customHeight="1" thickBot="1">
      <c r="A50" s="52" t="s">
        <v>60</v>
      </c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4"/>
    </row>
  </sheetData>
  <sheetProtection/>
  <mergeCells count="10">
    <mergeCell ref="L48:N48"/>
    <mergeCell ref="A49:O49"/>
    <mergeCell ref="A50:O5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56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61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48</v>
      </c>
      <c r="B3" s="62"/>
      <c r="C3" s="63"/>
      <c r="D3" s="67" t="s">
        <v>29</v>
      </c>
      <c r="E3" s="68"/>
      <c r="F3" s="68"/>
      <c r="G3" s="68"/>
      <c r="H3" s="69"/>
      <c r="I3" s="67" t="s">
        <v>30</v>
      </c>
      <c r="J3" s="69"/>
      <c r="K3" s="67" t="s">
        <v>32</v>
      </c>
      <c r="L3" s="69"/>
      <c r="M3" s="36"/>
      <c r="N3" s="37"/>
      <c r="O3" s="70" t="s">
        <v>53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49</v>
      </c>
      <c r="F4" s="34" t="s">
        <v>50</v>
      </c>
      <c r="G4" s="34" t="s">
        <v>51</v>
      </c>
      <c r="H4" s="34" t="s">
        <v>5</v>
      </c>
      <c r="I4" s="34" t="s">
        <v>6</v>
      </c>
      <c r="J4" s="35" t="s">
        <v>52</v>
      </c>
      <c r="K4" s="35" t="s">
        <v>7</v>
      </c>
      <c r="L4" s="35" t="s">
        <v>8</v>
      </c>
      <c r="M4" s="35" t="s">
        <v>9</v>
      </c>
      <c r="N4" s="35" t="s">
        <v>31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SUM(D6:D12)</f>
        <v>10004346</v>
      </c>
      <c r="E5" s="27">
        <f t="shared" si="0"/>
        <v>377641</v>
      </c>
      <c r="F5" s="27">
        <f t="shared" si="0"/>
        <v>11155</v>
      </c>
      <c r="G5" s="27">
        <f t="shared" si="0"/>
        <v>146787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10539929</v>
      </c>
      <c r="O5" s="33">
        <f aca="true" t="shared" si="1" ref="O5:O43">(N5/O$45)</f>
        <v>358.8793966427185</v>
      </c>
      <c r="P5" s="6"/>
    </row>
    <row r="6" spans="1:16" ht="15">
      <c r="A6" s="12"/>
      <c r="B6" s="25">
        <v>311</v>
      </c>
      <c r="C6" s="20" t="s">
        <v>2</v>
      </c>
      <c r="D6" s="46">
        <v>5660784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5660784</v>
      </c>
      <c r="O6" s="47">
        <f t="shared" si="1"/>
        <v>192.7469100071504</v>
      </c>
      <c r="P6" s="9"/>
    </row>
    <row r="7" spans="1:16" ht="15">
      <c r="A7" s="12"/>
      <c r="B7" s="25">
        <v>312.1</v>
      </c>
      <c r="C7" s="20" t="s">
        <v>10</v>
      </c>
      <c r="D7" s="46">
        <v>0</v>
      </c>
      <c r="E7" s="46">
        <v>377641</v>
      </c>
      <c r="F7" s="46">
        <v>0</v>
      </c>
      <c r="G7" s="46">
        <v>146787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524428</v>
      </c>
      <c r="O7" s="47">
        <f t="shared" si="1"/>
        <v>17.856515373352856</v>
      </c>
      <c r="P7" s="9"/>
    </row>
    <row r="8" spans="1:16" ht="15">
      <c r="A8" s="12"/>
      <c r="B8" s="25">
        <v>314.1</v>
      </c>
      <c r="C8" s="20" t="s">
        <v>11</v>
      </c>
      <c r="D8" s="46">
        <v>2439328</v>
      </c>
      <c r="E8" s="46">
        <v>0</v>
      </c>
      <c r="F8" s="46">
        <v>11155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2450483</v>
      </c>
      <c r="O8" s="47">
        <f t="shared" si="1"/>
        <v>83.43774047465014</v>
      </c>
      <c r="P8" s="9"/>
    </row>
    <row r="9" spans="1:16" ht="15">
      <c r="A9" s="12"/>
      <c r="B9" s="25">
        <v>314.3</v>
      </c>
      <c r="C9" s="20" t="s">
        <v>12</v>
      </c>
      <c r="D9" s="46">
        <v>303084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303084</v>
      </c>
      <c r="O9" s="47">
        <f t="shared" si="1"/>
        <v>10.319861078007422</v>
      </c>
      <c r="P9" s="9"/>
    </row>
    <row r="10" spans="1:16" ht="15">
      <c r="A10" s="12"/>
      <c r="B10" s="25">
        <v>314.4</v>
      </c>
      <c r="C10" s="20" t="s">
        <v>13</v>
      </c>
      <c r="D10" s="46">
        <v>48537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48537</v>
      </c>
      <c r="O10" s="47">
        <f t="shared" si="1"/>
        <v>1.6526609690489973</v>
      </c>
      <c r="P10" s="9"/>
    </row>
    <row r="11" spans="1:16" ht="15">
      <c r="A11" s="12"/>
      <c r="B11" s="25">
        <v>315</v>
      </c>
      <c r="C11" s="20" t="s">
        <v>14</v>
      </c>
      <c r="D11" s="46">
        <v>1422508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1422508</v>
      </c>
      <c r="O11" s="47">
        <f t="shared" si="1"/>
        <v>48.43569750417107</v>
      </c>
      <c r="P11" s="9"/>
    </row>
    <row r="12" spans="1:16" ht="15">
      <c r="A12" s="12"/>
      <c r="B12" s="25">
        <v>316</v>
      </c>
      <c r="C12" s="20" t="s">
        <v>15</v>
      </c>
      <c r="D12" s="46">
        <v>130105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130105</v>
      </c>
      <c r="O12" s="47">
        <f t="shared" si="1"/>
        <v>4.430011236337635</v>
      </c>
      <c r="P12" s="9"/>
    </row>
    <row r="13" spans="1:16" ht="15.75">
      <c r="A13" s="29" t="s">
        <v>16</v>
      </c>
      <c r="B13" s="30"/>
      <c r="C13" s="31"/>
      <c r="D13" s="32">
        <f aca="true" t="shared" si="3" ref="D13:M13">SUM(D14:D18)</f>
        <v>2367068</v>
      </c>
      <c r="E13" s="32">
        <f t="shared" si="3"/>
        <v>1066</v>
      </c>
      <c r="F13" s="32">
        <f t="shared" si="3"/>
        <v>0</v>
      </c>
      <c r="G13" s="32">
        <f t="shared" si="3"/>
        <v>7595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aca="true" t="shared" si="4" ref="N13:N43">SUM(D13:M13)</f>
        <v>2375729</v>
      </c>
      <c r="O13" s="45">
        <f t="shared" si="1"/>
        <v>80.89240355476863</v>
      </c>
      <c r="P13" s="10"/>
    </row>
    <row r="14" spans="1:16" ht="15">
      <c r="A14" s="12"/>
      <c r="B14" s="25">
        <v>322</v>
      </c>
      <c r="C14" s="20" t="s">
        <v>0</v>
      </c>
      <c r="D14" s="46">
        <v>882751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882751</v>
      </c>
      <c r="O14" s="47">
        <f t="shared" si="1"/>
        <v>30.05723722292213</v>
      </c>
      <c r="P14" s="9"/>
    </row>
    <row r="15" spans="1:16" ht="15">
      <c r="A15" s="12"/>
      <c r="B15" s="25">
        <v>323.1</v>
      </c>
      <c r="C15" s="20" t="s">
        <v>17</v>
      </c>
      <c r="D15" s="46">
        <v>1444179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1444179</v>
      </c>
      <c r="O15" s="47">
        <f t="shared" si="1"/>
        <v>49.17358439170554</v>
      </c>
      <c r="P15" s="9"/>
    </row>
    <row r="16" spans="1:16" ht="15">
      <c r="A16" s="12"/>
      <c r="B16" s="25">
        <v>324.11</v>
      </c>
      <c r="C16" s="20" t="s">
        <v>18</v>
      </c>
      <c r="D16" s="46">
        <v>0</v>
      </c>
      <c r="E16" s="46">
        <v>1066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1066</v>
      </c>
      <c r="O16" s="47">
        <f t="shared" si="1"/>
        <v>0.03629677551159386</v>
      </c>
      <c r="P16" s="9"/>
    </row>
    <row r="17" spans="1:16" ht="15">
      <c r="A17" s="12"/>
      <c r="B17" s="25">
        <v>324.61</v>
      </c>
      <c r="C17" s="20" t="s">
        <v>19</v>
      </c>
      <c r="D17" s="46">
        <v>0</v>
      </c>
      <c r="E17" s="46">
        <v>0</v>
      </c>
      <c r="F17" s="46">
        <v>0</v>
      </c>
      <c r="G17" s="46">
        <v>7595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7595</v>
      </c>
      <c r="O17" s="47">
        <f t="shared" si="1"/>
        <v>0.2586060131431101</v>
      </c>
      <c r="P17" s="9"/>
    </row>
    <row r="18" spans="1:16" ht="15">
      <c r="A18" s="12"/>
      <c r="B18" s="25">
        <v>329</v>
      </c>
      <c r="C18" s="20" t="s">
        <v>20</v>
      </c>
      <c r="D18" s="46">
        <v>40138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40138</v>
      </c>
      <c r="O18" s="47">
        <f t="shared" si="1"/>
        <v>1.366679151486261</v>
      </c>
      <c r="P18" s="9"/>
    </row>
    <row r="19" spans="1:16" ht="15.75">
      <c r="A19" s="29" t="s">
        <v>21</v>
      </c>
      <c r="B19" s="30"/>
      <c r="C19" s="31"/>
      <c r="D19" s="32">
        <f aca="true" t="shared" si="5" ref="D19:M19">SUM(D20:D27)</f>
        <v>2303472</v>
      </c>
      <c r="E19" s="32">
        <f t="shared" si="5"/>
        <v>159870</v>
      </c>
      <c r="F19" s="32">
        <f t="shared" si="5"/>
        <v>84256</v>
      </c>
      <c r="G19" s="32">
        <f t="shared" si="5"/>
        <v>1273153</v>
      </c>
      <c r="H19" s="32">
        <f t="shared" si="5"/>
        <v>0</v>
      </c>
      <c r="I19" s="32">
        <f t="shared" si="5"/>
        <v>0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44">
        <f t="shared" si="4"/>
        <v>3820751</v>
      </c>
      <c r="O19" s="45">
        <f t="shared" si="1"/>
        <v>130.0946916817052</v>
      </c>
      <c r="P19" s="10"/>
    </row>
    <row r="20" spans="1:16" ht="15">
      <c r="A20" s="12"/>
      <c r="B20" s="25">
        <v>331.9</v>
      </c>
      <c r="C20" s="20" t="s">
        <v>62</v>
      </c>
      <c r="D20" s="46">
        <v>0</v>
      </c>
      <c r="E20" s="46">
        <v>0</v>
      </c>
      <c r="F20" s="46">
        <v>84256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84256</v>
      </c>
      <c r="O20" s="47">
        <f t="shared" si="1"/>
        <v>2.8688753447512685</v>
      </c>
      <c r="P20" s="9"/>
    </row>
    <row r="21" spans="1:16" ht="15">
      <c r="A21" s="12"/>
      <c r="B21" s="25">
        <v>335.12</v>
      </c>
      <c r="C21" s="20" t="s">
        <v>22</v>
      </c>
      <c r="D21" s="46">
        <v>618460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618460</v>
      </c>
      <c r="O21" s="47">
        <f t="shared" si="1"/>
        <v>21.058258708161667</v>
      </c>
      <c r="P21" s="9"/>
    </row>
    <row r="22" spans="1:16" ht="15">
      <c r="A22" s="12"/>
      <c r="B22" s="25">
        <v>335.15</v>
      </c>
      <c r="C22" s="20" t="s">
        <v>23</v>
      </c>
      <c r="D22" s="46">
        <v>10305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10305</v>
      </c>
      <c r="O22" s="47">
        <f t="shared" si="1"/>
        <v>0.3508801797814022</v>
      </c>
      <c r="P22" s="9"/>
    </row>
    <row r="23" spans="1:16" ht="15">
      <c r="A23" s="12"/>
      <c r="B23" s="25">
        <v>335.18</v>
      </c>
      <c r="C23" s="20" t="s">
        <v>24</v>
      </c>
      <c r="D23" s="46">
        <v>1654207</v>
      </c>
      <c r="E23" s="46">
        <v>0</v>
      </c>
      <c r="F23" s="46">
        <v>0</v>
      </c>
      <c r="G23" s="46">
        <v>638309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2292516</v>
      </c>
      <c r="O23" s="47">
        <f t="shared" si="1"/>
        <v>78.05904184684532</v>
      </c>
      <c r="P23" s="9"/>
    </row>
    <row r="24" spans="1:16" ht="15">
      <c r="A24" s="12"/>
      <c r="B24" s="25">
        <v>335.49</v>
      </c>
      <c r="C24" s="20" t="s">
        <v>25</v>
      </c>
      <c r="D24" s="46">
        <v>0</v>
      </c>
      <c r="E24" s="46">
        <v>159870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159870</v>
      </c>
      <c r="O24" s="47">
        <f t="shared" si="1"/>
        <v>5.4434948414995405</v>
      </c>
      <c r="P24" s="9"/>
    </row>
    <row r="25" spans="1:16" ht="15">
      <c r="A25" s="12"/>
      <c r="B25" s="25">
        <v>337.2</v>
      </c>
      <c r="C25" s="20" t="s">
        <v>26</v>
      </c>
      <c r="D25" s="46">
        <v>6597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6597</v>
      </c>
      <c r="O25" s="47">
        <f t="shared" si="1"/>
        <v>0.22462460417446967</v>
      </c>
      <c r="P25" s="9"/>
    </row>
    <row r="26" spans="1:16" ht="15">
      <c r="A26" s="12"/>
      <c r="B26" s="25">
        <v>337.3</v>
      </c>
      <c r="C26" s="20" t="s">
        <v>27</v>
      </c>
      <c r="D26" s="46">
        <v>13903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13903</v>
      </c>
      <c r="O26" s="47">
        <f t="shared" si="1"/>
        <v>0.4733903095100276</v>
      </c>
      <c r="P26" s="9"/>
    </row>
    <row r="27" spans="1:16" ht="15">
      <c r="A27" s="12"/>
      <c r="B27" s="25">
        <v>337.7</v>
      </c>
      <c r="C27" s="20" t="s">
        <v>28</v>
      </c>
      <c r="D27" s="46">
        <v>0</v>
      </c>
      <c r="E27" s="46">
        <v>0</v>
      </c>
      <c r="F27" s="46">
        <v>0</v>
      </c>
      <c r="G27" s="46">
        <v>634844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634844</v>
      </c>
      <c r="O27" s="47">
        <f t="shared" si="1"/>
        <v>21.61612584698151</v>
      </c>
      <c r="P27" s="9"/>
    </row>
    <row r="28" spans="1:16" ht="15.75">
      <c r="A28" s="29" t="s">
        <v>33</v>
      </c>
      <c r="B28" s="30"/>
      <c r="C28" s="31"/>
      <c r="D28" s="32">
        <f aca="true" t="shared" si="6" ref="D28:M28">SUM(D29:D31)</f>
        <v>22801</v>
      </c>
      <c r="E28" s="32">
        <f t="shared" si="6"/>
        <v>0</v>
      </c>
      <c r="F28" s="32">
        <f t="shared" si="6"/>
        <v>0</v>
      </c>
      <c r="G28" s="32">
        <f t="shared" si="6"/>
        <v>0</v>
      </c>
      <c r="H28" s="32">
        <f t="shared" si="6"/>
        <v>0</v>
      </c>
      <c r="I28" s="32">
        <f t="shared" si="6"/>
        <v>1011821</v>
      </c>
      <c r="J28" s="32">
        <f t="shared" si="6"/>
        <v>0</v>
      </c>
      <c r="K28" s="32">
        <f t="shared" si="6"/>
        <v>0</v>
      </c>
      <c r="L28" s="32">
        <f t="shared" si="6"/>
        <v>0</v>
      </c>
      <c r="M28" s="32">
        <f t="shared" si="6"/>
        <v>0</v>
      </c>
      <c r="N28" s="32">
        <f t="shared" si="4"/>
        <v>1034622</v>
      </c>
      <c r="O28" s="45">
        <f t="shared" si="1"/>
        <v>35.228370050052774</v>
      </c>
      <c r="P28" s="10"/>
    </row>
    <row r="29" spans="1:16" ht="15">
      <c r="A29" s="12"/>
      <c r="B29" s="25">
        <v>341.1</v>
      </c>
      <c r="C29" s="20" t="s">
        <v>55</v>
      </c>
      <c r="D29" s="46">
        <v>12760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12760</v>
      </c>
      <c r="O29" s="47">
        <f t="shared" si="1"/>
        <v>0.43447172188361877</v>
      </c>
      <c r="P29" s="9"/>
    </row>
    <row r="30" spans="1:16" ht="15">
      <c r="A30" s="12"/>
      <c r="B30" s="25">
        <v>341.9</v>
      </c>
      <c r="C30" s="20" t="s">
        <v>37</v>
      </c>
      <c r="D30" s="46">
        <v>10041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10041</v>
      </c>
      <c r="O30" s="47">
        <f t="shared" si="1"/>
        <v>0.3418911096734652</v>
      </c>
      <c r="P30" s="9"/>
    </row>
    <row r="31" spans="1:16" ht="15">
      <c r="A31" s="12"/>
      <c r="B31" s="25">
        <v>343.5</v>
      </c>
      <c r="C31" s="20" t="s">
        <v>38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1011821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1011821</v>
      </c>
      <c r="O31" s="47">
        <f t="shared" si="1"/>
        <v>34.452007218495694</v>
      </c>
      <c r="P31" s="9"/>
    </row>
    <row r="32" spans="1:16" ht="15.75">
      <c r="A32" s="29" t="s">
        <v>34</v>
      </c>
      <c r="B32" s="30"/>
      <c r="C32" s="31"/>
      <c r="D32" s="32">
        <f aca="true" t="shared" si="7" ref="D32:M32">SUM(D33:D35)</f>
        <v>277300</v>
      </c>
      <c r="E32" s="32">
        <f t="shared" si="7"/>
        <v>0</v>
      </c>
      <c r="F32" s="32">
        <f t="shared" si="7"/>
        <v>0</v>
      </c>
      <c r="G32" s="32">
        <f t="shared" si="7"/>
        <v>0</v>
      </c>
      <c r="H32" s="32">
        <f t="shared" si="7"/>
        <v>0</v>
      </c>
      <c r="I32" s="32">
        <f t="shared" si="7"/>
        <v>0</v>
      </c>
      <c r="J32" s="32">
        <f t="shared" si="7"/>
        <v>0</v>
      </c>
      <c r="K32" s="32">
        <f t="shared" si="7"/>
        <v>0</v>
      </c>
      <c r="L32" s="32">
        <f t="shared" si="7"/>
        <v>0</v>
      </c>
      <c r="M32" s="32">
        <f t="shared" si="7"/>
        <v>0</v>
      </c>
      <c r="N32" s="32">
        <f t="shared" si="4"/>
        <v>277300</v>
      </c>
      <c r="O32" s="45">
        <f t="shared" si="1"/>
        <v>9.441928564132247</v>
      </c>
      <c r="P32" s="10"/>
    </row>
    <row r="33" spans="1:16" ht="15">
      <c r="A33" s="13"/>
      <c r="B33" s="39">
        <v>351.5</v>
      </c>
      <c r="C33" s="21" t="s">
        <v>41</v>
      </c>
      <c r="D33" s="46">
        <v>121006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121006</v>
      </c>
      <c r="O33" s="47">
        <f t="shared" si="1"/>
        <v>4.120194763185672</v>
      </c>
      <c r="P33" s="9"/>
    </row>
    <row r="34" spans="1:16" ht="15">
      <c r="A34" s="13"/>
      <c r="B34" s="39">
        <v>351.9</v>
      </c>
      <c r="C34" s="21" t="s">
        <v>43</v>
      </c>
      <c r="D34" s="46">
        <v>43410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43410</v>
      </c>
      <c r="O34" s="47">
        <f t="shared" si="1"/>
        <v>1.4780891416119037</v>
      </c>
      <c r="P34" s="9"/>
    </row>
    <row r="35" spans="1:16" ht="15">
      <c r="A35" s="13"/>
      <c r="B35" s="39">
        <v>354</v>
      </c>
      <c r="C35" s="21" t="s">
        <v>42</v>
      </c>
      <c r="D35" s="46">
        <v>112884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4"/>
        <v>112884</v>
      </c>
      <c r="O35" s="47">
        <f t="shared" si="1"/>
        <v>3.8436446593346725</v>
      </c>
      <c r="P35" s="9"/>
    </row>
    <row r="36" spans="1:16" ht="15.75">
      <c r="A36" s="29" t="s">
        <v>3</v>
      </c>
      <c r="B36" s="30"/>
      <c r="C36" s="31"/>
      <c r="D36" s="32">
        <f aca="true" t="shared" si="8" ref="D36:M36">SUM(D37:D38)</f>
        <v>30487</v>
      </c>
      <c r="E36" s="32">
        <f t="shared" si="8"/>
        <v>647</v>
      </c>
      <c r="F36" s="32">
        <f t="shared" si="8"/>
        <v>6643</v>
      </c>
      <c r="G36" s="32">
        <f t="shared" si="8"/>
        <v>10385</v>
      </c>
      <c r="H36" s="32">
        <f t="shared" si="8"/>
        <v>0</v>
      </c>
      <c r="I36" s="32">
        <f t="shared" si="8"/>
        <v>5521</v>
      </c>
      <c r="J36" s="32">
        <f t="shared" si="8"/>
        <v>0</v>
      </c>
      <c r="K36" s="32">
        <f t="shared" si="8"/>
        <v>0</v>
      </c>
      <c r="L36" s="32">
        <f t="shared" si="8"/>
        <v>0</v>
      </c>
      <c r="M36" s="32">
        <f t="shared" si="8"/>
        <v>0</v>
      </c>
      <c r="N36" s="32">
        <f t="shared" si="4"/>
        <v>53683</v>
      </c>
      <c r="O36" s="45">
        <f t="shared" si="1"/>
        <v>1.8278797371377984</v>
      </c>
      <c r="P36" s="10"/>
    </row>
    <row r="37" spans="1:16" ht="15">
      <c r="A37" s="12"/>
      <c r="B37" s="25">
        <v>361.1</v>
      </c>
      <c r="C37" s="20" t="s">
        <v>44</v>
      </c>
      <c r="D37" s="46">
        <v>28961</v>
      </c>
      <c r="E37" s="46">
        <v>647</v>
      </c>
      <c r="F37" s="46">
        <v>6643</v>
      </c>
      <c r="G37" s="46">
        <v>10385</v>
      </c>
      <c r="H37" s="46">
        <v>0</v>
      </c>
      <c r="I37" s="46">
        <v>5521</v>
      </c>
      <c r="J37" s="46">
        <v>0</v>
      </c>
      <c r="K37" s="46">
        <v>0</v>
      </c>
      <c r="L37" s="46">
        <v>0</v>
      </c>
      <c r="M37" s="46">
        <v>0</v>
      </c>
      <c r="N37" s="46">
        <f t="shared" si="4"/>
        <v>52157</v>
      </c>
      <c r="O37" s="47">
        <f t="shared" si="1"/>
        <v>1.775920187953284</v>
      </c>
      <c r="P37" s="9"/>
    </row>
    <row r="38" spans="1:16" ht="15">
      <c r="A38" s="12"/>
      <c r="B38" s="25">
        <v>369.9</v>
      </c>
      <c r="C38" s="20" t="s">
        <v>46</v>
      </c>
      <c r="D38" s="46">
        <v>1526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4"/>
        <v>1526</v>
      </c>
      <c r="O38" s="47">
        <f t="shared" si="1"/>
        <v>0.051959549184514287</v>
      </c>
      <c r="P38" s="9"/>
    </row>
    <row r="39" spans="1:16" ht="15.75">
      <c r="A39" s="29" t="s">
        <v>35</v>
      </c>
      <c r="B39" s="30"/>
      <c r="C39" s="31"/>
      <c r="D39" s="32">
        <f aca="true" t="shared" si="9" ref="D39:M39">SUM(D40:D42)</f>
        <v>0</v>
      </c>
      <c r="E39" s="32">
        <f t="shared" si="9"/>
        <v>0</v>
      </c>
      <c r="F39" s="32">
        <f t="shared" si="9"/>
        <v>1507726</v>
      </c>
      <c r="G39" s="32">
        <f t="shared" si="9"/>
        <v>8806705</v>
      </c>
      <c r="H39" s="32">
        <f t="shared" si="9"/>
        <v>0</v>
      </c>
      <c r="I39" s="32">
        <f t="shared" si="9"/>
        <v>34086</v>
      </c>
      <c r="J39" s="32">
        <f t="shared" si="9"/>
        <v>0</v>
      </c>
      <c r="K39" s="32">
        <f t="shared" si="9"/>
        <v>0</v>
      </c>
      <c r="L39" s="32">
        <f t="shared" si="9"/>
        <v>0</v>
      </c>
      <c r="M39" s="32">
        <f t="shared" si="9"/>
        <v>0</v>
      </c>
      <c r="N39" s="32">
        <f t="shared" si="4"/>
        <v>10348517</v>
      </c>
      <c r="O39" s="45">
        <f t="shared" si="1"/>
        <v>352.3619122203684</v>
      </c>
      <c r="P39" s="9"/>
    </row>
    <row r="40" spans="1:16" ht="15">
      <c r="A40" s="12"/>
      <c r="B40" s="25">
        <v>381</v>
      </c>
      <c r="C40" s="20" t="s">
        <v>58</v>
      </c>
      <c r="D40" s="46">
        <v>0</v>
      </c>
      <c r="E40" s="46">
        <v>0</v>
      </c>
      <c r="F40" s="46">
        <v>467713</v>
      </c>
      <c r="G40" s="46">
        <v>2558103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4"/>
        <v>3025816</v>
      </c>
      <c r="O40" s="47">
        <f t="shared" si="1"/>
        <v>103.02754605195955</v>
      </c>
      <c r="P40" s="9"/>
    </row>
    <row r="41" spans="1:16" ht="15">
      <c r="A41" s="12"/>
      <c r="B41" s="25">
        <v>384</v>
      </c>
      <c r="C41" s="20" t="s">
        <v>63</v>
      </c>
      <c r="D41" s="46">
        <v>0</v>
      </c>
      <c r="E41" s="46">
        <v>0</v>
      </c>
      <c r="F41" s="46">
        <v>1040013</v>
      </c>
      <c r="G41" s="46">
        <v>6248602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4"/>
        <v>7288615</v>
      </c>
      <c r="O41" s="47">
        <f t="shared" si="1"/>
        <v>248.17375463924546</v>
      </c>
      <c r="P41" s="9"/>
    </row>
    <row r="42" spans="1:16" ht="15.75" thickBot="1">
      <c r="A42" s="12"/>
      <c r="B42" s="25">
        <v>389.7</v>
      </c>
      <c r="C42" s="20" t="s">
        <v>47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34086</v>
      </c>
      <c r="J42" s="46">
        <v>0</v>
      </c>
      <c r="K42" s="46">
        <v>0</v>
      </c>
      <c r="L42" s="46">
        <v>0</v>
      </c>
      <c r="M42" s="46">
        <v>0</v>
      </c>
      <c r="N42" s="46">
        <f t="shared" si="4"/>
        <v>34086</v>
      </c>
      <c r="O42" s="47">
        <f t="shared" si="1"/>
        <v>1.1606115291634036</v>
      </c>
      <c r="P42" s="9"/>
    </row>
    <row r="43" spans="1:119" ht="16.5" thickBot="1">
      <c r="A43" s="14" t="s">
        <v>39</v>
      </c>
      <c r="B43" s="23"/>
      <c r="C43" s="22"/>
      <c r="D43" s="15">
        <f aca="true" t="shared" si="10" ref="D43:M43">SUM(D5,D13,D19,D28,D32,D36,D39)</f>
        <v>15005474</v>
      </c>
      <c r="E43" s="15">
        <f t="shared" si="10"/>
        <v>539224</v>
      </c>
      <c r="F43" s="15">
        <f t="shared" si="10"/>
        <v>1609780</v>
      </c>
      <c r="G43" s="15">
        <f t="shared" si="10"/>
        <v>10244625</v>
      </c>
      <c r="H43" s="15">
        <f t="shared" si="10"/>
        <v>0</v>
      </c>
      <c r="I43" s="15">
        <f t="shared" si="10"/>
        <v>1051428</v>
      </c>
      <c r="J43" s="15">
        <f t="shared" si="10"/>
        <v>0</v>
      </c>
      <c r="K43" s="15">
        <f t="shared" si="10"/>
        <v>0</v>
      </c>
      <c r="L43" s="15">
        <f t="shared" si="10"/>
        <v>0</v>
      </c>
      <c r="M43" s="15">
        <f t="shared" si="10"/>
        <v>0</v>
      </c>
      <c r="N43" s="15">
        <f t="shared" si="4"/>
        <v>28450531</v>
      </c>
      <c r="O43" s="38">
        <f t="shared" si="1"/>
        <v>968.7265824508836</v>
      </c>
      <c r="P43" s="6"/>
      <c r="Q43" s="2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</row>
    <row r="44" spans="1:15" ht="15">
      <c r="A44" s="16"/>
      <c r="B44" s="18"/>
      <c r="C44" s="18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9"/>
    </row>
    <row r="45" spans="1:15" ht="15">
      <c r="A45" s="40"/>
      <c r="B45" s="41"/>
      <c r="C45" s="41"/>
      <c r="D45" s="42"/>
      <c r="E45" s="42"/>
      <c r="F45" s="42"/>
      <c r="G45" s="42"/>
      <c r="H45" s="42"/>
      <c r="I45" s="42"/>
      <c r="J45" s="42"/>
      <c r="K45" s="42"/>
      <c r="L45" s="48" t="s">
        <v>64</v>
      </c>
      <c r="M45" s="48"/>
      <c r="N45" s="48"/>
      <c r="O45" s="43">
        <v>29369</v>
      </c>
    </row>
    <row r="46" spans="1:15" ht="15">
      <c r="A46" s="49"/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1"/>
    </row>
    <row r="47" spans="1:15" ht="15.75" customHeight="1" thickBot="1">
      <c r="A47" s="52" t="s">
        <v>60</v>
      </c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4"/>
    </row>
  </sheetData>
  <sheetProtection/>
  <mergeCells count="10">
    <mergeCell ref="L45:N45"/>
    <mergeCell ref="A46:O46"/>
    <mergeCell ref="A47:O4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56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57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48</v>
      </c>
      <c r="B3" s="62"/>
      <c r="C3" s="63"/>
      <c r="D3" s="67" t="s">
        <v>29</v>
      </c>
      <c r="E3" s="68"/>
      <c r="F3" s="68"/>
      <c r="G3" s="68"/>
      <c r="H3" s="69"/>
      <c r="I3" s="67" t="s">
        <v>30</v>
      </c>
      <c r="J3" s="69"/>
      <c r="K3" s="67" t="s">
        <v>32</v>
      </c>
      <c r="L3" s="69"/>
      <c r="M3" s="36"/>
      <c r="N3" s="37"/>
      <c r="O3" s="70" t="s">
        <v>53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49</v>
      </c>
      <c r="F4" s="34" t="s">
        <v>50</v>
      </c>
      <c r="G4" s="34" t="s">
        <v>51</v>
      </c>
      <c r="H4" s="34" t="s">
        <v>5</v>
      </c>
      <c r="I4" s="34" t="s">
        <v>6</v>
      </c>
      <c r="J4" s="35" t="s">
        <v>52</v>
      </c>
      <c r="K4" s="35" t="s">
        <v>7</v>
      </c>
      <c r="L4" s="35" t="s">
        <v>8</v>
      </c>
      <c r="M4" s="35" t="s">
        <v>9</v>
      </c>
      <c r="N4" s="35" t="s">
        <v>31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SUM(D6:D12)</f>
        <v>10992492</v>
      </c>
      <c r="E5" s="27">
        <f t="shared" si="0"/>
        <v>358469</v>
      </c>
      <c r="F5" s="27">
        <f t="shared" si="0"/>
        <v>0</v>
      </c>
      <c r="G5" s="27">
        <f t="shared" si="0"/>
        <v>137137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11488098</v>
      </c>
      <c r="O5" s="33">
        <f aca="true" t="shared" si="1" ref="O5:O42">(N5/O$44)</f>
        <v>391.2706651680801</v>
      </c>
      <c r="P5" s="6"/>
    </row>
    <row r="6" spans="1:16" ht="15">
      <c r="A6" s="12"/>
      <c r="B6" s="25">
        <v>311</v>
      </c>
      <c r="C6" s="20" t="s">
        <v>2</v>
      </c>
      <c r="D6" s="46">
        <v>6572134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6572134</v>
      </c>
      <c r="O6" s="47">
        <f t="shared" si="1"/>
        <v>223.83890194475666</v>
      </c>
      <c r="P6" s="9"/>
    </row>
    <row r="7" spans="1:16" ht="15">
      <c r="A7" s="12"/>
      <c r="B7" s="25">
        <v>312.1</v>
      </c>
      <c r="C7" s="20" t="s">
        <v>10</v>
      </c>
      <c r="D7" s="46">
        <v>0</v>
      </c>
      <c r="E7" s="46">
        <v>358469</v>
      </c>
      <c r="F7" s="46">
        <v>0</v>
      </c>
      <c r="G7" s="46">
        <v>137137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495606</v>
      </c>
      <c r="O7" s="47">
        <f t="shared" si="1"/>
        <v>16.879738428527638</v>
      </c>
      <c r="P7" s="9"/>
    </row>
    <row r="8" spans="1:16" ht="15">
      <c r="A8" s="12"/>
      <c r="B8" s="25">
        <v>314.1</v>
      </c>
      <c r="C8" s="20" t="s">
        <v>11</v>
      </c>
      <c r="D8" s="46">
        <v>2403604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2403604</v>
      </c>
      <c r="O8" s="47">
        <f t="shared" si="1"/>
        <v>81.86383297571608</v>
      </c>
      <c r="P8" s="9"/>
    </row>
    <row r="9" spans="1:16" ht="15">
      <c r="A9" s="12"/>
      <c r="B9" s="25">
        <v>314.3</v>
      </c>
      <c r="C9" s="20" t="s">
        <v>12</v>
      </c>
      <c r="D9" s="46">
        <v>276563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276563</v>
      </c>
      <c r="O9" s="47">
        <f t="shared" si="1"/>
        <v>9.41939988420013</v>
      </c>
      <c r="P9" s="9"/>
    </row>
    <row r="10" spans="1:16" ht="15">
      <c r="A10" s="12"/>
      <c r="B10" s="25">
        <v>314.4</v>
      </c>
      <c r="C10" s="20" t="s">
        <v>13</v>
      </c>
      <c r="D10" s="46">
        <v>50222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50222</v>
      </c>
      <c r="O10" s="47">
        <f t="shared" si="1"/>
        <v>1.710500323558462</v>
      </c>
      <c r="P10" s="9"/>
    </row>
    <row r="11" spans="1:16" ht="15">
      <c r="A11" s="12"/>
      <c r="B11" s="25">
        <v>315</v>
      </c>
      <c r="C11" s="20" t="s">
        <v>14</v>
      </c>
      <c r="D11" s="46">
        <v>1560902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1560902</v>
      </c>
      <c r="O11" s="47">
        <f t="shared" si="1"/>
        <v>53.16242634787643</v>
      </c>
      <c r="P11" s="9"/>
    </row>
    <row r="12" spans="1:16" ht="15">
      <c r="A12" s="12"/>
      <c r="B12" s="25">
        <v>316</v>
      </c>
      <c r="C12" s="20" t="s">
        <v>15</v>
      </c>
      <c r="D12" s="46">
        <v>129067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129067</v>
      </c>
      <c r="O12" s="47">
        <f t="shared" si="1"/>
        <v>4.395865263444706</v>
      </c>
      <c r="P12" s="9"/>
    </row>
    <row r="13" spans="1:16" ht="15.75">
      <c r="A13" s="29" t="s">
        <v>16</v>
      </c>
      <c r="B13" s="30"/>
      <c r="C13" s="31"/>
      <c r="D13" s="32">
        <f aca="true" t="shared" si="3" ref="D13:M13">SUM(D14:D18)</f>
        <v>2958247</v>
      </c>
      <c r="E13" s="32">
        <f t="shared" si="3"/>
        <v>467</v>
      </c>
      <c r="F13" s="32">
        <f t="shared" si="3"/>
        <v>0</v>
      </c>
      <c r="G13" s="32">
        <f t="shared" si="3"/>
        <v>3323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aca="true" t="shared" si="4" ref="N13:N42">SUM(D13:M13)</f>
        <v>2962037</v>
      </c>
      <c r="O13" s="45">
        <f t="shared" si="1"/>
        <v>100.88338271857225</v>
      </c>
      <c r="P13" s="10"/>
    </row>
    <row r="14" spans="1:16" ht="15">
      <c r="A14" s="12"/>
      <c r="B14" s="25">
        <v>322</v>
      </c>
      <c r="C14" s="20" t="s">
        <v>0</v>
      </c>
      <c r="D14" s="46">
        <v>881049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881049</v>
      </c>
      <c r="O14" s="47">
        <f t="shared" si="1"/>
        <v>30.007458874016553</v>
      </c>
      <c r="P14" s="9"/>
    </row>
    <row r="15" spans="1:16" ht="15">
      <c r="A15" s="12"/>
      <c r="B15" s="25">
        <v>323.1</v>
      </c>
      <c r="C15" s="20" t="s">
        <v>17</v>
      </c>
      <c r="D15" s="46">
        <v>2008171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2008171</v>
      </c>
      <c r="O15" s="47">
        <f t="shared" si="1"/>
        <v>68.3958652634447</v>
      </c>
      <c r="P15" s="9"/>
    </row>
    <row r="16" spans="1:16" ht="15">
      <c r="A16" s="12"/>
      <c r="B16" s="25">
        <v>324.11</v>
      </c>
      <c r="C16" s="20" t="s">
        <v>18</v>
      </c>
      <c r="D16" s="46">
        <v>0</v>
      </c>
      <c r="E16" s="46">
        <v>467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467</v>
      </c>
      <c r="O16" s="47">
        <f t="shared" si="1"/>
        <v>0.01590545281155274</v>
      </c>
      <c r="P16" s="9"/>
    </row>
    <row r="17" spans="1:16" ht="15">
      <c r="A17" s="12"/>
      <c r="B17" s="25">
        <v>324.61</v>
      </c>
      <c r="C17" s="20" t="s">
        <v>19</v>
      </c>
      <c r="D17" s="46">
        <v>0</v>
      </c>
      <c r="E17" s="46">
        <v>0</v>
      </c>
      <c r="F17" s="46">
        <v>0</v>
      </c>
      <c r="G17" s="46">
        <v>3323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3323</v>
      </c>
      <c r="O17" s="47">
        <f t="shared" si="1"/>
        <v>0.11317734409590954</v>
      </c>
      <c r="P17" s="9"/>
    </row>
    <row r="18" spans="1:16" ht="15">
      <c r="A18" s="12"/>
      <c r="B18" s="25">
        <v>329</v>
      </c>
      <c r="C18" s="20" t="s">
        <v>20</v>
      </c>
      <c r="D18" s="46">
        <v>69027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69027</v>
      </c>
      <c r="O18" s="47">
        <f t="shared" si="1"/>
        <v>2.3509757842035355</v>
      </c>
      <c r="P18" s="9"/>
    </row>
    <row r="19" spans="1:16" ht="15.75">
      <c r="A19" s="29" t="s">
        <v>21</v>
      </c>
      <c r="B19" s="30"/>
      <c r="C19" s="31"/>
      <c r="D19" s="32">
        <f aca="true" t="shared" si="5" ref="D19:M19">SUM(D20:D26)</f>
        <v>2285831</v>
      </c>
      <c r="E19" s="32">
        <f t="shared" si="5"/>
        <v>154601</v>
      </c>
      <c r="F19" s="32">
        <f t="shared" si="5"/>
        <v>0</v>
      </c>
      <c r="G19" s="32">
        <f t="shared" si="5"/>
        <v>930903</v>
      </c>
      <c r="H19" s="32">
        <f t="shared" si="5"/>
        <v>0</v>
      </c>
      <c r="I19" s="32">
        <f t="shared" si="5"/>
        <v>0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44">
        <f t="shared" si="4"/>
        <v>3371335</v>
      </c>
      <c r="O19" s="45">
        <f t="shared" si="1"/>
        <v>114.82357549129799</v>
      </c>
      <c r="P19" s="10"/>
    </row>
    <row r="20" spans="1:16" ht="15">
      <c r="A20" s="12"/>
      <c r="B20" s="25">
        <v>335.12</v>
      </c>
      <c r="C20" s="20" t="s">
        <v>22</v>
      </c>
      <c r="D20" s="46">
        <v>582261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582261</v>
      </c>
      <c r="O20" s="47">
        <f t="shared" si="1"/>
        <v>19.83110248288546</v>
      </c>
      <c r="P20" s="9"/>
    </row>
    <row r="21" spans="1:16" ht="15">
      <c r="A21" s="12"/>
      <c r="B21" s="25">
        <v>335.15</v>
      </c>
      <c r="C21" s="20" t="s">
        <v>23</v>
      </c>
      <c r="D21" s="46">
        <v>18897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18897</v>
      </c>
      <c r="O21" s="47">
        <f t="shared" si="1"/>
        <v>0.6436088689077347</v>
      </c>
      <c r="P21" s="9"/>
    </row>
    <row r="22" spans="1:16" ht="15">
      <c r="A22" s="12"/>
      <c r="B22" s="25">
        <v>335.18</v>
      </c>
      <c r="C22" s="20" t="s">
        <v>24</v>
      </c>
      <c r="D22" s="46">
        <v>1479282</v>
      </c>
      <c r="E22" s="46">
        <v>0</v>
      </c>
      <c r="F22" s="46">
        <v>0</v>
      </c>
      <c r="G22" s="46">
        <v>618403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2097685</v>
      </c>
      <c r="O22" s="47">
        <f t="shared" si="1"/>
        <v>71.44460338544327</v>
      </c>
      <c r="P22" s="9"/>
    </row>
    <row r="23" spans="1:16" ht="15">
      <c r="A23" s="12"/>
      <c r="B23" s="25">
        <v>335.49</v>
      </c>
      <c r="C23" s="20" t="s">
        <v>25</v>
      </c>
      <c r="D23" s="46">
        <v>0</v>
      </c>
      <c r="E23" s="46">
        <v>154601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154601</v>
      </c>
      <c r="O23" s="47">
        <f t="shared" si="1"/>
        <v>5.265522291475086</v>
      </c>
      <c r="P23" s="9"/>
    </row>
    <row r="24" spans="1:16" ht="15">
      <c r="A24" s="12"/>
      <c r="B24" s="25">
        <v>337.2</v>
      </c>
      <c r="C24" s="20" t="s">
        <v>26</v>
      </c>
      <c r="D24" s="46">
        <v>869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869</v>
      </c>
      <c r="O24" s="47">
        <f t="shared" si="1"/>
        <v>0.029597084567964307</v>
      </c>
      <c r="P24" s="9"/>
    </row>
    <row r="25" spans="1:16" ht="15">
      <c r="A25" s="12"/>
      <c r="B25" s="25">
        <v>337.3</v>
      </c>
      <c r="C25" s="20" t="s">
        <v>27</v>
      </c>
      <c r="D25" s="46">
        <v>204522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204522</v>
      </c>
      <c r="O25" s="47">
        <f t="shared" si="1"/>
        <v>6.965770920608971</v>
      </c>
      <c r="P25" s="9"/>
    </row>
    <row r="26" spans="1:16" ht="15">
      <c r="A26" s="12"/>
      <c r="B26" s="25">
        <v>337.7</v>
      </c>
      <c r="C26" s="20" t="s">
        <v>28</v>
      </c>
      <c r="D26" s="46">
        <v>0</v>
      </c>
      <c r="E26" s="46">
        <v>0</v>
      </c>
      <c r="F26" s="46">
        <v>0</v>
      </c>
      <c r="G26" s="46">
        <v>312500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312500</v>
      </c>
      <c r="O26" s="47">
        <f t="shared" si="1"/>
        <v>10.643370457409489</v>
      </c>
      <c r="P26" s="9"/>
    </row>
    <row r="27" spans="1:16" ht="15.75">
      <c r="A27" s="29" t="s">
        <v>33</v>
      </c>
      <c r="B27" s="30"/>
      <c r="C27" s="31"/>
      <c r="D27" s="32">
        <f aca="true" t="shared" si="6" ref="D27:M27">SUM(D28:D31)</f>
        <v>21863</v>
      </c>
      <c r="E27" s="32">
        <f t="shared" si="6"/>
        <v>0</v>
      </c>
      <c r="F27" s="32">
        <f t="shared" si="6"/>
        <v>0</v>
      </c>
      <c r="G27" s="32">
        <f t="shared" si="6"/>
        <v>0</v>
      </c>
      <c r="H27" s="32">
        <f t="shared" si="6"/>
        <v>0</v>
      </c>
      <c r="I27" s="32">
        <f t="shared" si="6"/>
        <v>983278</v>
      </c>
      <c r="J27" s="32">
        <f t="shared" si="6"/>
        <v>0</v>
      </c>
      <c r="K27" s="32">
        <f t="shared" si="6"/>
        <v>0</v>
      </c>
      <c r="L27" s="32">
        <f t="shared" si="6"/>
        <v>0</v>
      </c>
      <c r="M27" s="32">
        <f t="shared" si="6"/>
        <v>0</v>
      </c>
      <c r="N27" s="32">
        <f t="shared" si="4"/>
        <v>1005141</v>
      </c>
      <c r="O27" s="45">
        <f t="shared" si="1"/>
        <v>34.2338816797793</v>
      </c>
      <c r="P27" s="10"/>
    </row>
    <row r="28" spans="1:16" ht="15">
      <c r="A28" s="12"/>
      <c r="B28" s="25">
        <v>341.1</v>
      </c>
      <c r="C28" s="20" t="s">
        <v>55</v>
      </c>
      <c r="D28" s="46">
        <v>11280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11280</v>
      </c>
      <c r="O28" s="47">
        <f t="shared" si="1"/>
        <v>0.3841831000306529</v>
      </c>
      <c r="P28" s="9"/>
    </row>
    <row r="29" spans="1:16" ht="15">
      <c r="A29" s="12"/>
      <c r="B29" s="25">
        <v>341.3</v>
      </c>
      <c r="C29" s="20" t="s">
        <v>36</v>
      </c>
      <c r="D29" s="46">
        <v>950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950</v>
      </c>
      <c r="O29" s="47">
        <f t="shared" si="1"/>
        <v>0.032355846190524847</v>
      </c>
      <c r="P29" s="9"/>
    </row>
    <row r="30" spans="1:16" ht="15">
      <c r="A30" s="12"/>
      <c r="B30" s="25">
        <v>341.9</v>
      </c>
      <c r="C30" s="20" t="s">
        <v>37</v>
      </c>
      <c r="D30" s="46">
        <v>9633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9633</v>
      </c>
      <c r="O30" s="47">
        <f t="shared" si="1"/>
        <v>0.32808828037192195</v>
      </c>
      <c r="P30" s="9"/>
    </row>
    <row r="31" spans="1:16" ht="15">
      <c r="A31" s="12"/>
      <c r="B31" s="25">
        <v>343.5</v>
      </c>
      <c r="C31" s="20" t="s">
        <v>38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983278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983278</v>
      </c>
      <c r="O31" s="47">
        <f t="shared" si="1"/>
        <v>33.4892544531862</v>
      </c>
      <c r="P31" s="9"/>
    </row>
    <row r="32" spans="1:16" ht="15.75">
      <c r="A32" s="29" t="s">
        <v>34</v>
      </c>
      <c r="B32" s="30"/>
      <c r="C32" s="31"/>
      <c r="D32" s="32">
        <f aca="true" t="shared" si="7" ref="D32:M32">SUM(D33:D35)</f>
        <v>257927</v>
      </c>
      <c r="E32" s="32">
        <f t="shared" si="7"/>
        <v>0</v>
      </c>
      <c r="F32" s="32">
        <f t="shared" si="7"/>
        <v>0</v>
      </c>
      <c r="G32" s="32">
        <f t="shared" si="7"/>
        <v>0</v>
      </c>
      <c r="H32" s="32">
        <f t="shared" si="7"/>
        <v>0</v>
      </c>
      <c r="I32" s="32">
        <f t="shared" si="7"/>
        <v>0</v>
      </c>
      <c r="J32" s="32">
        <f t="shared" si="7"/>
        <v>0</v>
      </c>
      <c r="K32" s="32">
        <f t="shared" si="7"/>
        <v>0</v>
      </c>
      <c r="L32" s="32">
        <f t="shared" si="7"/>
        <v>0</v>
      </c>
      <c r="M32" s="32">
        <f t="shared" si="7"/>
        <v>0</v>
      </c>
      <c r="N32" s="32">
        <f t="shared" si="4"/>
        <v>257927</v>
      </c>
      <c r="O32" s="45">
        <f t="shared" si="1"/>
        <v>8.784680358298424</v>
      </c>
      <c r="P32" s="10"/>
    </row>
    <row r="33" spans="1:16" ht="15">
      <c r="A33" s="13"/>
      <c r="B33" s="39">
        <v>351.5</v>
      </c>
      <c r="C33" s="21" t="s">
        <v>41</v>
      </c>
      <c r="D33" s="46">
        <v>117347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117347</v>
      </c>
      <c r="O33" s="47">
        <f t="shared" si="1"/>
        <v>3.9966962978100202</v>
      </c>
      <c r="P33" s="9"/>
    </row>
    <row r="34" spans="1:16" ht="15">
      <c r="A34" s="13"/>
      <c r="B34" s="39">
        <v>351.9</v>
      </c>
      <c r="C34" s="21" t="s">
        <v>43</v>
      </c>
      <c r="D34" s="46">
        <v>29991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29991</v>
      </c>
      <c r="O34" s="47">
        <f t="shared" si="1"/>
        <v>1.0214570348421375</v>
      </c>
      <c r="P34" s="9"/>
    </row>
    <row r="35" spans="1:16" ht="15">
      <c r="A35" s="13"/>
      <c r="B35" s="39">
        <v>354</v>
      </c>
      <c r="C35" s="21" t="s">
        <v>42</v>
      </c>
      <c r="D35" s="46">
        <v>110589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4"/>
        <v>110589</v>
      </c>
      <c r="O35" s="47">
        <f t="shared" si="1"/>
        <v>3.7665270256462655</v>
      </c>
      <c r="P35" s="9"/>
    </row>
    <row r="36" spans="1:16" ht="15.75">
      <c r="A36" s="29" t="s">
        <v>3</v>
      </c>
      <c r="B36" s="30"/>
      <c r="C36" s="31"/>
      <c r="D36" s="32">
        <f aca="true" t="shared" si="8" ref="D36:M36">SUM(D37:D38)</f>
        <v>70485</v>
      </c>
      <c r="E36" s="32">
        <f t="shared" si="8"/>
        <v>383</v>
      </c>
      <c r="F36" s="32">
        <f t="shared" si="8"/>
        <v>0</v>
      </c>
      <c r="G36" s="32">
        <f t="shared" si="8"/>
        <v>29739</v>
      </c>
      <c r="H36" s="32">
        <f t="shared" si="8"/>
        <v>0</v>
      </c>
      <c r="I36" s="32">
        <f t="shared" si="8"/>
        <v>13666</v>
      </c>
      <c r="J36" s="32">
        <f t="shared" si="8"/>
        <v>0</v>
      </c>
      <c r="K36" s="32">
        <f t="shared" si="8"/>
        <v>0</v>
      </c>
      <c r="L36" s="32">
        <f t="shared" si="8"/>
        <v>0</v>
      </c>
      <c r="M36" s="32">
        <f t="shared" si="8"/>
        <v>0</v>
      </c>
      <c r="N36" s="32">
        <f t="shared" si="4"/>
        <v>114273</v>
      </c>
      <c r="O36" s="45">
        <f t="shared" si="1"/>
        <v>3.8919995912945744</v>
      </c>
      <c r="P36" s="10"/>
    </row>
    <row r="37" spans="1:16" ht="15">
      <c r="A37" s="12"/>
      <c r="B37" s="25">
        <v>361.1</v>
      </c>
      <c r="C37" s="20" t="s">
        <v>44</v>
      </c>
      <c r="D37" s="46">
        <v>63571</v>
      </c>
      <c r="E37" s="46">
        <v>383</v>
      </c>
      <c r="F37" s="46">
        <v>0</v>
      </c>
      <c r="G37" s="46">
        <v>603</v>
      </c>
      <c r="H37" s="46">
        <v>0</v>
      </c>
      <c r="I37" s="46">
        <v>13666</v>
      </c>
      <c r="J37" s="46">
        <v>0</v>
      </c>
      <c r="K37" s="46">
        <v>0</v>
      </c>
      <c r="L37" s="46">
        <v>0</v>
      </c>
      <c r="M37" s="46">
        <v>0</v>
      </c>
      <c r="N37" s="46">
        <f t="shared" si="4"/>
        <v>78223</v>
      </c>
      <c r="O37" s="47">
        <f t="shared" si="1"/>
        <v>2.664180375327816</v>
      </c>
      <c r="P37" s="9"/>
    </row>
    <row r="38" spans="1:16" ht="15">
      <c r="A38" s="12"/>
      <c r="B38" s="25">
        <v>369.9</v>
      </c>
      <c r="C38" s="20" t="s">
        <v>46</v>
      </c>
      <c r="D38" s="46">
        <v>6914</v>
      </c>
      <c r="E38" s="46">
        <v>0</v>
      </c>
      <c r="F38" s="46">
        <v>0</v>
      </c>
      <c r="G38" s="46">
        <v>29136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4"/>
        <v>36050</v>
      </c>
      <c r="O38" s="47">
        <f t="shared" si="1"/>
        <v>1.2278192159667587</v>
      </c>
      <c r="P38" s="9"/>
    </row>
    <row r="39" spans="1:16" ht="15.75">
      <c r="A39" s="29" t="s">
        <v>35</v>
      </c>
      <c r="B39" s="30"/>
      <c r="C39" s="31"/>
      <c r="D39" s="32">
        <f aca="true" t="shared" si="9" ref="D39:M39">SUM(D40:D41)</f>
        <v>0</v>
      </c>
      <c r="E39" s="32">
        <f t="shared" si="9"/>
        <v>0</v>
      </c>
      <c r="F39" s="32">
        <f t="shared" si="9"/>
        <v>0</v>
      </c>
      <c r="G39" s="32">
        <f t="shared" si="9"/>
        <v>853158</v>
      </c>
      <c r="H39" s="32">
        <f t="shared" si="9"/>
        <v>0</v>
      </c>
      <c r="I39" s="32">
        <f t="shared" si="9"/>
        <v>86092</v>
      </c>
      <c r="J39" s="32">
        <f t="shared" si="9"/>
        <v>0</v>
      </c>
      <c r="K39" s="32">
        <f t="shared" si="9"/>
        <v>0</v>
      </c>
      <c r="L39" s="32">
        <f t="shared" si="9"/>
        <v>0</v>
      </c>
      <c r="M39" s="32">
        <f t="shared" si="9"/>
        <v>0</v>
      </c>
      <c r="N39" s="32">
        <f t="shared" si="4"/>
        <v>939250</v>
      </c>
      <c r="O39" s="45">
        <f t="shared" si="1"/>
        <v>31.98971424678996</v>
      </c>
      <c r="P39" s="9"/>
    </row>
    <row r="40" spans="1:16" ht="15">
      <c r="A40" s="12"/>
      <c r="B40" s="25">
        <v>381</v>
      </c>
      <c r="C40" s="20" t="s">
        <v>58</v>
      </c>
      <c r="D40" s="46">
        <v>0</v>
      </c>
      <c r="E40" s="46">
        <v>0</v>
      </c>
      <c r="F40" s="46">
        <v>0</v>
      </c>
      <c r="G40" s="46">
        <v>853158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4"/>
        <v>853158</v>
      </c>
      <c r="O40" s="47">
        <f t="shared" si="1"/>
        <v>29.057525288648208</v>
      </c>
      <c r="P40" s="9"/>
    </row>
    <row r="41" spans="1:16" ht="15.75" thickBot="1">
      <c r="A41" s="12"/>
      <c r="B41" s="25">
        <v>389.7</v>
      </c>
      <c r="C41" s="20" t="s">
        <v>47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86092</v>
      </c>
      <c r="J41" s="46">
        <v>0</v>
      </c>
      <c r="K41" s="46">
        <v>0</v>
      </c>
      <c r="L41" s="46">
        <v>0</v>
      </c>
      <c r="M41" s="46">
        <v>0</v>
      </c>
      <c r="N41" s="46">
        <f t="shared" si="4"/>
        <v>86092</v>
      </c>
      <c r="O41" s="47">
        <f t="shared" si="1"/>
        <v>2.9321889581417526</v>
      </c>
      <c r="P41" s="9"/>
    </row>
    <row r="42" spans="1:119" ht="16.5" thickBot="1">
      <c r="A42" s="14" t="s">
        <v>39</v>
      </c>
      <c r="B42" s="23"/>
      <c r="C42" s="22"/>
      <c r="D42" s="15">
        <f aca="true" t="shared" si="10" ref="D42:M42">SUM(D5,D13,D19,D27,D32,D36,D39)</f>
        <v>16586845</v>
      </c>
      <c r="E42" s="15">
        <f t="shared" si="10"/>
        <v>513920</v>
      </c>
      <c r="F42" s="15">
        <f t="shared" si="10"/>
        <v>0</v>
      </c>
      <c r="G42" s="15">
        <f t="shared" si="10"/>
        <v>1954260</v>
      </c>
      <c r="H42" s="15">
        <f t="shared" si="10"/>
        <v>0</v>
      </c>
      <c r="I42" s="15">
        <f t="shared" si="10"/>
        <v>1083036</v>
      </c>
      <c r="J42" s="15">
        <f t="shared" si="10"/>
        <v>0</v>
      </c>
      <c r="K42" s="15">
        <f t="shared" si="10"/>
        <v>0</v>
      </c>
      <c r="L42" s="15">
        <f t="shared" si="10"/>
        <v>0</v>
      </c>
      <c r="M42" s="15">
        <f t="shared" si="10"/>
        <v>0</v>
      </c>
      <c r="N42" s="15">
        <f t="shared" si="4"/>
        <v>20138061</v>
      </c>
      <c r="O42" s="38">
        <f t="shared" si="1"/>
        <v>685.8778992541125</v>
      </c>
      <c r="P42" s="6"/>
      <c r="Q42" s="2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</row>
    <row r="43" spans="1:15" ht="15">
      <c r="A43" s="16"/>
      <c r="B43" s="18"/>
      <c r="C43" s="18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9"/>
    </row>
    <row r="44" spans="1:15" ht="15">
      <c r="A44" s="40"/>
      <c r="B44" s="41"/>
      <c r="C44" s="41"/>
      <c r="D44" s="42"/>
      <c r="E44" s="42"/>
      <c r="F44" s="42"/>
      <c r="G44" s="42"/>
      <c r="H44" s="42"/>
      <c r="I44" s="42"/>
      <c r="J44" s="42"/>
      <c r="K44" s="42"/>
      <c r="L44" s="48" t="s">
        <v>59</v>
      </c>
      <c r="M44" s="48"/>
      <c r="N44" s="48"/>
      <c r="O44" s="43">
        <v>29361</v>
      </c>
    </row>
    <row r="45" spans="1:15" ht="15">
      <c r="A45" s="49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1"/>
    </row>
    <row r="46" spans="1:15" ht="15.75" thickBot="1">
      <c r="A46" s="52" t="s">
        <v>60</v>
      </c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4"/>
    </row>
  </sheetData>
  <sheetProtection/>
  <mergeCells count="10">
    <mergeCell ref="L44:N44"/>
    <mergeCell ref="A45:O45"/>
    <mergeCell ref="A46:O4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56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40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48</v>
      </c>
      <c r="B3" s="62"/>
      <c r="C3" s="63"/>
      <c r="D3" s="67" t="s">
        <v>29</v>
      </c>
      <c r="E3" s="68"/>
      <c r="F3" s="68"/>
      <c r="G3" s="68"/>
      <c r="H3" s="69"/>
      <c r="I3" s="67" t="s">
        <v>30</v>
      </c>
      <c r="J3" s="69"/>
      <c r="K3" s="67" t="s">
        <v>32</v>
      </c>
      <c r="L3" s="69"/>
      <c r="M3" s="36"/>
      <c r="N3" s="37"/>
      <c r="O3" s="70" t="s">
        <v>53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49</v>
      </c>
      <c r="F4" s="34" t="s">
        <v>50</v>
      </c>
      <c r="G4" s="34" t="s">
        <v>51</v>
      </c>
      <c r="H4" s="34" t="s">
        <v>5</v>
      </c>
      <c r="I4" s="34" t="s">
        <v>6</v>
      </c>
      <c r="J4" s="35" t="s">
        <v>52</v>
      </c>
      <c r="K4" s="35" t="s">
        <v>7</v>
      </c>
      <c r="L4" s="35" t="s">
        <v>8</v>
      </c>
      <c r="M4" s="35" t="s">
        <v>9</v>
      </c>
      <c r="N4" s="35" t="s">
        <v>31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SUM(D6:D12)</f>
        <v>11890364</v>
      </c>
      <c r="E5" s="27">
        <f t="shared" si="0"/>
        <v>369401</v>
      </c>
      <c r="F5" s="27">
        <f t="shared" si="0"/>
        <v>0</v>
      </c>
      <c r="G5" s="27">
        <f t="shared" si="0"/>
        <v>143310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12403075</v>
      </c>
      <c r="O5" s="33">
        <f aca="true" t="shared" si="1" ref="O5:O42">(N5/O$44)</f>
        <v>464.63905746609726</v>
      </c>
      <c r="P5" s="6"/>
    </row>
    <row r="6" spans="1:16" ht="15">
      <c r="A6" s="12"/>
      <c r="B6" s="25">
        <v>311</v>
      </c>
      <c r="C6" s="20" t="s">
        <v>2</v>
      </c>
      <c r="D6" s="46">
        <v>7433753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7433753</v>
      </c>
      <c r="O6" s="47">
        <f t="shared" si="1"/>
        <v>278.48029519742266</v>
      </c>
      <c r="P6" s="9"/>
    </row>
    <row r="7" spans="1:16" ht="15">
      <c r="A7" s="12"/>
      <c r="B7" s="25">
        <v>312.1</v>
      </c>
      <c r="C7" s="20" t="s">
        <v>10</v>
      </c>
      <c r="D7" s="46">
        <v>0</v>
      </c>
      <c r="E7" s="46">
        <v>369401</v>
      </c>
      <c r="F7" s="46">
        <v>0</v>
      </c>
      <c r="G7" s="46">
        <v>143310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512711</v>
      </c>
      <c r="O7" s="47">
        <f t="shared" si="1"/>
        <v>19.206975350265978</v>
      </c>
      <c r="P7" s="9"/>
    </row>
    <row r="8" spans="1:16" ht="15">
      <c r="A8" s="12"/>
      <c r="B8" s="25">
        <v>314.1</v>
      </c>
      <c r="C8" s="20" t="s">
        <v>11</v>
      </c>
      <c r="D8" s="46">
        <v>2255833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2255833</v>
      </c>
      <c r="O8" s="47">
        <f t="shared" si="1"/>
        <v>84.50711770435304</v>
      </c>
      <c r="P8" s="9"/>
    </row>
    <row r="9" spans="1:16" ht="15">
      <c r="A9" s="12"/>
      <c r="B9" s="25">
        <v>314.3</v>
      </c>
      <c r="C9" s="20" t="s">
        <v>12</v>
      </c>
      <c r="D9" s="46">
        <v>259397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259397</v>
      </c>
      <c r="O9" s="47">
        <f t="shared" si="1"/>
        <v>9.717427137184385</v>
      </c>
      <c r="P9" s="9"/>
    </row>
    <row r="10" spans="1:16" ht="15">
      <c r="A10" s="12"/>
      <c r="B10" s="25">
        <v>314.4</v>
      </c>
      <c r="C10" s="20" t="s">
        <v>13</v>
      </c>
      <c r="D10" s="46">
        <v>45446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45446</v>
      </c>
      <c r="O10" s="47">
        <f t="shared" si="1"/>
        <v>1.702479958043006</v>
      </c>
      <c r="P10" s="9"/>
    </row>
    <row r="11" spans="1:16" ht="15">
      <c r="A11" s="12"/>
      <c r="B11" s="25">
        <v>315</v>
      </c>
      <c r="C11" s="20" t="s">
        <v>14</v>
      </c>
      <c r="D11" s="46">
        <v>1776558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1776558</v>
      </c>
      <c r="O11" s="47">
        <f t="shared" si="1"/>
        <v>66.55270847381433</v>
      </c>
      <c r="P11" s="9"/>
    </row>
    <row r="12" spans="1:16" ht="15">
      <c r="A12" s="12"/>
      <c r="B12" s="25">
        <v>316</v>
      </c>
      <c r="C12" s="20" t="s">
        <v>15</v>
      </c>
      <c r="D12" s="46">
        <v>119377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119377</v>
      </c>
      <c r="O12" s="47">
        <f t="shared" si="1"/>
        <v>4.472053645013861</v>
      </c>
      <c r="P12" s="9"/>
    </row>
    <row r="13" spans="1:16" ht="15.75">
      <c r="A13" s="29" t="s">
        <v>16</v>
      </c>
      <c r="B13" s="30"/>
      <c r="C13" s="31"/>
      <c r="D13" s="32">
        <f aca="true" t="shared" si="3" ref="D13:M13">SUM(D14:D18)</f>
        <v>2646260</v>
      </c>
      <c r="E13" s="32">
        <f t="shared" si="3"/>
        <v>3530</v>
      </c>
      <c r="F13" s="32">
        <f t="shared" si="3"/>
        <v>0</v>
      </c>
      <c r="G13" s="32">
        <f t="shared" si="3"/>
        <v>3271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aca="true" t="shared" si="4" ref="N13:N42">SUM(D13:M13)</f>
        <v>2653061</v>
      </c>
      <c r="O13" s="45">
        <f t="shared" si="1"/>
        <v>99.38791488724058</v>
      </c>
      <c r="P13" s="10"/>
    </row>
    <row r="14" spans="1:16" ht="15">
      <c r="A14" s="12"/>
      <c r="B14" s="25">
        <v>322</v>
      </c>
      <c r="C14" s="20" t="s">
        <v>0</v>
      </c>
      <c r="D14" s="46">
        <v>617207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617207</v>
      </c>
      <c r="O14" s="47">
        <f t="shared" si="1"/>
        <v>23.12156289802952</v>
      </c>
      <c r="P14" s="9"/>
    </row>
    <row r="15" spans="1:16" ht="15">
      <c r="A15" s="12"/>
      <c r="B15" s="25">
        <v>323.1</v>
      </c>
      <c r="C15" s="20" t="s">
        <v>17</v>
      </c>
      <c r="D15" s="46">
        <v>1967915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1967915</v>
      </c>
      <c r="O15" s="47">
        <f t="shared" si="1"/>
        <v>73.72124822057391</v>
      </c>
      <c r="P15" s="9"/>
    </row>
    <row r="16" spans="1:16" ht="15">
      <c r="A16" s="12"/>
      <c r="B16" s="25">
        <v>324.02</v>
      </c>
      <c r="C16" s="20" t="s">
        <v>18</v>
      </c>
      <c r="D16" s="46">
        <v>0</v>
      </c>
      <c r="E16" s="46">
        <v>3530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3530</v>
      </c>
      <c r="O16" s="47">
        <f t="shared" si="1"/>
        <v>0.13223945455907696</v>
      </c>
      <c r="P16" s="9"/>
    </row>
    <row r="17" spans="1:16" ht="15">
      <c r="A17" s="12"/>
      <c r="B17" s="25">
        <v>324.07</v>
      </c>
      <c r="C17" s="20" t="s">
        <v>19</v>
      </c>
      <c r="D17" s="46">
        <v>0</v>
      </c>
      <c r="E17" s="46">
        <v>0</v>
      </c>
      <c r="F17" s="46">
        <v>0</v>
      </c>
      <c r="G17" s="46">
        <v>3271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3271</v>
      </c>
      <c r="O17" s="47">
        <f t="shared" si="1"/>
        <v>0.12253689967783023</v>
      </c>
      <c r="P17" s="9"/>
    </row>
    <row r="18" spans="1:16" ht="15">
      <c r="A18" s="12"/>
      <c r="B18" s="25">
        <v>329</v>
      </c>
      <c r="C18" s="20" t="s">
        <v>20</v>
      </c>
      <c r="D18" s="46">
        <v>61138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61138</v>
      </c>
      <c r="O18" s="47">
        <f t="shared" si="1"/>
        <v>2.29032741440024</v>
      </c>
      <c r="P18" s="9"/>
    </row>
    <row r="19" spans="1:16" ht="15.75">
      <c r="A19" s="29" t="s">
        <v>21</v>
      </c>
      <c r="B19" s="30"/>
      <c r="C19" s="31"/>
      <c r="D19" s="32">
        <f aca="true" t="shared" si="5" ref="D19:M19">SUM(D20:D26)</f>
        <v>3418223</v>
      </c>
      <c r="E19" s="32">
        <f t="shared" si="5"/>
        <v>190044</v>
      </c>
      <c r="F19" s="32">
        <f t="shared" si="5"/>
        <v>0</v>
      </c>
      <c r="G19" s="32">
        <f t="shared" si="5"/>
        <v>1868430</v>
      </c>
      <c r="H19" s="32">
        <f t="shared" si="5"/>
        <v>0</v>
      </c>
      <c r="I19" s="32">
        <f t="shared" si="5"/>
        <v>0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44">
        <f t="shared" si="4"/>
        <v>5476697</v>
      </c>
      <c r="O19" s="45">
        <f t="shared" si="1"/>
        <v>205.16584251142578</v>
      </c>
      <c r="P19" s="10"/>
    </row>
    <row r="20" spans="1:16" ht="15">
      <c r="A20" s="12"/>
      <c r="B20" s="25">
        <v>335.12</v>
      </c>
      <c r="C20" s="20" t="s">
        <v>22</v>
      </c>
      <c r="D20" s="46">
        <v>592822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592822</v>
      </c>
      <c r="O20" s="47">
        <f t="shared" si="1"/>
        <v>22.208061736719863</v>
      </c>
      <c r="P20" s="9"/>
    </row>
    <row r="21" spans="1:16" ht="15">
      <c r="A21" s="12"/>
      <c r="B21" s="25">
        <v>335.15</v>
      </c>
      <c r="C21" s="20" t="s">
        <v>23</v>
      </c>
      <c r="D21" s="46">
        <v>14182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14182</v>
      </c>
      <c r="O21" s="47">
        <f t="shared" si="1"/>
        <v>0.5312804375515097</v>
      </c>
      <c r="P21" s="9"/>
    </row>
    <row r="22" spans="1:16" ht="15">
      <c r="A22" s="12"/>
      <c r="B22" s="25">
        <v>335.18</v>
      </c>
      <c r="C22" s="20" t="s">
        <v>24</v>
      </c>
      <c r="D22" s="46">
        <v>1537208</v>
      </c>
      <c r="E22" s="46">
        <v>0</v>
      </c>
      <c r="F22" s="46">
        <v>0</v>
      </c>
      <c r="G22" s="46">
        <v>570131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2107339</v>
      </c>
      <c r="O22" s="47">
        <f t="shared" si="1"/>
        <v>78.94429459803702</v>
      </c>
      <c r="P22" s="9"/>
    </row>
    <row r="23" spans="1:16" ht="15">
      <c r="A23" s="12"/>
      <c r="B23" s="25">
        <v>335.49</v>
      </c>
      <c r="C23" s="20" t="s">
        <v>25</v>
      </c>
      <c r="D23" s="46">
        <v>0</v>
      </c>
      <c r="E23" s="46">
        <v>190044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190044</v>
      </c>
      <c r="O23" s="47">
        <f t="shared" si="1"/>
        <v>7.1193526635198925</v>
      </c>
      <c r="P23" s="9"/>
    </row>
    <row r="24" spans="1:16" ht="15">
      <c r="A24" s="12"/>
      <c r="B24" s="25">
        <v>337.2</v>
      </c>
      <c r="C24" s="20" t="s">
        <v>26</v>
      </c>
      <c r="D24" s="46">
        <v>3205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3205</v>
      </c>
      <c r="O24" s="47">
        <f t="shared" si="1"/>
        <v>0.12006443395519592</v>
      </c>
      <c r="P24" s="9"/>
    </row>
    <row r="25" spans="1:16" ht="15">
      <c r="A25" s="12"/>
      <c r="B25" s="25">
        <v>337.3</v>
      </c>
      <c r="C25" s="20" t="s">
        <v>27</v>
      </c>
      <c r="D25" s="46">
        <v>1270806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1270806</v>
      </c>
      <c r="O25" s="47">
        <f t="shared" si="1"/>
        <v>47.60642841087885</v>
      </c>
      <c r="P25" s="9"/>
    </row>
    <row r="26" spans="1:16" ht="15">
      <c r="A26" s="12"/>
      <c r="B26" s="25">
        <v>337.7</v>
      </c>
      <c r="C26" s="20" t="s">
        <v>28</v>
      </c>
      <c r="D26" s="46">
        <v>0</v>
      </c>
      <c r="E26" s="46">
        <v>0</v>
      </c>
      <c r="F26" s="46">
        <v>0</v>
      </c>
      <c r="G26" s="46">
        <v>1298299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1298299</v>
      </c>
      <c r="O26" s="47">
        <f t="shared" si="1"/>
        <v>48.636360230763465</v>
      </c>
      <c r="P26" s="9"/>
    </row>
    <row r="27" spans="1:16" ht="15.75">
      <c r="A27" s="29" t="s">
        <v>33</v>
      </c>
      <c r="B27" s="30"/>
      <c r="C27" s="31"/>
      <c r="D27" s="32">
        <f aca="true" t="shared" si="6" ref="D27:M27">SUM(D28:D31)</f>
        <v>153855</v>
      </c>
      <c r="E27" s="32">
        <f t="shared" si="6"/>
        <v>0</v>
      </c>
      <c r="F27" s="32">
        <f t="shared" si="6"/>
        <v>0</v>
      </c>
      <c r="G27" s="32">
        <f t="shared" si="6"/>
        <v>0</v>
      </c>
      <c r="H27" s="32">
        <f t="shared" si="6"/>
        <v>0</v>
      </c>
      <c r="I27" s="32">
        <f t="shared" si="6"/>
        <v>992577</v>
      </c>
      <c r="J27" s="32">
        <f t="shared" si="6"/>
        <v>0</v>
      </c>
      <c r="K27" s="32">
        <f t="shared" si="6"/>
        <v>0</v>
      </c>
      <c r="L27" s="32">
        <f t="shared" si="6"/>
        <v>0</v>
      </c>
      <c r="M27" s="32">
        <f t="shared" si="6"/>
        <v>0</v>
      </c>
      <c r="N27" s="32">
        <f t="shared" si="4"/>
        <v>1146432</v>
      </c>
      <c r="O27" s="45">
        <f t="shared" si="1"/>
        <v>42.94717914138008</v>
      </c>
      <c r="P27" s="10"/>
    </row>
    <row r="28" spans="1:16" ht="15">
      <c r="A28" s="12"/>
      <c r="B28" s="25">
        <v>341.1</v>
      </c>
      <c r="C28" s="20" t="s">
        <v>55</v>
      </c>
      <c r="D28" s="46">
        <v>8789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8789</v>
      </c>
      <c r="O28" s="47">
        <f t="shared" si="1"/>
        <v>0.32925001873080095</v>
      </c>
      <c r="P28" s="9"/>
    </row>
    <row r="29" spans="1:16" ht="15">
      <c r="A29" s="12"/>
      <c r="B29" s="25">
        <v>341.3</v>
      </c>
      <c r="C29" s="20" t="s">
        <v>36</v>
      </c>
      <c r="D29" s="46">
        <v>138009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138009</v>
      </c>
      <c r="O29" s="47">
        <f t="shared" si="1"/>
        <v>5.170038210833895</v>
      </c>
      <c r="P29" s="9"/>
    </row>
    <row r="30" spans="1:16" ht="15">
      <c r="A30" s="12"/>
      <c r="B30" s="25">
        <v>341.9</v>
      </c>
      <c r="C30" s="20" t="s">
        <v>37</v>
      </c>
      <c r="D30" s="46">
        <v>7057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7057</v>
      </c>
      <c r="O30" s="47">
        <f t="shared" si="1"/>
        <v>0.2643665243125796</v>
      </c>
      <c r="P30" s="9"/>
    </row>
    <row r="31" spans="1:16" ht="15">
      <c r="A31" s="12"/>
      <c r="B31" s="25">
        <v>343.5</v>
      </c>
      <c r="C31" s="20" t="s">
        <v>38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992577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992577</v>
      </c>
      <c r="O31" s="47">
        <f t="shared" si="1"/>
        <v>37.18352438750281</v>
      </c>
      <c r="P31" s="9"/>
    </row>
    <row r="32" spans="1:16" ht="15.75">
      <c r="A32" s="29" t="s">
        <v>34</v>
      </c>
      <c r="B32" s="30"/>
      <c r="C32" s="31"/>
      <c r="D32" s="32">
        <f aca="true" t="shared" si="7" ref="D32:M32">SUM(D33:D35)</f>
        <v>305395</v>
      </c>
      <c r="E32" s="32">
        <f t="shared" si="7"/>
        <v>0</v>
      </c>
      <c r="F32" s="32">
        <f t="shared" si="7"/>
        <v>0</v>
      </c>
      <c r="G32" s="32">
        <f t="shared" si="7"/>
        <v>0</v>
      </c>
      <c r="H32" s="32">
        <f t="shared" si="7"/>
        <v>0</v>
      </c>
      <c r="I32" s="32">
        <f t="shared" si="7"/>
        <v>0</v>
      </c>
      <c r="J32" s="32">
        <f t="shared" si="7"/>
        <v>0</v>
      </c>
      <c r="K32" s="32">
        <f t="shared" si="7"/>
        <v>0</v>
      </c>
      <c r="L32" s="32">
        <f t="shared" si="7"/>
        <v>0</v>
      </c>
      <c r="M32" s="32">
        <f t="shared" si="7"/>
        <v>0</v>
      </c>
      <c r="N32" s="32">
        <f t="shared" si="4"/>
        <v>305395</v>
      </c>
      <c r="O32" s="45">
        <f t="shared" si="1"/>
        <v>11.44058589945306</v>
      </c>
      <c r="P32" s="10"/>
    </row>
    <row r="33" spans="1:16" ht="15">
      <c r="A33" s="13"/>
      <c r="B33" s="39">
        <v>351.5</v>
      </c>
      <c r="C33" s="21" t="s">
        <v>41</v>
      </c>
      <c r="D33" s="46">
        <v>117992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117992</v>
      </c>
      <c r="O33" s="47">
        <f t="shared" si="1"/>
        <v>4.420169326440399</v>
      </c>
      <c r="P33" s="9"/>
    </row>
    <row r="34" spans="1:16" ht="15">
      <c r="A34" s="13"/>
      <c r="B34" s="39">
        <v>351.9</v>
      </c>
      <c r="C34" s="21" t="s">
        <v>43</v>
      </c>
      <c r="D34" s="46">
        <v>44205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44205</v>
      </c>
      <c r="O34" s="47">
        <f t="shared" si="1"/>
        <v>1.6559901101371095</v>
      </c>
      <c r="P34" s="9"/>
    </row>
    <row r="35" spans="1:16" ht="15">
      <c r="A35" s="13"/>
      <c r="B35" s="39">
        <v>354</v>
      </c>
      <c r="C35" s="21" t="s">
        <v>42</v>
      </c>
      <c r="D35" s="46">
        <v>143198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4"/>
        <v>143198</v>
      </c>
      <c r="O35" s="47">
        <f t="shared" si="1"/>
        <v>5.364426462875553</v>
      </c>
      <c r="P35" s="9"/>
    </row>
    <row r="36" spans="1:16" ht="15.75">
      <c r="A36" s="29" t="s">
        <v>3</v>
      </c>
      <c r="B36" s="30"/>
      <c r="C36" s="31"/>
      <c r="D36" s="32">
        <f aca="true" t="shared" si="8" ref="D36:M36">SUM(D37:D39)</f>
        <v>74566</v>
      </c>
      <c r="E36" s="32">
        <f t="shared" si="8"/>
        <v>3151</v>
      </c>
      <c r="F36" s="32">
        <f t="shared" si="8"/>
        <v>0</v>
      </c>
      <c r="G36" s="32">
        <f t="shared" si="8"/>
        <v>3299</v>
      </c>
      <c r="H36" s="32">
        <f t="shared" si="8"/>
        <v>0</v>
      </c>
      <c r="I36" s="32">
        <f t="shared" si="8"/>
        <v>25174</v>
      </c>
      <c r="J36" s="32">
        <f t="shared" si="8"/>
        <v>0</v>
      </c>
      <c r="K36" s="32">
        <f t="shared" si="8"/>
        <v>0</v>
      </c>
      <c r="L36" s="32">
        <f t="shared" si="8"/>
        <v>0</v>
      </c>
      <c r="M36" s="32">
        <f t="shared" si="8"/>
        <v>0</v>
      </c>
      <c r="N36" s="32">
        <f t="shared" si="4"/>
        <v>106190</v>
      </c>
      <c r="O36" s="45">
        <f t="shared" si="1"/>
        <v>3.9780475013111563</v>
      </c>
      <c r="P36" s="10"/>
    </row>
    <row r="37" spans="1:16" ht="15">
      <c r="A37" s="12"/>
      <c r="B37" s="25">
        <v>361.1</v>
      </c>
      <c r="C37" s="20" t="s">
        <v>44</v>
      </c>
      <c r="D37" s="46">
        <v>73632</v>
      </c>
      <c r="E37" s="46">
        <v>3151</v>
      </c>
      <c r="F37" s="46">
        <v>0</v>
      </c>
      <c r="G37" s="46">
        <v>1944</v>
      </c>
      <c r="H37" s="46">
        <v>0</v>
      </c>
      <c r="I37" s="46">
        <v>25174</v>
      </c>
      <c r="J37" s="46">
        <v>0</v>
      </c>
      <c r="K37" s="46">
        <v>0</v>
      </c>
      <c r="L37" s="46">
        <v>0</v>
      </c>
      <c r="M37" s="46">
        <v>0</v>
      </c>
      <c r="N37" s="46">
        <f t="shared" si="4"/>
        <v>103901</v>
      </c>
      <c r="O37" s="47">
        <f t="shared" si="1"/>
        <v>3.8922978946579754</v>
      </c>
      <c r="P37" s="9"/>
    </row>
    <row r="38" spans="1:16" ht="15">
      <c r="A38" s="12"/>
      <c r="B38" s="25">
        <v>364</v>
      </c>
      <c r="C38" s="20" t="s">
        <v>45</v>
      </c>
      <c r="D38" s="46">
        <v>14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4"/>
        <v>14</v>
      </c>
      <c r="O38" s="47">
        <f t="shared" si="1"/>
        <v>0.0005244624260133363</v>
      </c>
      <c r="P38" s="9"/>
    </row>
    <row r="39" spans="1:16" ht="15">
      <c r="A39" s="12"/>
      <c r="B39" s="25">
        <v>369.9</v>
      </c>
      <c r="C39" s="20" t="s">
        <v>46</v>
      </c>
      <c r="D39" s="46">
        <v>920</v>
      </c>
      <c r="E39" s="46">
        <v>0</v>
      </c>
      <c r="F39" s="46">
        <v>0</v>
      </c>
      <c r="G39" s="46">
        <v>1355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4"/>
        <v>2275</v>
      </c>
      <c r="O39" s="47">
        <f t="shared" si="1"/>
        <v>0.08522514422716715</v>
      </c>
      <c r="P39" s="9"/>
    </row>
    <row r="40" spans="1:16" ht="15.75">
      <c r="A40" s="29" t="s">
        <v>35</v>
      </c>
      <c r="B40" s="30"/>
      <c r="C40" s="31"/>
      <c r="D40" s="32">
        <f aca="true" t="shared" si="9" ref="D40:M40">SUM(D41:D41)</f>
        <v>0</v>
      </c>
      <c r="E40" s="32">
        <f t="shared" si="9"/>
        <v>0</v>
      </c>
      <c r="F40" s="32">
        <f t="shared" si="9"/>
        <v>0</v>
      </c>
      <c r="G40" s="32">
        <f t="shared" si="9"/>
        <v>0</v>
      </c>
      <c r="H40" s="32">
        <f t="shared" si="9"/>
        <v>0</v>
      </c>
      <c r="I40" s="32">
        <f t="shared" si="9"/>
        <v>656733</v>
      </c>
      <c r="J40" s="32">
        <f t="shared" si="9"/>
        <v>0</v>
      </c>
      <c r="K40" s="32">
        <f t="shared" si="9"/>
        <v>0</v>
      </c>
      <c r="L40" s="32">
        <f t="shared" si="9"/>
        <v>0</v>
      </c>
      <c r="M40" s="32">
        <f t="shared" si="9"/>
        <v>0</v>
      </c>
      <c r="N40" s="32">
        <f t="shared" si="4"/>
        <v>656733</v>
      </c>
      <c r="O40" s="45">
        <f t="shared" si="1"/>
        <v>24.6022701730726</v>
      </c>
      <c r="P40" s="9"/>
    </row>
    <row r="41" spans="1:16" ht="15.75" thickBot="1">
      <c r="A41" s="12"/>
      <c r="B41" s="25">
        <v>389.7</v>
      </c>
      <c r="C41" s="20" t="s">
        <v>47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656733</v>
      </c>
      <c r="J41" s="46">
        <v>0</v>
      </c>
      <c r="K41" s="46">
        <v>0</v>
      </c>
      <c r="L41" s="46">
        <v>0</v>
      </c>
      <c r="M41" s="46">
        <v>0</v>
      </c>
      <c r="N41" s="46">
        <f t="shared" si="4"/>
        <v>656733</v>
      </c>
      <c r="O41" s="47">
        <f t="shared" si="1"/>
        <v>24.6022701730726</v>
      </c>
      <c r="P41" s="9"/>
    </row>
    <row r="42" spans="1:119" ht="16.5" thickBot="1">
      <c r="A42" s="14" t="s">
        <v>39</v>
      </c>
      <c r="B42" s="23"/>
      <c r="C42" s="22"/>
      <c r="D42" s="15">
        <f aca="true" t="shared" si="10" ref="D42:M42">SUM(D5,D13,D19,D27,D32,D36,D40)</f>
        <v>18488663</v>
      </c>
      <c r="E42" s="15">
        <f t="shared" si="10"/>
        <v>566126</v>
      </c>
      <c r="F42" s="15">
        <f t="shared" si="10"/>
        <v>0</v>
      </c>
      <c r="G42" s="15">
        <f t="shared" si="10"/>
        <v>2018310</v>
      </c>
      <c r="H42" s="15">
        <f t="shared" si="10"/>
        <v>0</v>
      </c>
      <c r="I42" s="15">
        <f t="shared" si="10"/>
        <v>1674484</v>
      </c>
      <c r="J42" s="15">
        <f t="shared" si="10"/>
        <v>0</v>
      </c>
      <c r="K42" s="15">
        <f t="shared" si="10"/>
        <v>0</v>
      </c>
      <c r="L42" s="15">
        <f t="shared" si="10"/>
        <v>0</v>
      </c>
      <c r="M42" s="15">
        <f t="shared" si="10"/>
        <v>0</v>
      </c>
      <c r="N42" s="15">
        <f t="shared" si="4"/>
        <v>22747583</v>
      </c>
      <c r="O42" s="38">
        <f t="shared" si="1"/>
        <v>852.1608975799805</v>
      </c>
      <c r="P42" s="6"/>
      <c r="Q42" s="2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</row>
    <row r="43" spans="1:15" ht="15">
      <c r="A43" s="16"/>
      <c r="B43" s="18"/>
      <c r="C43" s="18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9"/>
    </row>
    <row r="44" spans="1:15" ht="15">
      <c r="A44" s="40"/>
      <c r="B44" s="41"/>
      <c r="C44" s="41"/>
      <c r="D44" s="42"/>
      <c r="E44" s="42"/>
      <c r="F44" s="42"/>
      <c r="G44" s="42"/>
      <c r="H44" s="42"/>
      <c r="I44" s="42"/>
      <c r="J44" s="42"/>
      <c r="K44" s="42"/>
      <c r="L44" s="48" t="s">
        <v>54</v>
      </c>
      <c r="M44" s="48"/>
      <c r="N44" s="48"/>
      <c r="O44" s="43">
        <v>26694</v>
      </c>
    </row>
    <row r="45" spans="1:15" ht="15">
      <c r="A45" s="49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1"/>
    </row>
    <row r="46" spans="1:15" ht="15.75" thickBot="1">
      <c r="A46" s="52" t="s">
        <v>60</v>
      </c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4"/>
    </row>
  </sheetData>
  <sheetProtection/>
  <mergeCells count="10">
    <mergeCell ref="A46:O46"/>
    <mergeCell ref="A45:O45"/>
    <mergeCell ref="L44:N44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5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56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73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48</v>
      </c>
      <c r="B3" s="62"/>
      <c r="C3" s="63"/>
      <c r="D3" s="67" t="s">
        <v>29</v>
      </c>
      <c r="E3" s="68"/>
      <c r="F3" s="68"/>
      <c r="G3" s="68"/>
      <c r="H3" s="69"/>
      <c r="I3" s="67" t="s">
        <v>30</v>
      </c>
      <c r="J3" s="69"/>
      <c r="K3" s="67" t="s">
        <v>32</v>
      </c>
      <c r="L3" s="69"/>
      <c r="M3" s="36"/>
      <c r="N3" s="37"/>
      <c r="O3" s="70" t="s">
        <v>53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49</v>
      </c>
      <c r="F4" s="34" t="s">
        <v>50</v>
      </c>
      <c r="G4" s="34" t="s">
        <v>51</v>
      </c>
      <c r="H4" s="34" t="s">
        <v>5</v>
      </c>
      <c r="I4" s="34" t="s">
        <v>6</v>
      </c>
      <c r="J4" s="35" t="s">
        <v>52</v>
      </c>
      <c r="K4" s="35" t="s">
        <v>7</v>
      </c>
      <c r="L4" s="35" t="s">
        <v>8</v>
      </c>
      <c r="M4" s="35" t="s">
        <v>9</v>
      </c>
      <c r="N4" s="35" t="s">
        <v>31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SUM(D6:D12)</f>
        <v>11579070</v>
      </c>
      <c r="E5" s="27">
        <f t="shared" si="0"/>
        <v>389493</v>
      </c>
      <c r="F5" s="27">
        <f t="shared" si="0"/>
        <v>0</v>
      </c>
      <c r="G5" s="27">
        <f t="shared" si="0"/>
        <v>150420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12118983</v>
      </c>
      <c r="O5" s="33">
        <f aca="true" t="shared" si="1" ref="O5:O47">(N5/O$49)</f>
        <v>448.33646553956567</v>
      </c>
      <c r="P5" s="6"/>
    </row>
    <row r="6" spans="1:16" ht="15">
      <c r="A6" s="12"/>
      <c r="B6" s="25">
        <v>311</v>
      </c>
      <c r="C6" s="20" t="s">
        <v>2</v>
      </c>
      <c r="D6" s="46">
        <v>7427746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7427746</v>
      </c>
      <c r="O6" s="47">
        <f t="shared" si="1"/>
        <v>274.7862084273612</v>
      </c>
      <c r="P6" s="9"/>
    </row>
    <row r="7" spans="1:16" ht="15">
      <c r="A7" s="12"/>
      <c r="B7" s="25">
        <v>312.1</v>
      </c>
      <c r="C7" s="20" t="s">
        <v>10</v>
      </c>
      <c r="D7" s="46">
        <v>0</v>
      </c>
      <c r="E7" s="46">
        <v>389493</v>
      </c>
      <c r="F7" s="46">
        <v>0</v>
      </c>
      <c r="G7" s="46">
        <v>150420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539913</v>
      </c>
      <c r="O7" s="47">
        <f t="shared" si="1"/>
        <v>19.973844844807815</v>
      </c>
      <c r="P7" s="9"/>
    </row>
    <row r="8" spans="1:16" ht="15">
      <c r="A8" s="12"/>
      <c r="B8" s="25">
        <v>314.1</v>
      </c>
      <c r="C8" s="20" t="s">
        <v>11</v>
      </c>
      <c r="D8" s="46">
        <v>2235430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2235430</v>
      </c>
      <c r="O8" s="47">
        <f t="shared" si="1"/>
        <v>82.69875328326737</v>
      </c>
      <c r="P8" s="9"/>
    </row>
    <row r="9" spans="1:16" ht="15">
      <c r="A9" s="12"/>
      <c r="B9" s="25">
        <v>314.3</v>
      </c>
      <c r="C9" s="20" t="s">
        <v>12</v>
      </c>
      <c r="D9" s="46">
        <v>250884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250884</v>
      </c>
      <c r="O9" s="47">
        <f t="shared" si="1"/>
        <v>9.281343642484554</v>
      </c>
      <c r="P9" s="9"/>
    </row>
    <row r="10" spans="1:16" ht="15">
      <c r="A10" s="12"/>
      <c r="B10" s="25">
        <v>314.4</v>
      </c>
      <c r="C10" s="20" t="s">
        <v>13</v>
      </c>
      <c r="D10" s="46">
        <v>47510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47510</v>
      </c>
      <c r="O10" s="47">
        <f t="shared" si="1"/>
        <v>1.7576116310902297</v>
      </c>
      <c r="P10" s="9"/>
    </row>
    <row r="11" spans="1:16" ht="15">
      <c r="A11" s="12"/>
      <c r="B11" s="25">
        <v>315</v>
      </c>
      <c r="C11" s="20" t="s">
        <v>14</v>
      </c>
      <c r="D11" s="46">
        <v>1491360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1491360</v>
      </c>
      <c r="O11" s="47">
        <f t="shared" si="1"/>
        <v>55.17220968517628</v>
      </c>
      <c r="P11" s="9"/>
    </row>
    <row r="12" spans="1:16" ht="15">
      <c r="A12" s="12"/>
      <c r="B12" s="25">
        <v>316</v>
      </c>
      <c r="C12" s="20" t="s">
        <v>15</v>
      </c>
      <c r="D12" s="46">
        <v>126140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126140</v>
      </c>
      <c r="O12" s="47">
        <f t="shared" si="1"/>
        <v>4.666494025378269</v>
      </c>
      <c r="P12" s="9"/>
    </row>
    <row r="13" spans="1:16" ht="15.75">
      <c r="A13" s="29" t="s">
        <v>74</v>
      </c>
      <c r="B13" s="30"/>
      <c r="C13" s="31"/>
      <c r="D13" s="32">
        <f aca="true" t="shared" si="3" ref="D13:M13">SUM(D14:D16)</f>
        <v>2875014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>SUM(D13:M13)</f>
        <v>2875014</v>
      </c>
      <c r="O13" s="45">
        <f t="shared" si="1"/>
        <v>106.35988309718472</v>
      </c>
      <c r="P13" s="10"/>
    </row>
    <row r="14" spans="1:16" ht="15">
      <c r="A14" s="12"/>
      <c r="B14" s="25">
        <v>322</v>
      </c>
      <c r="C14" s="20" t="s">
        <v>0</v>
      </c>
      <c r="D14" s="46">
        <v>747182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747182</v>
      </c>
      <c r="O14" s="47">
        <f t="shared" si="1"/>
        <v>27.64167067441086</v>
      </c>
      <c r="P14" s="9"/>
    </row>
    <row r="15" spans="1:16" ht="15">
      <c r="A15" s="12"/>
      <c r="B15" s="25">
        <v>323.1</v>
      </c>
      <c r="C15" s="20" t="s">
        <v>17</v>
      </c>
      <c r="D15" s="46">
        <v>2001376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2001376</v>
      </c>
      <c r="O15" s="47">
        <f t="shared" si="1"/>
        <v>74.04002811586697</v>
      </c>
      <c r="P15" s="9"/>
    </row>
    <row r="16" spans="1:16" ht="15">
      <c r="A16" s="12"/>
      <c r="B16" s="25">
        <v>329</v>
      </c>
      <c r="C16" s="20" t="s">
        <v>75</v>
      </c>
      <c r="D16" s="46">
        <v>126456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126456</v>
      </c>
      <c r="O16" s="47">
        <f t="shared" si="1"/>
        <v>4.678184306906885</v>
      </c>
      <c r="P16" s="9"/>
    </row>
    <row r="17" spans="1:16" ht="15.75">
      <c r="A17" s="29" t="s">
        <v>21</v>
      </c>
      <c r="B17" s="30"/>
      <c r="C17" s="31"/>
      <c r="D17" s="32">
        <f aca="true" t="shared" si="4" ref="D17:M17">SUM(D18:D26)</f>
        <v>2417144</v>
      </c>
      <c r="E17" s="32">
        <f t="shared" si="4"/>
        <v>219231</v>
      </c>
      <c r="F17" s="32">
        <f t="shared" si="4"/>
        <v>0</v>
      </c>
      <c r="G17" s="32">
        <f t="shared" si="4"/>
        <v>1481756</v>
      </c>
      <c r="H17" s="32">
        <f t="shared" si="4"/>
        <v>0</v>
      </c>
      <c r="I17" s="32">
        <f t="shared" si="4"/>
        <v>0</v>
      </c>
      <c r="J17" s="32">
        <f t="shared" si="4"/>
        <v>0</v>
      </c>
      <c r="K17" s="32">
        <f t="shared" si="4"/>
        <v>0</v>
      </c>
      <c r="L17" s="32">
        <f t="shared" si="4"/>
        <v>0</v>
      </c>
      <c r="M17" s="32">
        <f t="shared" si="4"/>
        <v>0</v>
      </c>
      <c r="N17" s="44">
        <f>SUM(D17:M17)</f>
        <v>4118131</v>
      </c>
      <c r="O17" s="45">
        <f t="shared" si="1"/>
        <v>152.3484517775887</v>
      </c>
      <c r="P17" s="10"/>
    </row>
    <row r="18" spans="1:16" ht="15">
      <c r="A18" s="12"/>
      <c r="B18" s="25">
        <v>331.2</v>
      </c>
      <c r="C18" s="20" t="s">
        <v>66</v>
      </c>
      <c r="D18" s="46">
        <v>10000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aca="true" t="shared" si="5" ref="N18:N23">SUM(D18:M18)</f>
        <v>10000</v>
      </c>
      <c r="O18" s="47">
        <f t="shared" si="1"/>
        <v>0.3699456179941549</v>
      </c>
      <c r="P18" s="9"/>
    </row>
    <row r="19" spans="1:16" ht="15">
      <c r="A19" s="12"/>
      <c r="B19" s="25">
        <v>334.36</v>
      </c>
      <c r="C19" s="20" t="s">
        <v>69</v>
      </c>
      <c r="D19" s="46">
        <v>0</v>
      </c>
      <c r="E19" s="46">
        <v>0</v>
      </c>
      <c r="F19" s="46">
        <v>0</v>
      </c>
      <c r="G19" s="46">
        <v>500000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5"/>
        <v>500000</v>
      </c>
      <c r="O19" s="47">
        <f t="shared" si="1"/>
        <v>18.497280899707743</v>
      </c>
      <c r="P19" s="9"/>
    </row>
    <row r="20" spans="1:16" ht="15">
      <c r="A20" s="12"/>
      <c r="B20" s="25">
        <v>335.12</v>
      </c>
      <c r="C20" s="20" t="s">
        <v>22</v>
      </c>
      <c r="D20" s="46">
        <v>657551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657551</v>
      </c>
      <c r="O20" s="47">
        <f t="shared" si="1"/>
        <v>24.325811105767453</v>
      </c>
      <c r="P20" s="9"/>
    </row>
    <row r="21" spans="1:16" ht="15">
      <c r="A21" s="12"/>
      <c r="B21" s="25">
        <v>335.15</v>
      </c>
      <c r="C21" s="20" t="s">
        <v>23</v>
      </c>
      <c r="D21" s="46">
        <v>11827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11827</v>
      </c>
      <c r="O21" s="47">
        <f t="shared" si="1"/>
        <v>0.43753468240168697</v>
      </c>
      <c r="P21" s="9"/>
    </row>
    <row r="22" spans="1:16" ht="15">
      <c r="A22" s="12"/>
      <c r="B22" s="25">
        <v>335.18</v>
      </c>
      <c r="C22" s="20" t="s">
        <v>24</v>
      </c>
      <c r="D22" s="46">
        <v>1732403</v>
      </c>
      <c r="E22" s="46">
        <v>0</v>
      </c>
      <c r="F22" s="46">
        <v>0</v>
      </c>
      <c r="G22" s="46">
        <v>657695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2390098</v>
      </c>
      <c r="O22" s="47">
        <f t="shared" si="1"/>
        <v>88.42062816765936</v>
      </c>
      <c r="P22" s="9"/>
    </row>
    <row r="23" spans="1:16" ht="15">
      <c r="A23" s="12"/>
      <c r="B23" s="25">
        <v>335.49</v>
      </c>
      <c r="C23" s="20" t="s">
        <v>25</v>
      </c>
      <c r="D23" s="46">
        <v>0</v>
      </c>
      <c r="E23" s="46">
        <v>219231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219231</v>
      </c>
      <c r="O23" s="47">
        <f t="shared" si="1"/>
        <v>8.110354777847656</v>
      </c>
      <c r="P23" s="9"/>
    </row>
    <row r="24" spans="1:16" ht="15">
      <c r="A24" s="12"/>
      <c r="B24" s="25">
        <v>337.2</v>
      </c>
      <c r="C24" s="20" t="s">
        <v>26</v>
      </c>
      <c r="D24" s="46">
        <v>5363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5363</v>
      </c>
      <c r="O24" s="47">
        <f t="shared" si="1"/>
        <v>0.19840183493026525</v>
      </c>
      <c r="P24" s="9"/>
    </row>
    <row r="25" spans="1:16" ht="15">
      <c r="A25" s="12"/>
      <c r="B25" s="25">
        <v>337.3</v>
      </c>
      <c r="C25" s="20" t="s">
        <v>27</v>
      </c>
      <c r="D25" s="46">
        <v>0</v>
      </c>
      <c r="E25" s="46">
        <v>0</v>
      </c>
      <c r="F25" s="46">
        <v>0</v>
      </c>
      <c r="G25" s="46">
        <v>30797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30797</v>
      </c>
      <c r="O25" s="47">
        <f t="shared" si="1"/>
        <v>1.1393215197365987</v>
      </c>
      <c r="P25" s="9"/>
    </row>
    <row r="26" spans="1:16" ht="15">
      <c r="A26" s="12"/>
      <c r="B26" s="25">
        <v>337.7</v>
      </c>
      <c r="C26" s="20" t="s">
        <v>28</v>
      </c>
      <c r="D26" s="46">
        <v>0</v>
      </c>
      <c r="E26" s="46">
        <v>0</v>
      </c>
      <c r="F26" s="46">
        <v>0</v>
      </c>
      <c r="G26" s="46">
        <v>293264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293264</v>
      </c>
      <c r="O26" s="47">
        <f t="shared" si="1"/>
        <v>10.849173171543782</v>
      </c>
      <c r="P26" s="9"/>
    </row>
    <row r="27" spans="1:16" ht="15.75">
      <c r="A27" s="29" t="s">
        <v>33</v>
      </c>
      <c r="B27" s="30"/>
      <c r="C27" s="31"/>
      <c r="D27" s="32">
        <f aca="true" t="shared" si="6" ref="D27:M27">SUM(D28:D33)</f>
        <v>195341</v>
      </c>
      <c r="E27" s="32">
        <f t="shared" si="6"/>
        <v>0</v>
      </c>
      <c r="F27" s="32">
        <f t="shared" si="6"/>
        <v>0</v>
      </c>
      <c r="G27" s="32">
        <f t="shared" si="6"/>
        <v>0</v>
      </c>
      <c r="H27" s="32">
        <f t="shared" si="6"/>
        <v>0</v>
      </c>
      <c r="I27" s="32">
        <f t="shared" si="6"/>
        <v>990651</v>
      </c>
      <c r="J27" s="32">
        <f t="shared" si="6"/>
        <v>0</v>
      </c>
      <c r="K27" s="32">
        <f t="shared" si="6"/>
        <v>0</v>
      </c>
      <c r="L27" s="32">
        <f t="shared" si="6"/>
        <v>0</v>
      </c>
      <c r="M27" s="32">
        <f t="shared" si="6"/>
        <v>0</v>
      </c>
      <c r="N27" s="32">
        <f>SUM(D27:M27)</f>
        <v>1185992</v>
      </c>
      <c r="O27" s="45">
        <f t="shared" si="1"/>
        <v>43.87525433761237</v>
      </c>
      <c r="P27" s="10"/>
    </row>
    <row r="28" spans="1:16" ht="15">
      <c r="A28" s="12"/>
      <c r="B28" s="25">
        <v>341.1</v>
      </c>
      <c r="C28" s="20" t="s">
        <v>55</v>
      </c>
      <c r="D28" s="46">
        <v>7801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>SUM(D28:M28)</f>
        <v>7801</v>
      </c>
      <c r="O28" s="47">
        <f t="shared" si="1"/>
        <v>0.2885945765972402</v>
      </c>
      <c r="P28" s="9"/>
    </row>
    <row r="29" spans="1:16" ht="15">
      <c r="A29" s="12"/>
      <c r="B29" s="25">
        <v>341.3</v>
      </c>
      <c r="C29" s="20" t="s">
        <v>36</v>
      </c>
      <c r="D29" s="46">
        <v>178846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aca="true" t="shared" si="7" ref="N29:N36">SUM(D29:M29)</f>
        <v>178846</v>
      </c>
      <c r="O29" s="47">
        <f t="shared" si="1"/>
        <v>6.616329399578262</v>
      </c>
      <c r="P29" s="9"/>
    </row>
    <row r="30" spans="1:16" ht="15">
      <c r="A30" s="12"/>
      <c r="B30" s="25">
        <v>341.9</v>
      </c>
      <c r="C30" s="20" t="s">
        <v>37</v>
      </c>
      <c r="D30" s="46">
        <v>5724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5724</v>
      </c>
      <c r="O30" s="47">
        <f t="shared" si="1"/>
        <v>0.21175687173985425</v>
      </c>
      <c r="P30" s="9"/>
    </row>
    <row r="31" spans="1:16" ht="15">
      <c r="A31" s="12"/>
      <c r="B31" s="25">
        <v>343.3</v>
      </c>
      <c r="C31" s="20" t="s">
        <v>76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990651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990651</v>
      </c>
      <c r="O31" s="47">
        <f t="shared" si="1"/>
        <v>36.64869964115275</v>
      </c>
      <c r="P31" s="9"/>
    </row>
    <row r="32" spans="1:16" ht="15">
      <c r="A32" s="12"/>
      <c r="B32" s="25">
        <v>343.9</v>
      </c>
      <c r="C32" s="20" t="s">
        <v>77</v>
      </c>
      <c r="D32" s="46">
        <v>1010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1010</v>
      </c>
      <c r="O32" s="47">
        <f t="shared" si="1"/>
        <v>0.03736450741740964</v>
      </c>
      <c r="P32" s="9"/>
    </row>
    <row r="33" spans="1:16" ht="15">
      <c r="A33" s="12"/>
      <c r="B33" s="25">
        <v>347.2</v>
      </c>
      <c r="C33" s="20" t="s">
        <v>78</v>
      </c>
      <c r="D33" s="46">
        <v>1960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1960</v>
      </c>
      <c r="O33" s="47">
        <f t="shared" si="1"/>
        <v>0.07250934112685435</v>
      </c>
      <c r="P33" s="9"/>
    </row>
    <row r="34" spans="1:16" ht="15.75">
      <c r="A34" s="29" t="s">
        <v>34</v>
      </c>
      <c r="B34" s="30"/>
      <c r="C34" s="31"/>
      <c r="D34" s="32">
        <f aca="true" t="shared" si="8" ref="D34:M34">SUM(D35:D37)</f>
        <v>373576</v>
      </c>
      <c r="E34" s="32">
        <f t="shared" si="8"/>
        <v>0</v>
      </c>
      <c r="F34" s="32">
        <f t="shared" si="8"/>
        <v>0</v>
      </c>
      <c r="G34" s="32">
        <f t="shared" si="8"/>
        <v>0</v>
      </c>
      <c r="H34" s="32">
        <f t="shared" si="8"/>
        <v>0</v>
      </c>
      <c r="I34" s="32">
        <f t="shared" si="8"/>
        <v>0</v>
      </c>
      <c r="J34" s="32">
        <f t="shared" si="8"/>
        <v>0</v>
      </c>
      <c r="K34" s="32">
        <f t="shared" si="8"/>
        <v>0</v>
      </c>
      <c r="L34" s="32">
        <f t="shared" si="8"/>
        <v>0</v>
      </c>
      <c r="M34" s="32">
        <f t="shared" si="8"/>
        <v>0</v>
      </c>
      <c r="N34" s="32">
        <f t="shared" si="7"/>
        <v>373576</v>
      </c>
      <c r="O34" s="45">
        <f t="shared" si="1"/>
        <v>13.82028041877844</v>
      </c>
      <c r="P34" s="10"/>
    </row>
    <row r="35" spans="1:16" ht="15">
      <c r="A35" s="13"/>
      <c r="B35" s="39">
        <v>351.5</v>
      </c>
      <c r="C35" s="21" t="s">
        <v>41</v>
      </c>
      <c r="D35" s="46">
        <v>183995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183995</v>
      </c>
      <c r="O35" s="47">
        <f t="shared" si="1"/>
        <v>6.806814398283453</v>
      </c>
      <c r="P35" s="9"/>
    </row>
    <row r="36" spans="1:16" ht="15">
      <c r="A36" s="13"/>
      <c r="B36" s="39">
        <v>351.9</v>
      </c>
      <c r="C36" s="21" t="s">
        <v>43</v>
      </c>
      <c r="D36" s="46">
        <v>30531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30531</v>
      </c>
      <c r="O36" s="47">
        <f t="shared" si="1"/>
        <v>1.1294809662979541</v>
      </c>
      <c r="P36" s="9"/>
    </row>
    <row r="37" spans="1:16" ht="15">
      <c r="A37" s="13"/>
      <c r="B37" s="39">
        <v>354</v>
      </c>
      <c r="C37" s="21" t="s">
        <v>42</v>
      </c>
      <c r="D37" s="46">
        <v>159050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aca="true" t="shared" si="9" ref="N37:N47">SUM(D37:M37)</f>
        <v>159050</v>
      </c>
      <c r="O37" s="47">
        <f t="shared" si="1"/>
        <v>5.883985054197033</v>
      </c>
      <c r="P37" s="9"/>
    </row>
    <row r="38" spans="1:16" ht="15.75">
      <c r="A38" s="29" t="s">
        <v>3</v>
      </c>
      <c r="B38" s="30"/>
      <c r="C38" s="31"/>
      <c r="D38" s="32">
        <f aca="true" t="shared" si="10" ref="D38:M38">SUM(D39:D42)</f>
        <v>229903</v>
      </c>
      <c r="E38" s="32">
        <f t="shared" si="10"/>
        <v>184400</v>
      </c>
      <c r="F38" s="32">
        <f t="shared" si="10"/>
        <v>0</v>
      </c>
      <c r="G38" s="32">
        <f t="shared" si="10"/>
        <v>513509</v>
      </c>
      <c r="H38" s="32">
        <f t="shared" si="10"/>
        <v>0</v>
      </c>
      <c r="I38" s="32">
        <f t="shared" si="10"/>
        <v>10622</v>
      </c>
      <c r="J38" s="32">
        <f t="shared" si="10"/>
        <v>0</v>
      </c>
      <c r="K38" s="32">
        <f t="shared" si="10"/>
        <v>0</v>
      </c>
      <c r="L38" s="32">
        <f t="shared" si="10"/>
        <v>0</v>
      </c>
      <c r="M38" s="32">
        <f t="shared" si="10"/>
        <v>0</v>
      </c>
      <c r="N38" s="32">
        <f t="shared" si="9"/>
        <v>938434</v>
      </c>
      <c r="O38" s="45">
        <f t="shared" si="1"/>
        <v>34.71695460767267</v>
      </c>
      <c r="P38" s="10"/>
    </row>
    <row r="39" spans="1:16" ht="15">
      <c r="A39" s="12"/>
      <c r="B39" s="25">
        <v>361.1</v>
      </c>
      <c r="C39" s="20" t="s">
        <v>44</v>
      </c>
      <c r="D39" s="46">
        <v>228856</v>
      </c>
      <c r="E39" s="46">
        <v>3384</v>
      </c>
      <c r="F39" s="46">
        <v>0</v>
      </c>
      <c r="G39" s="46">
        <v>3814</v>
      </c>
      <c r="H39" s="46">
        <v>0</v>
      </c>
      <c r="I39" s="46">
        <v>10622</v>
      </c>
      <c r="J39" s="46">
        <v>0</v>
      </c>
      <c r="K39" s="46">
        <v>0</v>
      </c>
      <c r="L39" s="46">
        <v>0</v>
      </c>
      <c r="M39" s="46">
        <v>0</v>
      </c>
      <c r="N39" s="46">
        <f t="shared" si="9"/>
        <v>246676</v>
      </c>
      <c r="O39" s="47">
        <f t="shared" si="1"/>
        <v>9.125670526432614</v>
      </c>
      <c r="P39" s="9"/>
    </row>
    <row r="40" spans="1:16" ht="15">
      <c r="A40" s="12"/>
      <c r="B40" s="25">
        <v>363.22</v>
      </c>
      <c r="C40" s="20" t="s">
        <v>79</v>
      </c>
      <c r="D40" s="46">
        <v>0</v>
      </c>
      <c r="E40" s="46">
        <v>181016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181016</v>
      </c>
      <c r="O40" s="47">
        <f t="shared" si="1"/>
        <v>6.696607598682993</v>
      </c>
      <c r="P40" s="9"/>
    </row>
    <row r="41" spans="1:16" ht="15">
      <c r="A41" s="12"/>
      <c r="B41" s="25">
        <v>363.27</v>
      </c>
      <c r="C41" s="20" t="s">
        <v>80</v>
      </c>
      <c r="D41" s="46">
        <v>0</v>
      </c>
      <c r="E41" s="46">
        <v>0</v>
      </c>
      <c r="F41" s="46">
        <v>0</v>
      </c>
      <c r="G41" s="46">
        <v>504169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504169</v>
      </c>
      <c r="O41" s="47">
        <f t="shared" si="1"/>
        <v>18.651511227849507</v>
      </c>
      <c r="P41" s="9"/>
    </row>
    <row r="42" spans="1:16" ht="15">
      <c r="A42" s="12"/>
      <c r="B42" s="25">
        <v>369.9</v>
      </c>
      <c r="C42" s="20" t="s">
        <v>46</v>
      </c>
      <c r="D42" s="46">
        <v>1047</v>
      </c>
      <c r="E42" s="46">
        <v>0</v>
      </c>
      <c r="F42" s="46">
        <v>0</v>
      </c>
      <c r="G42" s="46">
        <v>5526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6573</v>
      </c>
      <c r="O42" s="47">
        <f t="shared" si="1"/>
        <v>0.24316525470755798</v>
      </c>
      <c r="P42" s="9"/>
    </row>
    <row r="43" spans="1:16" ht="15.75">
      <c r="A43" s="29" t="s">
        <v>35</v>
      </c>
      <c r="B43" s="30"/>
      <c r="C43" s="31"/>
      <c r="D43" s="32">
        <f aca="true" t="shared" si="11" ref="D43:M43">SUM(D44:D46)</f>
        <v>319746</v>
      </c>
      <c r="E43" s="32">
        <f t="shared" si="11"/>
        <v>0</v>
      </c>
      <c r="F43" s="32">
        <f t="shared" si="11"/>
        <v>0</v>
      </c>
      <c r="G43" s="32">
        <f t="shared" si="11"/>
        <v>184500</v>
      </c>
      <c r="H43" s="32">
        <f t="shared" si="11"/>
        <v>0</v>
      </c>
      <c r="I43" s="32">
        <f t="shared" si="11"/>
        <v>1111880</v>
      </c>
      <c r="J43" s="32">
        <f t="shared" si="11"/>
        <v>0</v>
      </c>
      <c r="K43" s="32">
        <f t="shared" si="11"/>
        <v>0</v>
      </c>
      <c r="L43" s="32">
        <f t="shared" si="11"/>
        <v>0</v>
      </c>
      <c r="M43" s="32">
        <f t="shared" si="11"/>
        <v>0</v>
      </c>
      <c r="N43" s="32">
        <f t="shared" si="9"/>
        <v>1616126</v>
      </c>
      <c r="O43" s="45">
        <f t="shared" si="1"/>
        <v>59.78787318264215</v>
      </c>
      <c r="P43" s="9"/>
    </row>
    <row r="44" spans="1:16" ht="15">
      <c r="A44" s="12"/>
      <c r="B44" s="25">
        <v>381</v>
      </c>
      <c r="C44" s="20" t="s">
        <v>58</v>
      </c>
      <c r="D44" s="46">
        <v>0</v>
      </c>
      <c r="E44" s="46">
        <v>0</v>
      </c>
      <c r="F44" s="46">
        <v>0</v>
      </c>
      <c r="G44" s="46">
        <v>184500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184500</v>
      </c>
      <c r="O44" s="47">
        <f t="shared" si="1"/>
        <v>6.825496651992157</v>
      </c>
      <c r="P44" s="9"/>
    </row>
    <row r="45" spans="1:16" ht="15">
      <c r="A45" s="12"/>
      <c r="B45" s="25">
        <v>384</v>
      </c>
      <c r="C45" s="20" t="s">
        <v>63</v>
      </c>
      <c r="D45" s="46">
        <v>319746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319746</v>
      </c>
      <c r="O45" s="47">
        <f t="shared" si="1"/>
        <v>11.828863157115904</v>
      </c>
      <c r="P45" s="9"/>
    </row>
    <row r="46" spans="1:16" ht="15.75" thickBot="1">
      <c r="A46" s="12"/>
      <c r="B46" s="25">
        <v>389.7</v>
      </c>
      <c r="C46" s="20" t="s">
        <v>47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1111880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1111880</v>
      </c>
      <c r="O46" s="47">
        <f t="shared" si="1"/>
        <v>41.13351337353409</v>
      </c>
      <c r="P46" s="9"/>
    </row>
    <row r="47" spans="1:119" ht="16.5" thickBot="1">
      <c r="A47" s="14" t="s">
        <v>39</v>
      </c>
      <c r="B47" s="23"/>
      <c r="C47" s="22"/>
      <c r="D47" s="15">
        <f aca="true" t="shared" si="12" ref="D47:M47">SUM(D5,D13,D17,D27,D34,D38,D43)</f>
        <v>17989794</v>
      </c>
      <c r="E47" s="15">
        <f t="shared" si="12"/>
        <v>793124</v>
      </c>
      <c r="F47" s="15">
        <f t="shared" si="12"/>
        <v>0</v>
      </c>
      <c r="G47" s="15">
        <f t="shared" si="12"/>
        <v>2330185</v>
      </c>
      <c r="H47" s="15">
        <f t="shared" si="12"/>
        <v>0</v>
      </c>
      <c r="I47" s="15">
        <f t="shared" si="12"/>
        <v>2113153</v>
      </c>
      <c r="J47" s="15">
        <f t="shared" si="12"/>
        <v>0</v>
      </c>
      <c r="K47" s="15">
        <f t="shared" si="12"/>
        <v>0</v>
      </c>
      <c r="L47" s="15">
        <f t="shared" si="12"/>
        <v>0</v>
      </c>
      <c r="M47" s="15">
        <f t="shared" si="12"/>
        <v>0</v>
      </c>
      <c r="N47" s="15">
        <f t="shared" si="9"/>
        <v>23226256</v>
      </c>
      <c r="O47" s="38">
        <f t="shared" si="1"/>
        <v>859.2451629610447</v>
      </c>
      <c r="P47" s="6"/>
      <c r="Q47" s="2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</row>
    <row r="48" spans="1:15" ht="15">
      <c r="A48" s="16"/>
      <c r="B48" s="18"/>
      <c r="C48" s="18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9"/>
    </row>
    <row r="49" spans="1:15" ht="15">
      <c r="A49" s="40"/>
      <c r="B49" s="41"/>
      <c r="C49" s="41"/>
      <c r="D49" s="42"/>
      <c r="E49" s="42"/>
      <c r="F49" s="42"/>
      <c r="G49" s="42"/>
      <c r="H49" s="42"/>
      <c r="I49" s="42"/>
      <c r="J49" s="42"/>
      <c r="K49" s="42"/>
      <c r="L49" s="48" t="s">
        <v>81</v>
      </c>
      <c r="M49" s="48"/>
      <c r="N49" s="48"/>
      <c r="O49" s="43">
        <v>27031</v>
      </c>
    </row>
    <row r="50" spans="1:15" ht="15">
      <c r="A50" s="49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1"/>
    </row>
    <row r="51" spans="1:15" ht="15.75" customHeight="1" thickBot="1">
      <c r="A51" s="52" t="s">
        <v>60</v>
      </c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4"/>
    </row>
  </sheetData>
  <sheetProtection/>
  <mergeCells count="10">
    <mergeCell ref="L49:N49"/>
    <mergeCell ref="A50:O50"/>
    <mergeCell ref="A51:O5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5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56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123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48</v>
      </c>
      <c r="B3" s="62"/>
      <c r="C3" s="63"/>
      <c r="D3" s="67" t="s">
        <v>29</v>
      </c>
      <c r="E3" s="68"/>
      <c r="F3" s="68"/>
      <c r="G3" s="68"/>
      <c r="H3" s="69"/>
      <c r="I3" s="67" t="s">
        <v>30</v>
      </c>
      <c r="J3" s="69"/>
      <c r="K3" s="67" t="s">
        <v>32</v>
      </c>
      <c r="L3" s="69"/>
      <c r="M3" s="36"/>
      <c r="N3" s="37"/>
      <c r="O3" s="70" t="s">
        <v>53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49</v>
      </c>
      <c r="F4" s="34" t="s">
        <v>50</v>
      </c>
      <c r="G4" s="34" t="s">
        <v>51</v>
      </c>
      <c r="H4" s="34" t="s">
        <v>5</v>
      </c>
      <c r="I4" s="34" t="s">
        <v>6</v>
      </c>
      <c r="J4" s="35" t="s">
        <v>52</v>
      </c>
      <c r="K4" s="35" t="s">
        <v>7</v>
      </c>
      <c r="L4" s="35" t="s">
        <v>8</v>
      </c>
      <c r="M4" s="35" t="s">
        <v>9</v>
      </c>
      <c r="N4" s="35" t="s">
        <v>31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SUM(D6:D13)</f>
        <v>11636758</v>
      </c>
      <c r="E5" s="27">
        <f t="shared" si="0"/>
        <v>360069</v>
      </c>
      <c r="F5" s="27">
        <f t="shared" si="0"/>
        <v>560935</v>
      </c>
      <c r="G5" s="27">
        <f t="shared" si="0"/>
        <v>135641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12693403</v>
      </c>
      <c r="O5" s="33">
        <f aca="true" t="shared" si="1" ref="O5:O47">(N5/O$49)</f>
        <v>392.99678008607077</v>
      </c>
      <c r="P5" s="6"/>
    </row>
    <row r="6" spans="1:16" ht="15">
      <c r="A6" s="12"/>
      <c r="B6" s="25">
        <v>311</v>
      </c>
      <c r="C6" s="20" t="s">
        <v>2</v>
      </c>
      <c r="D6" s="46">
        <v>7417552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7417552</v>
      </c>
      <c r="O6" s="47">
        <f t="shared" si="1"/>
        <v>229.65268274559583</v>
      </c>
      <c r="P6" s="9"/>
    </row>
    <row r="7" spans="1:16" ht="15">
      <c r="A7" s="12"/>
      <c r="B7" s="25">
        <v>312.41</v>
      </c>
      <c r="C7" s="20" t="s">
        <v>102</v>
      </c>
      <c r="D7" s="46">
        <v>0</v>
      </c>
      <c r="E7" s="46">
        <v>360069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360069</v>
      </c>
      <c r="O7" s="47">
        <f t="shared" si="1"/>
        <v>11.147992197900864</v>
      </c>
      <c r="P7" s="9"/>
    </row>
    <row r="8" spans="1:16" ht="15">
      <c r="A8" s="12"/>
      <c r="B8" s="25">
        <v>312.42</v>
      </c>
      <c r="C8" s="20" t="s">
        <v>103</v>
      </c>
      <c r="D8" s="46">
        <v>0</v>
      </c>
      <c r="E8" s="46">
        <v>0</v>
      </c>
      <c r="F8" s="46">
        <v>0</v>
      </c>
      <c r="G8" s="46">
        <v>135641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135641</v>
      </c>
      <c r="O8" s="47">
        <f t="shared" si="1"/>
        <v>4.199541781479303</v>
      </c>
      <c r="P8" s="9"/>
    </row>
    <row r="9" spans="1:16" ht="15">
      <c r="A9" s="12"/>
      <c r="B9" s="25">
        <v>314.1</v>
      </c>
      <c r="C9" s="20" t="s">
        <v>11</v>
      </c>
      <c r="D9" s="46">
        <v>2548710</v>
      </c>
      <c r="E9" s="46">
        <v>0</v>
      </c>
      <c r="F9" s="46">
        <v>560935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3109645</v>
      </c>
      <c r="O9" s="47">
        <f t="shared" si="1"/>
        <v>96.27681971578068</v>
      </c>
      <c r="P9" s="9"/>
    </row>
    <row r="10" spans="1:16" ht="15">
      <c r="A10" s="12"/>
      <c r="B10" s="25">
        <v>314.3</v>
      </c>
      <c r="C10" s="20" t="s">
        <v>12</v>
      </c>
      <c r="D10" s="46">
        <v>470140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470140</v>
      </c>
      <c r="O10" s="47">
        <f t="shared" si="1"/>
        <v>14.55586860274312</v>
      </c>
      <c r="P10" s="9"/>
    </row>
    <row r="11" spans="1:16" ht="15">
      <c r="A11" s="12"/>
      <c r="B11" s="25">
        <v>314.4</v>
      </c>
      <c r="C11" s="20" t="s">
        <v>13</v>
      </c>
      <c r="D11" s="46">
        <v>75761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75761</v>
      </c>
      <c r="O11" s="47">
        <f t="shared" si="1"/>
        <v>2.3456144153069753</v>
      </c>
      <c r="P11" s="9"/>
    </row>
    <row r="12" spans="1:16" ht="15">
      <c r="A12" s="12"/>
      <c r="B12" s="25">
        <v>315</v>
      </c>
      <c r="C12" s="20" t="s">
        <v>83</v>
      </c>
      <c r="D12" s="46">
        <v>1027768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1027768</v>
      </c>
      <c r="O12" s="47">
        <f t="shared" si="1"/>
        <v>31.820427877024056</v>
      </c>
      <c r="P12" s="9"/>
    </row>
    <row r="13" spans="1:16" ht="15">
      <c r="A13" s="12"/>
      <c r="B13" s="25">
        <v>316</v>
      </c>
      <c r="C13" s="20" t="s">
        <v>84</v>
      </c>
      <c r="D13" s="46">
        <v>96827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96827</v>
      </c>
      <c r="O13" s="47">
        <f t="shared" si="1"/>
        <v>2.9978327502399456</v>
      </c>
      <c r="P13" s="9"/>
    </row>
    <row r="14" spans="1:16" ht="15.75">
      <c r="A14" s="29" t="s">
        <v>16</v>
      </c>
      <c r="B14" s="30"/>
      <c r="C14" s="31"/>
      <c r="D14" s="32">
        <f aca="true" t="shared" si="3" ref="D14:M14">SUM(D15:D20)</f>
        <v>696975</v>
      </c>
      <c r="E14" s="32">
        <f t="shared" si="3"/>
        <v>3493807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aca="true" t="shared" si="4" ref="N14:N47">SUM(D14:M14)</f>
        <v>4190782</v>
      </c>
      <c r="O14" s="45">
        <f t="shared" si="1"/>
        <v>129.74958977058114</v>
      </c>
      <c r="P14" s="10"/>
    </row>
    <row r="15" spans="1:16" ht="15">
      <c r="A15" s="12"/>
      <c r="B15" s="25">
        <v>322</v>
      </c>
      <c r="C15" s="20" t="s">
        <v>0</v>
      </c>
      <c r="D15" s="46">
        <v>161198</v>
      </c>
      <c r="E15" s="46">
        <v>1480672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1641870</v>
      </c>
      <c r="O15" s="47">
        <f t="shared" si="1"/>
        <v>50.83346233629524</v>
      </c>
      <c r="P15" s="9"/>
    </row>
    <row r="16" spans="1:16" ht="15">
      <c r="A16" s="12"/>
      <c r="B16" s="25">
        <v>323.1</v>
      </c>
      <c r="C16" s="20" t="s">
        <v>17</v>
      </c>
      <c r="D16" s="46">
        <v>455233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455233</v>
      </c>
      <c r="O16" s="47">
        <f t="shared" si="1"/>
        <v>14.094337285984086</v>
      </c>
      <c r="P16" s="9"/>
    </row>
    <row r="17" spans="1:16" ht="15">
      <c r="A17" s="12"/>
      <c r="B17" s="25">
        <v>324.12</v>
      </c>
      <c r="C17" s="20" t="s">
        <v>112</v>
      </c>
      <c r="D17" s="46">
        <v>0</v>
      </c>
      <c r="E17" s="46">
        <v>49917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49917</v>
      </c>
      <c r="O17" s="47">
        <f t="shared" si="1"/>
        <v>1.5454658038948574</v>
      </c>
      <c r="P17" s="9"/>
    </row>
    <row r="18" spans="1:16" ht="15">
      <c r="A18" s="12"/>
      <c r="B18" s="25">
        <v>324.32</v>
      </c>
      <c r="C18" s="20" t="s">
        <v>124</v>
      </c>
      <c r="D18" s="46">
        <v>0</v>
      </c>
      <c r="E18" s="46">
        <v>273635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273635</v>
      </c>
      <c r="O18" s="47">
        <f t="shared" si="1"/>
        <v>8.471934115607294</v>
      </c>
      <c r="P18" s="9"/>
    </row>
    <row r="19" spans="1:16" ht="15">
      <c r="A19" s="12"/>
      <c r="B19" s="25">
        <v>324.62</v>
      </c>
      <c r="C19" s="20" t="s">
        <v>109</v>
      </c>
      <c r="D19" s="46">
        <v>0</v>
      </c>
      <c r="E19" s="46">
        <v>151521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151521</v>
      </c>
      <c r="O19" s="47">
        <f t="shared" si="1"/>
        <v>4.691197869903093</v>
      </c>
      <c r="P19" s="9"/>
    </row>
    <row r="20" spans="1:16" ht="15">
      <c r="A20" s="12"/>
      <c r="B20" s="25">
        <v>329</v>
      </c>
      <c r="C20" s="20" t="s">
        <v>20</v>
      </c>
      <c r="D20" s="46">
        <v>80544</v>
      </c>
      <c r="E20" s="46">
        <v>1538062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1618606</v>
      </c>
      <c r="O20" s="47">
        <f t="shared" si="1"/>
        <v>50.11319235889656</v>
      </c>
      <c r="P20" s="9"/>
    </row>
    <row r="21" spans="1:16" ht="15.75">
      <c r="A21" s="29" t="s">
        <v>21</v>
      </c>
      <c r="B21" s="30"/>
      <c r="C21" s="31"/>
      <c r="D21" s="32">
        <f aca="true" t="shared" si="5" ref="D21:M21">SUM(D22:D29)</f>
        <v>3120553</v>
      </c>
      <c r="E21" s="32">
        <f t="shared" si="5"/>
        <v>1167531</v>
      </c>
      <c r="F21" s="32">
        <f t="shared" si="5"/>
        <v>0</v>
      </c>
      <c r="G21" s="32">
        <f t="shared" si="5"/>
        <v>2147320</v>
      </c>
      <c r="H21" s="32">
        <f t="shared" si="5"/>
        <v>0</v>
      </c>
      <c r="I21" s="32">
        <f t="shared" si="5"/>
        <v>0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44">
        <f t="shared" si="4"/>
        <v>6435404</v>
      </c>
      <c r="O21" s="45">
        <f t="shared" si="1"/>
        <v>199.24468249791016</v>
      </c>
      <c r="P21" s="10"/>
    </row>
    <row r="22" spans="1:16" ht="15">
      <c r="A22" s="12"/>
      <c r="B22" s="25">
        <v>331.1</v>
      </c>
      <c r="C22" s="20" t="s">
        <v>113</v>
      </c>
      <c r="D22" s="46">
        <v>0</v>
      </c>
      <c r="E22" s="46">
        <v>3914</v>
      </c>
      <c r="F22" s="46">
        <v>0</v>
      </c>
      <c r="G22" s="46">
        <v>909841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913755</v>
      </c>
      <c r="O22" s="47">
        <f t="shared" si="1"/>
        <v>28.290504349979877</v>
      </c>
      <c r="P22" s="9"/>
    </row>
    <row r="23" spans="1:16" ht="15">
      <c r="A23" s="12"/>
      <c r="B23" s="25">
        <v>331.2</v>
      </c>
      <c r="C23" s="20" t="s">
        <v>66</v>
      </c>
      <c r="D23" s="46">
        <v>213545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213545</v>
      </c>
      <c r="O23" s="47">
        <f t="shared" si="1"/>
        <v>6.6115050001548035</v>
      </c>
      <c r="P23" s="9"/>
    </row>
    <row r="24" spans="1:16" ht="15">
      <c r="A24" s="12"/>
      <c r="B24" s="25">
        <v>331.9</v>
      </c>
      <c r="C24" s="20" t="s">
        <v>62</v>
      </c>
      <c r="D24" s="46">
        <v>0</v>
      </c>
      <c r="E24" s="46">
        <v>0</v>
      </c>
      <c r="F24" s="46">
        <v>0</v>
      </c>
      <c r="G24" s="46">
        <v>208502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208502</v>
      </c>
      <c r="O24" s="47">
        <f t="shared" si="1"/>
        <v>6.455370135298306</v>
      </c>
      <c r="P24" s="9"/>
    </row>
    <row r="25" spans="1:16" ht="15">
      <c r="A25" s="12"/>
      <c r="B25" s="25">
        <v>334.36</v>
      </c>
      <c r="C25" s="20" t="s">
        <v>69</v>
      </c>
      <c r="D25" s="46">
        <v>0</v>
      </c>
      <c r="E25" s="46">
        <v>0</v>
      </c>
      <c r="F25" s="46">
        <v>0</v>
      </c>
      <c r="G25" s="46">
        <v>1003977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1003977</v>
      </c>
      <c r="O25" s="47">
        <f t="shared" si="1"/>
        <v>31.08384160500325</v>
      </c>
      <c r="P25" s="9"/>
    </row>
    <row r="26" spans="1:16" ht="15">
      <c r="A26" s="12"/>
      <c r="B26" s="25">
        <v>335.12</v>
      </c>
      <c r="C26" s="20" t="s">
        <v>85</v>
      </c>
      <c r="D26" s="46">
        <v>768367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768367</v>
      </c>
      <c r="O26" s="47">
        <f t="shared" si="1"/>
        <v>23.789188519768413</v>
      </c>
      <c r="P26" s="9"/>
    </row>
    <row r="27" spans="1:16" ht="15">
      <c r="A27" s="12"/>
      <c r="B27" s="25">
        <v>335.15</v>
      </c>
      <c r="C27" s="20" t="s">
        <v>86</v>
      </c>
      <c r="D27" s="46">
        <v>15860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15860</v>
      </c>
      <c r="O27" s="47">
        <f t="shared" si="1"/>
        <v>0.4910368742066318</v>
      </c>
      <c r="P27" s="9"/>
    </row>
    <row r="28" spans="1:16" ht="15">
      <c r="A28" s="12"/>
      <c r="B28" s="25">
        <v>335.18</v>
      </c>
      <c r="C28" s="20" t="s">
        <v>87</v>
      </c>
      <c r="D28" s="46">
        <v>2122781</v>
      </c>
      <c r="E28" s="46">
        <v>1163617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3286398</v>
      </c>
      <c r="O28" s="47">
        <f t="shared" si="1"/>
        <v>101.74921824205084</v>
      </c>
      <c r="P28" s="9"/>
    </row>
    <row r="29" spans="1:16" ht="15">
      <c r="A29" s="12"/>
      <c r="B29" s="25">
        <v>337.1</v>
      </c>
      <c r="C29" s="20" t="s">
        <v>118</v>
      </c>
      <c r="D29" s="46">
        <v>0</v>
      </c>
      <c r="E29" s="46">
        <v>0</v>
      </c>
      <c r="F29" s="46">
        <v>0</v>
      </c>
      <c r="G29" s="46">
        <v>25000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25000</v>
      </c>
      <c r="O29" s="47">
        <f t="shared" si="1"/>
        <v>0.7740177714480324</v>
      </c>
      <c r="P29" s="9"/>
    </row>
    <row r="30" spans="1:16" ht="15.75">
      <c r="A30" s="29" t="s">
        <v>33</v>
      </c>
      <c r="B30" s="30"/>
      <c r="C30" s="31"/>
      <c r="D30" s="32">
        <f aca="true" t="shared" si="6" ref="D30:M30">SUM(D31:D34)</f>
        <v>86681</v>
      </c>
      <c r="E30" s="32">
        <f t="shared" si="6"/>
        <v>0</v>
      </c>
      <c r="F30" s="32">
        <f t="shared" si="6"/>
        <v>0</v>
      </c>
      <c r="G30" s="32">
        <f t="shared" si="6"/>
        <v>0</v>
      </c>
      <c r="H30" s="32">
        <f t="shared" si="6"/>
        <v>0</v>
      </c>
      <c r="I30" s="32">
        <f t="shared" si="6"/>
        <v>1060011</v>
      </c>
      <c r="J30" s="32">
        <f t="shared" si="6"/>
        <v>0</v>
      </c>
      <c r="K30" s="32">
        <f t="shared" si="6"/>
        <v>0</v>
      </c>
      <c r="L30" s="32">
        <f t="shared" si="6"/>
        <v>0</v>
      </c>
      <c r="M30" s="32">
        <f t="shared" si="6"/>
        <v>0</v>
      </c>
      <c r="N30" s="32">
        <f t="shared" si="4"/>
        <v>1146692</v>
      </c>
      <c r="O30" s="45">
        <f t="shared" si="1"/>
        <v>35.50239945509149</v>
      </c>
      <c r="P30" s="10"/>
    </row>
    <row r="31" spans="1:16" ht="15">
      <c r="A31" s="12"/>
      <c r="B31" s="25">
        <v>341.9</v>
      </c>
      <c r="C31" s="20" t="s">
        <v>89</v>
      </c>
      <c r="D31" s="46">
        <v>9814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9814</v>
      </c>
      <c r="O31" s="47">
        <f t="shared" si="1"/>
        <v>0.3038484163596396</v>
      </c>
      <c r="P31" s="9"/>
    </row>
    <row r="32" spans="1:16" ht="15">
      <c r="A32" s="12"/>
      <c r="B32" s="25">
        <v>343.5</v>
      </c>
      <c r="C32" s="20" t="s">
        <v>38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1060011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1060011</v>
      </c>
      <c r="O32" s="47">
        <f t="shared" si="1"/>
        <v>32.818694077216016</v>
      </c>
      <c r="P32" s="9"/>
    </row>
    <row r="33" spans="1:16" ht="15">
      <c r="A33" s="12"/>
      <c r="B33" s="25">
        <v>347.2</v>
      </c>
      <c r="C33" s="20" t="s">
        <v>78</v>
      </c>
      <c r="D33" s="46">
        <v>42579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42579</v>
      </c>
      <c r="O33" s="47">
        <f t="shared" si="1"/>
        <v>1.318276107619431</v>
      </c>
      <c r="P33" s="9"/>
    </row>
    <row r="34" spans="1:16" ht="15">
      <c r="A34" s="12"/>
      <c r="B34" s="25">
        <v>349</v>
      </c>
      <c r="C34" s="20" t="s">
        <v>90</v>
      </c>
      <c r="D34" s="46">
        <v>34288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34288</v>
      </c>
      <c r="O34" s="47">
        <f t="shared" si="1"/>
        <v>1.0615808538964056</v>
      </c>
      <c r="P34" s="9"/>
    </row>
    <row r="35" spans="1:16" ht="15.75">
      <c r="A35" s="29" t="s">
        <v>34</v>
      </c>
      <c r="B35" s="30"/>
      <c r="C35" s="31"/>
      <c r="D35" s="32">
        <f aca="true" t="shared" si="7" ref="D35:M35">SUM(D36:D38)</f>
        <v>195265</v>
      </c>
      <c r="E35" s="32">
        <f t="shared" si="7"/>
        <v>0</v>
      </c>
      <c r="F35" s="32">
        <f t="shared" si="7"/>
        <v>0</v>
      </c>
      <c r="G35" s="32">
        <f t="shared" si="7"/>
        <v>0</v>
      </c>
      <c r="H35" s="32">
        <f t="shared" si="7"/>
        <v>0</v>
      </c>
      <c r="I35" s="32">
        <f t="shared" si="7"/>
        <v>0</v>
      </c>
      <c r="J35" s="32">
        <f t="shared" si="7"/>
        <v>0</v>
      </c>
      <c r="K35" s="32">
        <f t="shared" si="7"/>
        <v>0</v>
      </c>
      <c r="L35" s="32">
        <f t="shared" si="7"/>
        <v>0</v>
      </c>
      <c r="M35" s="32">
        <f t="shared" si="7"/>
        <v>0</v>
      </c>
      <c r="N35" s="32">
        <f t="shared" si="4"/>
        <v>195265</v>
      </c>
      <c r="O35" s="45">
        <f t="shared" si="1"/>
        <v>6.045543205672002</v>
      </c>
      <c r="P35" s="10"/>
    </row>
    <row r="36" spans="1:16" ht="15">
      <c r="A36" s="13"/>
      <c r="B36" s="39">
        <v>351.5</v>
      </c>
      <c r="C36" s="21" t="s">
        <v>41</v>
      </c>
      <c r="D36" s="46">
        <v>65030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4"/>
        <v>65030</v>
      </c>
      <c r="O36" s="47">
        <f t="shared" si="1"/>
        <v>2.013375027090622</v>
      </c>
      <c r="P36" s="9"/>
    </row>
    <row r="37" spans="1:16" ht="15">
      <c r="A37" s="13"/>
      <c r="B37" s="39">
        <v>354</v>
      </c>
      <c r="C37" s="21" t="s">
        <v>42</v>
      </c>
      <c r="D37" s="46">
        <v>125885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4"/>
        <v>125885</v>
      </c>
      <c r="O37" s="47">
        <f t="shared" si="1"/>
        <v>3.8974890863494225</v>
      </c>
      <c r="P37" s="9"/>
    </row>
    <row r="38" spans="1:16" ht="15">
      <c r="A38" s="13"/>
      <c r="B38" s="39">
        <v>359</v>
      </c>
      <c r="C38" s="21" t="s">
        <v>97</v>
      </c>
      <c r="D38" s="46">
        <v>4350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4"/>
        <v>4350</v>
      </c>
      <c r="O38" s="47">
        <f t="shared" si="1"/>
        <v>0.13467909223195765</v>
      </c>
      <c r="P38" s="9"/>
    </row>
    <row r="39" spans="1:16" ht="15.75">
      <c r="A39" s="29" t="s">
        <v>3</v>
      </c>
      <c r="B39" s="30"/>
      <c r="C39" s="31"/>
      <c r="D39" s="32">
        <f aca="true" t="shared" si="8" ref="D39:M39">SUM(D40:D42)</f>
        <v>267981</v>
      </c>
      <c r="E39" s="32">
        <f t="shared" si="8"/>
        <v>83920</v>
      </c>
      <c r="F39" s="32">
        <f t="shared" si="8"/>
        <v>11614</v>
      </c>
      <c r="G39" s="32">
        <f t="shared" si="8"/>
        <v>10093</v>
      </c>
      <c r="H39" s="32">
        <f t="shared" si="8"/>
        <v>0</v>
      </c>
      <c r="I39" s="32">
        <f t="shared" si="8"/>
        <v>2537</v>
      </c>
      <c r="J39" s="32">
        <f t="shared" si="8"/>
        <v>0</v>
      </c>
      <c r="K39" s="32">
        <f t="shared" si="8"/>
        <v>0</v>
      </c>
      <c r="L39" s="32">
        <f t="shared" si="8"/>
        <v>0</v>
      </c>
      <c r="M39" s="32">
        <f t="shared" si="8"/>
        <v>0</v>
      </c>
      <c r="N39" s="32">
        <f t="shared" si="4"/>
        <v>376145</v>
      </c>
      <c r="O39" s="45">
        <f t="shared" si="1"/>
        <v>11.645716585652806</v>
      </c>
      <c r="P39" s="10"/>
    </row>
    <row r="40" spans="1:16" ht="15">
      <c r="A40" s="12"/>
      <c r="B40" s="25">
        <v>361.1</v>
      </c>
      <c r="C40" s="20" t="s">
        <v>44</v>
      </c>
      <c r="D40" s="46">
        <v>122079</v>
      </c>
      <c r="E40" s="46">
        <v>63112</v>
      </c>
      <c r="F40" s="46">
        <v>11614</v>
      </c>
      <c r="G40" s="46">
        <v>10093</v>
      </c>
      <c r="H40" s="46">
        <v>0</v>
      </c>
      <c r="I40" s="46">
        <v>2537</v>
      </c>
      <c r="J40" s="46">
        <v>0</v>
      </c>
      <c r="K40" s="46">
        <v>0</v>
      </c>
      <c r="L40" s="46">
        <v>0</v>
      </c>
      <c r="M40" s="46">
        <v>0</v>
      </c>
      <c r="N40" s="46">
        <f t="shared" si="4"/>
        <v>209435</v>
      </c>
      <c r="O40" s="47">
        <f t="shared" si="1"/>
        <v>6.484256478528747</v>
      </c>
      <c r="P40" s="9"/>
    </row>
    <row r="41" spans="1:16" ht="15">
      <c r="A41" s="12"/>
      <c r="B41" s="25">
        <v>366</v>
      </c>
      <c r="C41" s="20" t="s">
        <v>98</v>
      </c>
      <c r="D41" s="46">
        <v>141744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4"/>
        <v>141744</v>
      </c>
      <c r="O41" s="47">
        <f t="shared" si="1"/>
        <v>4.3884949998451965</v>
      </c>
      <c r="P41" s="9"/>
    </row>
    <row r="42" spans="1:16" ht="15">
      <c r="A42" s="12"/>
      <c r="B42" s="25">
        <v>369.9</v>
      </c>
      <c r="C42" s="20" t="s">
        <v>46</v>
      </c>
      <c r="D42" s="46">
        <v>4158</v>
      </c>
      <c r="E42" s="46">
        <v>20808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4"/>
        <v>24966</v>
      </c>
      <c r="O42" s="47">
        <f t="shared" si="1"/>
        <v>0.7729651072788631</v>
      </c>
      <c r="P42" s="9"/>
    </row>
    <row r="43" spans="1:16" ht="15.75">
      <c r="A43" s="29" t="s">
        <v>35</v>
      </c>
      <c r="B43" s="30"/>
      <c r="C43" s="31"/>
      <c r="D43" s="32">
        <f aca="true" t="shared" si="9" ref="D43:M43">SUM(D44:D46)</f>
        <v>551552</v>
      </c>
      <c r="E43" s="32">
        <f t="shared" si="9"/>
        <v>38400</v>
      </c>
      <c r="F43" s="32">
        <f t="shared" si="9"/>
        <v>178236</v>
      </c>
      <c r="G43" s="32">
        <f t="shared" si="9"/>
        <v>1649695</v>
      </c>
      <c r="H43" s="32">
        <f t="shared" si="9"/>
        <v>0</v>
      </c>
      <c r="I43" s="32">
        <f t="shared" si="9"/>
        <v>1121057</v>
      </c>
      <c r="J43" s="32">
        <f t="shared" si="9"/>
        <v>348975</v>
      </c>
      <c r="K43" s="32">
        <f t="shared" si="9"/>
        <v>0</v>
      </c>
      <c r="L43" s="32">
        <f t="shared" si="9"/>
        <v>0</v>
      </c>
      <c r="M43" s="32">
        <f t="shared" si="9"/>
        <v>0</v>
      </c>
      <c r="N43" s="32">
        <f t="shared" si="4"/>
        <v>3887915</v>
      </c>
      <c r="O43" s="45">
        <f t="shared" si="1"/>
        <v>120.37261215517508</v>
      </c>
      <c r="P43" s="9"/>
    </row>
    <row r="44" spans="1:16" ht="15">
      <c r="A44" s="12"/>
      <c r="B44" s="25">
        <v>381</v>
      </c>
      <c r="C44" s="20" t="s">
        <v>58</v>
      </c>
      <c r="D44" s="46">
        <v>551552</v>
      </c>
      <c r="E44" s="46">
        <v>38400</v>
      </c>
      <c r="F44" s="46">
        <v>2000</v>
      </c>
      <c r="G44" s="46">
        <v>1649695</v>
      </c>
      <c r="H44" s="46">
        <v>0</v>
      </c>
      <c r="I44" s="46">
        <v>0</v>
      </c>
      <c r="J44" s="46">
        <v>348975</v>
      </c>
      <c r="K44" s="46">
        <v>0</v>
      </c>
      <c r="L44" s="46">
        <v>0</v>
      </c>
      <c r="M44" s="46">
        <v>0</v>
      </c>
      <c r="N44" s="46">
        <f t="shared" si="4"/>
        <v>2590622</v>
      </c>
      <c r="O44" s="47">
        <f t="shared" si="1"/>
        <v>80.20749868416979</v>
      </c>
      <c r="P44" s="9"/>
    </row>
    <row r="45" spans="1:16" ht="15">
      <c r="A45" s="12"/>
      <c r="B45" s="25">
        <v>384</v>
      </c>
      <c r="C45" s="20" t="s">
        <v>63</v>
      </c>
      <c r="D45" s="46">
        <v>0</v>
      </c>
      <c r="E45" s="46">
        <v>0</v>
      </c>
      <c r="F45" s="46">
        <v>176236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4"/>
        <v>176236</v>
      </c>
      <c r="O45" s="47">
        <f t="shared" si="1"/>
        <v>5.456391838756618</v>
      </c>
      <c r="P45" s="9"/>
    </row>
    <row r="46" spans="1:16" ht="15.75" thickBot="1">
      <c r="A46" s="12"/>
      <c r="B46" s="25">
        <v>389.7</v>
      </c>
      <c r="C46" s="20" t="s">
        <v>91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1121057</v>
      </c>
      <c r="J46" s="46">
        <v>0</v>
      </c>
      <c r="K46" s="46">
        <v>0</v>
      </c>
      <c r="L46" s="46">
        <v>0</v>
      </c>
      <c r="M46" s="46">
        <v>0</v>
      </c>
      <c r="N46" s="46">
        <f t="shared" si="4"/>
        <v>1121057</v>
      </c>
      <c r="O46" s="47">
        <f t="shared" si="1"/>
        <v>34.708721632248675</v>
      </c>
      <c r="P46" s="9"/>
    </row>
    <row r="47" spans="1:119" ht="16.5" thickBot="1">
      <c r="A47" s="14" t="s">
        <v>39</v>
      </c>
      <c r="B47" s="23"/>
      <c r="C47" s="22"/>
      <c r="D47" s="15">
        <f aca="true" t="shared" si="10" ref="D47:M47">SUM(D5,D14,D21,D30,D35,D39,D43)</f>
        <v>16555765</v>
      </c>
      <c r="E47" s="15">
        <f t="shared" si="10"/>
        <v>5143727</v>
      </c>
      <c r="F47" s="15">
        <f t="shared" si="10"/>
        <v>750785</v>
      </c>
      <c r="G47" s="15">
        <f t="shared" si="10"/>
        <v>3942749</v>
      </c>
      <c r="H47" s="15">
        <f t="shared" si="10"/>
        <v>0</v>
      </c>
      <c r="I47" s="15">
        <f t="shared" si="10"/>
        <v>2183605</v>
      </c>
      <c r="J47" s="15">
        <f t="shared" si="10"/>
        <v>348975</v>
      </c>
      <c r="K47" s="15">
        <f t="shared" si="10"/>
        <v>0</v>
      </c>
      <c r="L47" s="15">
        <f t="shared" si="10"/>
        <v>0</v>
      </c>
      <c r="M47" s="15">
        <f t="shared" si="10"/>
        <v>0</v>
      </c>
      <c r="N47" s="15">
        <f t="shared" si="4"/>
        <v>28925606</v>
      </c>
      <c r="O47" s="38">
        <f t="shared" si="1"/>
        <v>895.5573237561534</v>
      </c>
      <c r="P47" s="6"/>
      <c r="Q47" s="2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</row>
    <row r="48" spans="1:15" ht="15">
      <c r="A48" s="16"/>
      <c r="B48" s="18"/>
      <c r="C48" s="18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9"/>
    </row>
    <row r="49" spans="1:15" ht="15">
      <c r="A49" s="40"/>
      <c r="B49" s="41"/>
      <c r="C49" s="41"/>
      <c r="D49" s="42"/>
      <c r="E49" s="42"/>
      <c r="F49" s="42"/>
      <c r="G49" s="42"/>
      <c r="H49" s="42"/>
      <c r="I49" s="42"/>
      <c r="J49" s="42"/>
      <c r="K49" s="42"/>
      <c r="L49" s="48" t="s">
        <v>125</v>
      </c>
      <c r="M49" s="48"/>
      <c r="N49" s="48"/>
      <c r="O49" s="43">
        <v>32299</v>
      </c>
    </row>
    <row r="50" spans="1:15" ht="15">
      <c r="A50" s="49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1"/>
    </row>
    <row r="51" spans="1:15" ht="15.75" customHeight="1" thickBot="1">
      <c r="A51" s="52" t="s">
        <v>60</v>
      </c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4"/>
    </row>
  </sheetData>
  <sheetProtection/>
  <mergeCells count="10">
    <mergeCell ref="L49:N49"/>
    <mergeCell ref="A50:O50"/>
    <mergeCell ref="A51:O5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5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56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121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48</v>
      </c>
      <c r="B3" s="62"/>
      <c r="C3" s="63"/>
      <c r="D3" s="67" t="s">
        <v>29</v>
      </c>
      <c r="E3" s="68"/>
      <c r="F3" s="68"/>
      <c r="G3" s="68"/>
      <c r="H3" s="69"/>
      <c r="I3" s="67" t="s">
        <v>30</v>
      </c>
      <c r="J3" s="69"/>
      <c r="K3" s="67" t="s">
        <v>32</v>
      </c>
      <c r="L3" s="69"/>
      <c r="M3" s="36"/>
      <c r="N3" s="37"/>
      <c r="O3" s="70" t="s">
        <v>53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49</v>
      </c>
      <c r="F4" s="34" t="s">
        <v>50</v>
      </c>
      <c r="G4" s="34" t="s">
        <v>51</v>
      </c>
      <c r="H4" s="34" t="s">
        <v>5</v>
      </c>
      <c r="I4" s="34" t="s">
        <v>6</v>
      </c>
      <c r="J4" s="35" t="s">
        <v>52</v>
      </c>
      <c r="K4" s="35" t="s">
        <v>7</v>
      </c>
      <c r="L4" s="35" t="s">
        <v>8</v>
      </c>
      <c r="M4" s="35" t="s">
        <v>9</v>
      </c>
      <c r="N4" s="35" t="s">
        <v>31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SUM(D6:D13)</f>
        <v>11255253</v>
      </c>
      <c r="E5" s="27">
        <f t="shared" si="0"/>
        <v>407993</v>
      </c>
      <c r="F5" s="27">
        <f t="shared" si="0"/>
        <v>711446</v>
      </c>
      <c r="G5" s="27">
        <f t="shared" si="0"/>
        <v>156596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12531288</v>
      </c>
      <c r="O5" s="33">
        <f aca="true" t="shared" si="1" ref="O5:O47">(N5/O$49)</f>
        <v>397.52840782920407</v>
      </c>
      <c r="P5" s="6"/>
    </row>
    <row r="6" spans="1:16" ht="15">
      <c r="A6" s="12"/>
      <c r="B6" s="25">
        <v>311</v>
      </c>
      <c r="C6" s="20" t="s">
        <v>2</v>
      </c>
      <c r="D6" s="46">
        <v>7148392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7148392</v>
      </c>
      <c r="O6" s="47">
        <f t="shared" si="1"/>
        <v>226.76750309297972</v>
      </c>
      <c r="P6" s="9"/>
    </row>
    <row r="7" spans="1:16" ht="15">
      <c r="A7" s="12"/>
      <c r="B7" s="25">
        <v>312.41</v>
      </c>
      <c r="C7" s="20" t="s">
        <v>102</v>
      </c>
      <c r="D7" s="46">
        <v>0</v>
      </c>
      <c r="E7" s="46">
        <v>407993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407993</v>
      </c>
      <c r="O7" s="47">
        <f t="shared" si="1"/>
        <v>12.942708498556609</v>
      </c>
      <c r="P7" s="9"/>
    </row>
    <row r="8" spans="1:16" ht="15">
      <c r="A8" s="12"/>
      <c r="B8" s="25">
        <v>312.42</v>
      </c>
      <c r="C8" s="20" t="s">
        <v>103</v>
      </c>
      <c r="D8" s="46">
        <v>0</v>
      </c>
      <c r="E8" s="46">
        <v>0</v>
      </c>
      <c r="F8" s="46">
        <v>0</v>
      </c>
      <c r="G8" s="46">
        <v>156596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156596</v>
      </c>
      <c r="O8" s="47">
        <f t="shared" si="1"/>
        <v>4.967674396472417</v>
      </c>
      <c r="P8" s="9"/>
    </row>
    <row r="9" spans="1:16" ht="15">
      <c r="A9" s="12"/>
      <c r="B9" s="25">
        <v>314.1</v>
      </c>
      <c r="C9" s="20" t="s">
        <v>11</v>
      </c>
      <c r="D9" s="46">
        <v>2364706</v>
      </c>
      <c r="E9" s="46">
        <v>0</v>
      </c>
      <c r="F9" s="46">
        <v>711446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3076152</v>
      </c>
      <c r="O9" s="47">
        <f t="shared" si="1"/>
        <v>97.58436697014878</v>
      </c>
      <c r="P9" s="9"/>
    </row>
    <row r="10" spans="1:16" ht="15">
      <c r="A10" s="12"/>
      <c r="B10" s="25">
        <v>314.3</v>
      </c>
      <c r="C10" s="20" t="s">
        <v>12</v>
      </c>
      <c r="D10" s="46">
        <v>428231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428231</v>
      </c>
      <c r="O10" s="47">
        <f t="shared" si="1"/>
        <v>13.584715921707959</v>
      </c>
      <c r="P10" s="9"/>
    </row>
    <row r="11" spans="1:16" ht="15">
      <c r="A11" s="12"/>
      <c r="B11" s="25">
        <v>314.4</v>
      </c>
      <c r="C11" s="20" t="s">
        <v>13</v>
      </c>
      <c r="D11" s="46">
        <v>67649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67649</v>
      </c>
      <c r="O11" s="47">
        <f t="shared" si="1"/>
        <v>2.1460203660819084</v>
      </c>
      <c r="P11" s="9"/>
    </row>
    <row r="12" spans="1:16" ht="15">
      <c r="A12" s="12"/>
      <c r="B12" s="25">
        <v>315</v>
      </c>
      <c r="C12" s="20" t="s">
        <v>83</v>
      </c>
      <c r="D12" s="46">
        <v>1130732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1130732</v>
      </c>
      <c r="O12" s="47">
        <f t="shared" si="1"/>
        <v>35.870063128509344</v>
      </c>
      <c r="P12" s="9"/>
    </row>
    <row r="13" spans="1:16" ht="15">
      <c r="A13" s="12"/>
      <c r="B13" s="25">
        <v>316</v>
      </c>
      <c r="C13" s="20" t="s">
        <v>84</v>
      </c>
      <c r="D13" s="46">
        <v>115543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115543</v>
      </c>
      <c r="O13" s="47">
        <f t="shared" si="1"/>
        <v>3.6653554547473273</v>
      </c>
      <c r="P13" s="9"/>
    </row>
    <row r="14" spans="1:16" ht="15.75">
      <c r="A14" s="29" t="s">
        <v>16</v>
      </c>
      <c r="B14" s="30"/>
      <c r="C14" s="31"/>
      <c r="D14" s="32">
        <f aca="true" t="shared" si="3" ref="D14:M14">SUM(D15:D19)</f>
        <v>1436991</v>
      </c>
      <c r="E14" s="32">
        <f t="shared" si="3"/>
        <v>5344881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aca="true" t="shared" si="4" ref="N14:N47">SUM(D14:M14)</f>
        <v>6781872</v>
      </c>
      <c r="O14" s="45">
        <f t="shared" si="1"/>
        <v>215.14043714113504</v>
      </c>
      <c r="P14" s="10"/>
    </row>
    <row r="15" spans="1:16" ht="15">
      <c r="A15" s="12"/>
      <c r="B15" s="25">
        <v>322</v>
      </c>
      <c r="C15" s="20" t="s">
        <v>0</v>
      </c>
      <c r="D15" s="46">
        <v>190705</v>
      </c>
      <c r="E15" s="46">
        <v>2123538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2314243</v>
      </c>
      <c r="O15" s="47">
        <f t="shared" si="1"/>
        <v>73.4144275608286</v>
      </c>
      <c r="P15" s="9"/>
    </row>
    <row r="16" spans="1:16" ht="15">
      <c r="A16" s="12"/>
      <c r="B16" s="25">
        <v>323.1</v>
      </c>
      <c r="C16" s="20" t="s">
        <v>17</v>
      </c>
      <c r="D16" s="46">
        <v>1130788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1130788</v>
      </c>
      <c r="O16" s="47">
        <f t="shared" si="1"/>
        <v>35.87183960917425</v>
      </c>
      <c r="P16" s="9"/>
    </row>
    <row r="17" spans="1:16" ht="15">
      <c r="A17" s="12"/>
      <c r="B17" s="25">
        <v>324.12</v>
      </c>
      <c r="C17" s="20" t="s">
        <v>112</v>
      </c>
      <c r="D17" s="46">
        <v>0</v>
      </c>
      <c r="E17" s="46">
        <v>113277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113277</v>
      </c>
      <c r="O17" s="47">
        <f t="shared" si="1"/>
        <v>3.593471433556451</v>
      </c>
      <c r="P17" s="9"/>
    </row>
    <row r="18" spans="1:16" ht="15">
      <c r="A18" s="12"/>
      <c r="B18" s="25">
        <v>324.62</v>
      </c>
      <c r="C18" s="20" t="s">
        <v>109</v>
      </c>
      <c r="D18" s="46">
        <v>0</v>
      </c>
      <c r="E18" s="46">
        <v>661964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661964</v>
      </c>
      <c r="O18" s="47">
        <f t="shared" si="1"/>
        <v>20.999397265488692</v>
      </c>
      <c r="P18" s="9"/>
    </row>
    <row r="19" spans="1:16" ht="15">
      <c r="A19" s="12"/>
      <c r="B19" s="25">
        <v>329</v>
      </c>
      <c r="C19" s="20" t="s">
        <v>20</v>
      </c>
      <c r="D19" s="46">
        <v>115498</v>
      </c>
      <c r="E19" s="46">
        <v>2446102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2561600</v>
      </c>
      <c r="O19" s="47">
        <f t="shared" si="1"/>
        <v>81.26130127208705</v>
      </c>
      <c r="P19" s="9"/>
    </row>
    <row r="20" spans="1:16" ht="15.75">
      <c r="A20" s="29" t="s">
        <v>21</v>
      </c>
      <c r="B20" s="30"/>
      <c r="C20" s="31"/>
      <c r="D20" s="32">
        <f aca="true" t="shared" si="5" ref="D20:M20">SUM(D21:D28)</f>
        <v>3248004</v>
      </c>
      <c r="E20" s="32">
        <f t="shared" si="5"/>
        <v>1330129</v>
      </c>
      <c r="F20" s="32">
        <f t="shared" si="5"/>
        <v>0</v>
      </c>
      <c r="G20" s="32">
        <f t="shared" si="5"/>
        <v>918609</v>
      </c>
      <c r="H20" s="32">
        <f t="shared" si="5"/>
        <v>0</v>
      </c>
      <c r="I20" s="32">
        <f t="shared" si="5"/>
        <v>0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44">
        <f t="shared" si="4"/>
        <v>5496742</v>
      </c>
      <c r="O20" s="45">
        <f t="shared" si="1"/>
        <v>174.37242648225106</v>
      </c>
      <c r="P20" s="10"/>
    </row>
    <row r="21" spans="1:16" ht="15">
      <c r="A21" s="12"/>
      <c r="B21" s="25">
        <v>331.1</v>
      </c>
      <c r="C21" s="20" t="s">
        <v>113</v>
      </c>
      <c r="D21" s="46">
        <v>0</v>
      </c>
      <c r="E21" s="46">
        <v>20722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20722</v>
      </c>
      <c r="O21" s="47">
        <f t="shared" si="1"/>
        <v>0.6573612917552264</v>
      </c>
      <c r="P21" s="9"/>
    </row>
    <row r="22" spans="1:16" ht="15">
      <c r="A22" s="12"/>
      <c r="B22" s="25">
        <v>331.2</v>
      </c>
      <c r="C22" s="20" t="s">
        <v>66</v>
      </c>
      <c r="D22" s="46">
        <v>10579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10579</v>
      </c>
      <c r="O22" s="47">
        <f t="shared" si="1"/>
        <v>0.33559623132316085</v>
      </c>
      <c r="P22" s="9"/>
    </row>
    <row r="23" spans="1:16" ht="15">
      <c r="A23" s="12"/>
      <c r="B23" s="25">
        <v>331.9</v>
      </c>
      <c r="C23" s="20" t="s">
        <v>62</v>
      </c>
      <c r="D23" s="46">
        <v>0</v>
      </c>
      <c r="E23" s="46">
        <v>0</v>
      </c>
      <c r="F23" s="46">
        <v>0</v>
      </c>
      <c r="G23" s="46">
        <v>22500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22500</v>
      </c>
      <c r="O23" s="47">
        <f t="shared" si="1"/>
        <v>0.7137645528661613</v>
      </c>
      <c r="P23" s="9"/>
    </row>
    <row r="24" spans="1:16" ht="15">
      <c r="A24" s="12"/>
      <c r="B24" s="25">
        <v>334.36</v>
      </c>
      <c r="C24" s="20" t="s">
        <v>69</v>
      </c>
      <c r="D24" s="46">
        <v>0</v>
      </c>
      <c r="E24" s="46">
        <v>0</v>
      </c>
      <c r="F24" s="46">
        <v>0</v>
      </c>
      <c r="G24" s="46">
        <v>820020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820020</v>
      </c>
      <c r="O24" s="47">
        <f t="shared" si="1"/>
        <v>26.013387050724866</v>
      </c>
      <c r="P24" s="9"/>
    </row>
    <row r="25" spans="1:16" ht="15">
      <c r="A25" s="12"/>
      <c r="B25" s="25">
        <v>335.12</v>
      </c>
      <c r="C25" s="20" t="s">
        <v>85</v>
      </c>
      <c r="D25" s="46">
        <v>788227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788227</v>
      </c>
      <c r="O25" s="47">
        <f t="shared" si="1"/>
        <v>25.004821876090475</v>
      </c>
      <c r="P25" s="9"/>
    </row>
    <row r="26" spans="1:16" ht="15">
      <c r="A26" s="12"/>
      <c r="B26" s="25">
        <v>335.15</v>
      </c>
      <c r="C26" s="20" t="s">
        <v>86</v>
      </c>
      <c r="D26" s="46">
        <v>17795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17795</v>
      </c>
      <c r="O26" s="47">
        <f t="shared" si="1"/>
        <v>0.5645084541445928</v>
      </c>
      <c r="P26" s="9"/>
    </row>
    <row r="27" spans="1:16" ht="15">
      <c r="A27" s="12"/>
      <c r="B27" s="25">
        <v>335.18</v>
      </c>
      <c r="C27" s="20" t="s">
        <v>87</v>
      </c>
      <c r="D27" s="46">
        <v>2431403</v>
      </c>
      <c r="E27" s="46">
        <v>1309407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3740810</v>
      </c>
      <c r="O27" s="47">
        <f t="shared" si="1"/>
        <v>118.66922564476731</v>
      </c>
      <c r="P27" s="9"/>
    </row>
    <row r="28" spans="1:16" ht="15">
      <c r="A28" s="12"/>
      <c r="B28" s="25">
        <v>337.1</v>
      </c>
      <c r="C28" s="20" t="s">
        <v>118</v>
      </c>
      <c r="D28" s="46">
        <v>0</v>
      </c>
      <c r="E28" s="46">
        <v>0</v>
      </c>
      <c r="F28" s="46">
        <v>0</v>
      </c>
      <c r="G28" s="46">
        <v>76089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76089</v>
      </c>
      <c r="O28" s="47">
        <f t="shared" si="1"/>
        <v>2.4137613805792597</v>
      </c>
      <c r="P28" s="9"/>
    </row>
    <row r="29" spans="1:16" ht="15.75">
      <c r="A29" s="29" t="s">
        <v>33</v>
      </c>
      <c r="B29" s="30"/>
      <c r="C29" s="31"/>
      <c r="D29" s="32">
        <f aca="true" t="shared" si="6" ref="D29:M29">SUM(D30:D33)</f>
        <v>189557</v>
      </c>
      <c r="E29" s="32">
        <f t="shared" si="6"/>
        <v>0</v>
      </c>
      <c r="F29" s="32">
        <f t="shared" si="6"/>
        <v>0</v>
      </c>
      <c r="G29" s="32">
        <f t="shared" si="6"/>
        <v>0</v>
      </c>
      <c r="H29" s="32">
        <f t="shared" si="6"/>
        <v>0</v>
      </c>
      <c r="I29" s="32">
        <f t="shared" si="6"/>
        <v>1058714</v>
      </c>
      <c r="J29" s="32">
        <f t="shared" si="6"/>
        <v>0</v>
      </c>
      <c r="K29" s="32">
        <f t="shared" si="6"/>
        <v>0</v>
      </c>
      <c r="L29" s="32">
        <f t="shared" si="6"/>
        <v>0</v>
      </c>
      <c r="M29" s="32">
        <f t="shared" si="6"/>
        <v>0</v>
      </c>
      <c r="N29" s="32">
        <f t="shared" si="4"/>
        <v>1248271</v>
      </c>
      <c r="O29" s="45">
        <f t="shared" si="1"/>
        <v>39.598737429813156</v>
      </c>
      <c r="P29" s="10"/>
    </row>
    <row r="30" spans="1:16" ht="15">
      <c r="A30" s="12"/>
      <c r="B30" s="25">
        <v>341.9</v>
      </c>
      <c r="C30" s="20" t="s">
        <v>89</v>
      </c>
      <c r="D30" s="46">
        <v>5386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5386</v>
      </c>
      <c r="O30" s="47">
        <f t="shared" si="1"/>
        <v>0.17085937252165087</v>
      </c>
      <c r="P30" s="9"/>
    </row>
    <row r="31" spans="1:16" ht="15">
      <c r="A31" s="12"/>
      <c r="B31" s="25">
        <v>343.5</v>
      </c>
      <c r="C31" s="20" t="s">
        <v>38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1058714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1058714</v>
      </c>
      <c r="O31" s="47">
        <f t="shared" si="1"/>
        <v>33.585445547695336</v>
      </c>
      <c r="P31" s="9"/>
    </row>
    <row r="32" spans="1:16" ht="15">
      <c r="A32" s="12"/>
      <c r="B32" s="25">
        <v>347.2</v>
      </c>
      <c r="C32" s="20" t="s">
        <v>78</v>
      </c>
      <c r="D32" s="46">
        <v>152533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152533</v>
      </c>
      <c r="O32" s="47">
        <f t="shared" si="1"/>
        <v>4.838784379659296</v>
      </c>
      <c r="P32" s="9"/>
    </row>
    <row r="33" spans="1:16" ht="15">
      <c r="A33" s="12"/>
      <c r="B33" s="25">
        <v>349</v>
      </c>
      <c r="C33" s="20" t="s">
        <v>90</v>
      </c>
      <c r="D33" s="46">
        <v>31638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31638</v>
      </c>
      <c r="O33" s="47">
        <f t="shared" si="1"/>
        <v>1.0036481299368716</v>
      </c>
      <c r="P33" s="9"/>
    </row>
    <row r="34" spans="1:16" ht="15.75">
      <c r="A34" s="29" t="s">
        <v>34</v>
      </c>
      <c r="B34" s="30"/>
      <c r="C34" s="31"/>
      <c r="D34" s="32">
        <f aca="true" t="shared" si="7" ref="D34:M34">SUM(D35:D37)</f>
        <v>195518</v>
      </c>
      <c r="E34" s="32">
        <f t="shared" si="7"/>
        <v>0</v>
      </c>
      <c r="F34" s="32">
        <f t="shared" si="7"/>
        <v>0</v>
      </c>
      <c r="G34" s="32">
        <f t="shared" si="7"/>
        <v>0</v>
      </c>
      <c r="H34" s="32">
        <f t="shared" si="7"/>
        <v>0</v>
      </c>
      <c r="I34" s="32">
        <f t="shared" si="7"/>
        <v>0</v>
      </c>
      <c r="J34" s="32">
        <f t="shared" si="7"/>
        <v>0</v>
      </c>
      <c r="K34" s="32">
        <f t="shared" si="7"/>
        <v>0</v>
      </c>
      <c r="L34" s="32">
        <f t="shared" si="7"/>
        <v>0</v>
      </c>
      <c r="M34" s="32">
        <f t="shared" si="7"/>
        <v>0</v>
      </c>
      <c r="N34" s="32">
        <f t="shared" si="4"/>
        <v>195518</v>
      </c>
      <c r="O34" s="45">
        <f t="shared" si="1"/>
        <v>6.202391904323827</v>
      </c>
      <c r="P34" s="10"/>
    </row>
    <row r="35" spans="1:16" ht="15">
      <c r="A35" s="13"/>
      <c r="B35" s="39">
        <v>351.5</v>
      </c>
      <c r="C35" s="21" t="s">
        <v>41</v>
      </c>
      <c r="D35" s="46">
        <v>87152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4"/>
        <v>87152</v>
      </c>
      <c r="O35" s="47">
        <f t="shared" si="1"/>
        <v>2.764711480506297</v>
      </c>
      <c r="P35" s="9"/>
    </row>
    <row r="36" spans="1:16" ht="15">
      <c r="A36" s="13"/>
      <c r="B36" s="39">
        <v>354</v>
      </c>
      <c r="C36" s="21" t="s">
        <v>42</v>
      </c>
      <c r="D36" s="46">
        <v>104166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4"/>
        <v>104166</v>
      </c>
      <c r="O36" s="47">
        <f t="shared" si="1"/>
        <v>3.30444437394918</v>
      </c>
      <c r="P36" s="9"/>
    </row>
    <row r="37" spans="1:16" ht="15">
      <c r="A37" s="13"/>
      <c r="B37" s="39">
        <v>359</v>
      </c>
      <c r="C37" s="21" t="s">
        <v>97</v>
      </c>
      <c r="D37" s="46">
        <v>4200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4"/>
        <v>4200</v>
      </c>
      <c r="O37" s="47">
        <f t="shared" si="1"/>
        <v>0.13323604986835008</v>
      </c>
      <c r="P37" s="9"/>
    </row>
    <row r="38" spans="1:16" ht="15.75">
      <c r="A38" s="29" t="s">
        <v>3</v>
      </c>
      <c r="B38" s="30"/>
      <c r="C38" s="31"/>
      <c r="D38" s="32">
        <f aca="true" t="shared" si="8" ref="D38:M38">SUM(D39:D42)</f>
        <v>217579</v>
      </c>
      <c r="E38" s="32">
        <f t="shared" si="8"/>
        <v>585084</v>
      </c>
      <c r="F38" s="32">
        <f t="shared" si="8"/>
        <v>19177</v>
      </c>
      <c r="G38" s="32">
        <f t="shared" si="8"/>
        <v>40693</v>
      </c>
      <c r="H38" s="32">
        <f t="shared" si="8"/>
        <v>0</v>
      </c>
      <c r="I38" s="32">
        <f t="shared" si="8"/>
        <v>6116</v>
      </c>
      <c r="J38" s="32">
        <f t="shared" si="8"/>
        <v>0</v>
      </c>
      <c r="K38" s="32">
        <f t="shared" si="8"/>
        <v>0</v>
      </c>
      <c r="L38" s="32">
        <f t="shared" si="8"/>
        <v>0</v>
      </c>
      <c r="M38" s="32">
        <f t="shared" si="8"/>
        <v>0</v>
      </c>
      <c r="N38" s="32">
        <f t="shared" si="4"/>
        <v>868649</v>
      </c>
      <c r="O38" s="45">
        <f t="shared" si="1"/>
        <v>27.55603844811725</v>
      </c>
      <c r="P38" s="10"/>
    </row>
    <row r="39" spans="1:16" ht="15">
      <c r="A39" s="12"/>
      <c r="B39" s="25">
        <v>361.1</v>
      </c>
      <c r="C39" s="20" t="s">
        <v>44</v>
      </c>
      <c r="D39" s="46">
        <v>45525</v>
      </c>
      <c r="E39" s="46">
        <v>141554</v>
      </c>
      <c r="F39" s="46">
        <v>19177</v>
      </c>
      <c r="G39" s="46">
        <v>40693</v>
      </c>
      <c r="H39" s="46">
        <v>0</v>
      </c>
      <c r="I39" s="46">
        <v>6116</v>
      </c>
      <c r="J39" s="46">
        <v>0</v>
      </c>
      <c r="K39" s="46">
        <v>0</v>
      </c>
      <c r="L39" s="46">
        <v>0</v>
      </c>
      <c r="M39" s="46">
        <v>0</v>
      </c>
      <c r="N39" s="46">
        <f t="shared" si="4"/>
        <v>253065</v>
      </c>
      <c r="O39" s="47">
        <f t="shared" si="1"/>
        <v>8.027947847603338</v>
      </c>
      <c r="P39" s="9"/>
    </row>
    <row r="40" spans="1:16" ht="15">
      <c r="A40" s="12"/>
      <c r="B40" s="25">
        <v>366</v>
      </c>
      <c r="C40" s="20" t="s">
        <v>98</v>
      </c>
      <c r="D40" s="46">
        <v>142265</v>
      </c>
      <c r="E40" s="46">
        <v>360254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4"/>
        <v>502519</v>
      </c>
      <c r="O40" s="47">
        <f t="shared" si="1"/>
        <v>15.94134441518891</v>
      </c>
      <c r="P40" s="9"/>
    </row>
    <row r="41" spans="1:16" ht="15">
      <c r="A41" s="12"/>
      <c r="B41" s="25">
        <v>369.3</v>
      </c>
      <c r="C41" s="20" t="s">
        <v>99</v>
      </c>
      <c r="D41" s="46">
        <v>18139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4"/>
        <v>18139</v>
      </c>
      <c r="O41" s="47">
        <f t="shared" si="1"/>
        <v>0.575421121086191</v>
      </c>
      <c r="P41" s="9"/>
    </row>
    <row r="42" spans="1:16" ht="15">
      <c r="A42" s="12"/>
      <c r="B42" s="25">
        <v>369.9</v>
      </c>
      <c r="C42" s="20" t="s">
        <v>46</v>
      </c>
      <c r="D42" s="46">
        <v>11650</v>
      </c>
      <c r="E42" s="46">
        <v>83276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4"/>
        <v>94926</v>
      </c>
      <c r="O42" s="47">
        <f t="shared" si="1"/>
        <v>3.0113250642388096</v>
      </c>
      <c r="P42" s="9"/>
    </row>
    <row r="43" spans="1:16" ht="15.75">
      <c r="A43" s="29" t="s">
        <v>35</v>
      </c>
      <c r="B43" s="30"/>
      <c r="C43" s="31"/>
      <c r="D43" s="32">
        <f aca="true" t="shared" si="9" ref="D43:M43">SUM(D44:D46)</f>
        <v>48123</v>
      </c>
      <c r="E43" s="32">
        <f t="shared" si="9"/>
        <v>0</v>
      </c>
      <c r="F43" s="32">
        <f t="shared" si="9"/>
        <v>233295</v>
      </c>
      <c r="G43" s="32">
        <f t="shared" si="9"/>
        <v>2896552</v>
      </c>
      <c r="H43" s="32">
        <f t="shared" si="9"/>
        <v>0</v>
      </c>
      <c r="I43" s="32">
        <f t="shared" si="9"/>
        <v>1133550</v>
      </c>
      <c r="J43" s="32">
        <f t="shared" si="9"/>
        <v>339701</v>
      </c>
      <c r="K43" s="32">
        <f t="shared" si="9"/>
        <v>0</v>
      </c>
      <c r="L43" s="32">
        <f t="shared" si="9"/>
        <v>0</v>
      </c>
      <c r="M43" s="32">
        <f t="shared" si="9"/>
        <v>0</v>
      </c>
      <c r="N43" s="32">
        <f t="shared" si="4"/>
        <v>4651221</v>
      </c>
      <c r="O43" s="45">
        <f t="shared" si="1"/>
        <v>147.5500745487422</v>
      </c>
      <c r="P43" s="9"/>
    </row>
    <row r="44" spans="1:16" ht="15">
      <c r="A44" s="12"/>
      <c r="B44" s="25">
        <v>381</v>
      </c>
      <c r="C44" s="20" t="s">
        <v>58</v>
      </c>
      <c r="D44" s="46">
        <v>48123</v>
      </c>
      <c r="E44" s="46">
        <v>0</v>
      </c>
      <c r="F44" s="46">
        <v>53223</v>
      </c>
      <c r="G44" s="46">
        <v>2896552</v>
      </c>
      <c r="H44" s="46">
        <v>0</v>
      </c>
      <c r="I44" s="46">
        <v>0</v>
      </c>
      <c r="J44" s="46">
        <v>339701</v>
      </c>
      <c r="K44" s="46">
        <v>0</v>
      </c>
      <c r="L44" s="46">
        <v>0</v>
      </c>
      <c r="M44" s="46">
        <v>0</v>
      </c>
      <c r="N44" s="46">
        <f t="shared" si="4"/>
        <v>3337599</v>
      </c>
      <c r="O44" s="47">
        <f t="shared" si="1"/>
        <v>105.87821590584653</v>
      </c>
      <c r="P44" s="9"/>
    </row>
    <row r="45" spans="1:16" ht="15">
      <c r="A45" s="12"/>
      <c r="B45" s="25">
        <v>384</v>
      </c>
      <c r="C45" s="20" t="s">
        <v>63</v>
      </c>
      <c r="D45" s="46">
        <v>0</v>
      </c>
      <c r="E45" s="46">
        <v>0</v>
      </c>
      <c r="F45" s="46">
        <v>180072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4"/>
        <v>180072</v>
      </c>
      <c r="O45" s="47">
        <f t="shared" si="1"/>
        <v>5.712400469498461</v>
      </c>
      <c r="P45" s="9"/>
    </row>
    <row r="46" spans="1:16" ht="15.75" thickBot="1">
      <c r="A46" s="12"/>
      <c r="B46" s="25">
        <v>389.7</v>
      </c>
      <c r="C46" s="20" t="s">
        <v>91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1133550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4"/>
        <v>1133550</v>
      </c>
      <c r="O46" s="47">
        <f t="shared" si="1"/>
        <v>35.9594581733972</v>
      </c>
      <c r="P46" s="9"/>
    </row>
    <row r="47" spans="1:119" ht="16.5" thickBot="1">
      <c r="A47" s="14" t="s">
        <v>39</v>
      </c>
      <c r="B47" s="23"/>
      <c r="C47" s="22"/>
      <c r="D47" s="15">
        <f aca="true" t="shared" si="10" ref="D47:M47">SUM(D5,D14,D20,D29,D34,D38,D43)</f>
        <v>16591025</v>
      </c>
      <c r="E47" s="15">
        <f t="shared" si="10"/>
        <v>7668087</v>
      </c>
      <c r="F47" s="15">
        <f t="shared" si="10"/>
        <v>963918</v>
      </c>
      <c r="G47" s="15">
        <f t="shared" si="10"/>
        <v>4012450</v>
      </c>
      <c r="H47" s="15">
        <f t="shared" si="10"/>
        <v>0</v>
      </c>
      <c r="I47" s="15">
        <f t="shared" si="10"/>
        <v>2198380</v>
      </c>
      <c r="J47" s="15">
        <f t="shared" si="10"/>
        <v>339701</v>
      </c>
      <c r="K47" s="15">
        <f t="shared" si="10"/>
        <v>0</v>
      </c>
      <c r="L47" s="15">
        <f t="shared" si="10"/>
        <v>0</v>
      </c>
      <c r="M47" s="15">
        <f t="shared" si="10"/>
        <v>0</v>
      </c>
      <c r="N47" s="15">
        <f t="shared" si="4"/>
        <v>31773561</v>
      </c>
      <c r="O47" s="38">
        <f t="shared" si="1"/>
        <v>1007.9485137835866</v>
      </c>
      <c r="P47" s="6"/>
      <c r="Q47" s="2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</row>
    <row r="48" spans="1:15" ht="15">
      <c r="A48" s="16"/>
      <c r="B48" s="18"/>
      <c r="C48" s="18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9"/>
    </row>
    <row r="49" spans="1:15" ht="15">
      <c r="A49" s="40"/>
      <c r="B49" s="41"/>
      <c r="C49" s="41"/>
      <c r="D49" s="42"/>
      <c r="E49" s="42"/>
      <c r="F49" s="42"/>
      <c r="G49" s="42"/>
      <c r="H49" s="42"/>
      <c r="I49" s="42"/>
      <c r="J49" s="42"/>
      <c r="K49" s="42"/>
      <c r="L49" s="48" t="s">
        <v>122</v>
      </c>
      <c r="M49" s="48"/>
      <c r="N49" s="48"/>
      <c r="O49" s="43">
        <v>31523</v>
      </c>
    </row>
    <row r="50" spans="1:15" ht="15">
      <c r="A50" s="49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1"/>
    </row>
    <row r="51" spans="1:15" ht="15.75" customHeight="1" thickBot="1">
      <c r="A51" s="52" t="s">
        <v>60</v>
      </c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4"/>
    </row>
  </sheetData>
  <sheetProtection/>
  <mergeCells count="10">
    <mergeCell ref="L49:N49"/>
    <mergeCell ref="A50:O50"/>
    <mergeCell ref="A51:O5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5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56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117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48</v>
      </c>
      <c r="B3" s="62"/>
      <c r="C3" s="63"/>
      <c r="D3" s="67" t="s">
        <v>29</v>
      </c>
      <c r="E3" s="68"/>
      <c r="F3" s="68"/>
      <c r="G3" s="68"/>
      <c r="H3" s="69"/>
      <c r="I3" s="67" t="s">
        <v>30</v>
      </c>
      <c r="J3" s="69"/>
      <c r="K3" s="67" t="s">
        <v>32</v>
      </c>
      <c r="L3" s="69"/>
      <c r="M3" s="36"/>
      <c r="N3" s="37"/>
      <c r="O3" s="70" t="s">
        <v>53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49</v>
      </c>
      <c r="F4" s="34" t="s">
        <v>50</v>
      </c>
      <c r="G4" s="34" t="s">
        <v>51</v>
      </c>
      <c r="H4" s="34" t="s">
        <v>5</v>
      </c>
      <c r="I4" s="34" t="s">
        <v>6</v>
      </c>
      <c r="J4" s="35" t="s">
        <v>52</v>
      </c>
      <c r="K4" s="35" t="s">
        <v>7</v>
      </c>
      <c r="L4" s="35" t="s">
        <v>8</v>
      </c>
      <c r="M4" s="35" t="s">
        <v>9</v>
      </c>
      <c r="N4" s="35" t="s">
        <v>31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SUM(D6:D13)</f>
        <v>11193010</v>
      </c>
      <c r="E5" s="27">
        <f t="shared" si="0"/>
        <v>404010</v>
      </c>
      <c r="F5" s="27">
        <f t="shared" si="0"/>
        <v>368071</v>
      </c>
      <c r="G5" s="27">
        <f t="shared" si="0"/>
        <v>155025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12120116</v>
      </c>
      <c r="O5" s="33">
        <f aca="true" t="shared" si="1" ref="O5:O47">(N5/O$49)</f>
        <v>389.4889131692268</v>
      </c>
      <c r="P5" s="6"/>
    </row>
    <row r="6" spans="1:16" ht="15">
      <c r="A6" s="12"/>
      <c r="B6" s="25">
        <v>311</v>
      </c>
      <c r="C6" s="20" t="s">
        <v>2</v>
      </c>
      <c r="D6" s="46">
        <v>6753219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6753219</v>
      </c>
      <c r="O6" s="47">
        <f t="shared" si="1"/>
        <v>217.01969920946075</v>
      </c>
      <c r="P6" s="9"/>
    </row>
    <row r="7" spans="1:16" ht="15">
      <c r="A7" s="12"/>
      <c r="B7" s="25">
        <v>312.41</v>
      </c>
      <c r="C7" s="20" t="s">
        <v>102</v>
      </c>
      <c r="D7" s="46">
        <v>0</v>
      </c>
      <c r="E7" s="46">
        <v>404010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404010</v>
      </c>
      <c r="O7" s="47">
        <f t="shared" si="1"/>
        <v>12.983160871521306</v>
      </c>
      <c r="P7" s="9"/>
    </row>
    <row r="8" spans="1:16" ht="15">
      <c r="A8" s="12"/>
      <c r="B8" s="25">
        <v>312.42</v>
      </c>
      <c r="C8" s="20" t="s">
        <v>103</v>
      </c>
      <c r="D8" s="46">
        <v>0</v>
      </c>
      <c r="E8" s="46">
        <v>0</v>
      </c>
      <c r="F8" s="46">
        <v>0</v>
      </c>
      <c r="G8" s="46">
        <v>155025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155025</v>
      </c>
      <c r="O8" s="47">
        <f t="shared" si="1"/>
        <v>4.981843306125072</v>
      </c>
      <c r="P8" s="9"/>
    </row>
    <row r="9" spans="1:16" ht="15">
      <c r="A9" s="12"/>
      <c r="B9" s="25">
        <v>314.1</v>
      </c>
      <c r="C9" s="20" t="s">
        <v>11</v>
      </c>
      <c r="D9" s="46">
        <v>2597842</v>
      </c>
      <c r="E9" s="46">
        <v>0</v>
      </c>
      <c r="F9" s="46">
        <v>368071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2965913</v>
      </c>
      <c r="O9" s="47">
        <f t="shared" si="1"/>
        <v>95.31181309852818</v>
      </c>
      <c r="P9" s="9"/>
    </row>
    <row r="10" spans="1:16" ht="15">
      <c r="A10" s="12"/>
      <c r="B10" s="25">
        <v>314.3</v>
      </c>
      <c r="C10" s="20" t="s">
        <v>12</v>
      </c>
      <c r="D10" s="46">
        <v>401742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401742</v>
      </c>
      <c r="O10" s="47">
        <f t="shared" si="1"/>
        <v>12.910277010090622</v>
      </c>
      <c r="P10" s="9"/>
    </row>
    <row r="11" spans="1:16" ht="15">
      <c r="A11" s="12"/>
      <c r="B11" s="25">
        <v>314.4</v>
      </c>
      <c r="C11" s="20" t="s">
        <v>13</v>
      </c>
      <c r="D11" s="46">
        <v>64953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64953</v>
      </c>
      <c r="O11" s="47">
        <f t="shared" si="1"/>
        <v>2.0873128093065105</v>
      </c>
      <c r="P11" s="9"/>
    </row>
    <row r="12" spans="1:16" ht="15">
      <c r="A12" s="12"/>
      <c r="B12" s="25">
        <v>315</v>
      </c>
      <c r="C12" s="20" t="s">
        <v>83</v>
      </c>
      <c r="D12" s="46">
        <v>1209860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1209860</v>
      </c>
      <c r="O12" s="47">
        <f t="shared" si="1"/>
        <v>38.879748055787644</v>
      </c>
      <c r="P12" s="9"/>
    </row>
    <row r="13" spans="1:16" ht="15">
      <c r="A13" s="12"/>
      <c r="B13" s="25">
        <v>316</v>
      </c>
      <c r="C13" s="20" t="s">
        <v>84</v>
      </c>
      <c r="D13" s="46">
        <v>165394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165394</v>
      </c>
      <c r="O13" s="47">
        <f t="shared" si="1"/>
        <v>5.31505880840671</v>
      </c>
      <c r="P13" s="9"/>
    </row>
    <row r="14" spans="1:16" ht="15.75">
      <c r="A14" s="29" t="s">
        <v>16</v>
      </c>
      <c r="B14" s="30"/>
      <c r="C14" s="31"/>
      <c r="D14" s="32">
        <f aca="true" t="shared" si="3" ref="D14:M14">SUM(D15:D19)</f>
        <v>1554327</v>
      </c>
      <c r="E14" s="32">
        <f t="shared" si="3"/>
        <v>3980473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aca="true" t="shared" si="4" ref="N14:N47">SUM(D14:M14)</f>
        <v>5534800</v>
      </c>
      <c r="O14" s="45">
        <f t="shared" si="1"/>
        <v>177.864901343274</v>
      </c>
      <c r="P14" s="10"/>
    </row>
    <row r="15" spans="1:16" ht="15">
      <c r="A15" s="12"/>
      <c r="B15" s="25">
        <v>322</v>
      </c>
      <c r="C15" s="20" t="s">
        <v>0</v>
      </c>
      <c r="D15" s="46">
        <v>165674</v>
      </c>
      <c r="E15" s="46">
        <v>2760568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2926242</v>
      </c>
      <c r="O15" s="47">
        <f t="shared" si="1"/>
        <v>94.03695610257729</v>
      </c>
      <c r="P15" s="9"/>
    </row>
    <row r="16" spans="1:16" ht="15">
      <c r="A16" s="12"/>
      <c r="B16" s="25">
        <v>323.1</v>
      </c>
      <c r="C16" s="20" t="s">
        <v>17</v>
      </c>
      <c r="D16" s="46">
        <v>1272507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1272507</v>
      </c>
      <c r="O16" s="47">
        <f t="shared" si="1"/>
        <v>40.89295584549136</v>
      </c>
      <c r="P16" s="9"/>
    </row>
    <row r="17" spans="1:16" ht="15">
      <c r="A17" s="12"/>
      <c r="B17" s="25">
        <v>324.12</v>
      </c>
      <c r="C17" s="20" t="s">
        <v>112</v>
      </c>
      <c r="D17" s="46">
        <v>0</v>
      </c>
      <c r="E17" s="46">
        <v>231028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231028</v>
      </c>
      <c r="O17" s="47">
        <f t="shared" si="1"/>
        <v>7.4242560575872485</v>
      </c>
      <c r="P17" s="9"/>
    </row>
    <row r="18" spans="1:16" ht="15">
      <c r="A18" s="12"/>
      <c r="B18" s="25">
        <v>324.62</v>
      </c>
      <c r="C18" s="20" t="s">
        <v>109</v>
      </c>
      <c r="D18" s="46">
        <v>0</v>
      </c>
      <c r="E18" s="46">
        <v>988877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988877</v>
      </c>
      <c r="O18" s="47">
        <f t="shared" si="1"/>
        <v>31.778295520277652</v>
      </c>
      <c r="P18" s="9"/>
    </row>
    <row r="19" spans="1:16" ht="15">
      <c r="A19" s="12"/>
      <c r="B19" s="25">
        <v>329</v>
      </c>
      <c r="C19" s="20" t="s">
        <v>20</v>
      </c>
      <c r="D19" s="46">
        <v>116146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116146</v>
      </c>
      <c r="O19" s="47">
        <f t="shared" si="1"/>
        <v>3.732437817340446</v>
      </c>
      <c r="P19" s="9"/>
    </row>
    <row r="20" spans="1:16" ht="15.75">
      <c r="A20" s="29" t="s">
        <v>21</v>
      </c>
      <c r="B20" s="30"/>
      <c r="C20" s="31"/>
      <c r="D20" s="32">
        <f aca="true" t="shared" si="5" ref="D20:M20">SUM(D21:D27)</f>
        <v>3205108</v>
      </c>
      <c r="E20" s="32">
        <f t="shared" si="5"/>
        <v>4156002</v>
      </c>
      <c r="F20" s="32">
        <f t="shared" si="5"/>
        <v>0</v>
      </c>
      <c r="G20" s="32">
        <f t="shared" si="5"/>
        <v>87395</v>
      </c>
      <c r="H20" s="32">
        <f t="shared" si="5"/>
        <v>0</v>
      </c>
      <c r="I20" s="32">
        <f t="shared" si="5"/>
        <v>0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44">
        <f t="shared" si="4"/>
        <v>7448505</v>
      </c>
      <c r="O20" s="45">
        <f t="shared" si="1"/>
        <v>239.36323028472268</v>
      </c>
      <c r="P20" s="10"/>
    </row>
    <row r="21" spans="1:16" ht="15">
      <c r="A21" s="12"/>
      <c r="B21" s="25">
        <v>331.1</v>
      </c>
      <c r="C21" s="20" t="s">
        <v>113</v>
      </c>
      <c r="D21" s="46">
        <v>0</v>
      </c>
      <c r="E21" s="46">
        <v>2867775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2867775</v>
      </c>
      <c r="O21" s="47">
        <f t="shared" si="1"/>
        <v>92.15807571180667</v>
      </c>
      <c r="P21" s="9"/>
    </row>
    <row r="22" spans="1:16" ht="15">
      <c r="A22" s="12"/>
      <c r="B22" s="25">
        <v>331.9</v>
      </c>
      <c r="C22" s="20" t="s">
        <v>62</v>
      </c>
      <c r="D22" s="46">
        <v>0</v>
      </c>
      <c r="E22" s="46">
        <v>0</v>
      </c>
      <c r="F22" s="46">
        <v>0</v>
      </c>
      <c r="G22" s="46">
        <v>17725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17725</v>
      </c>
      <c r="O22" s="47">
        <f t="shared" si="1"/>
        <v>0.5696060158107847</v>
      </c>
      <c r="P22" s="9"/>
    </row>
    <row r="23" spans="1:16" ht="15">
      <c r="A23" s="12"/>
      <c r="B23" s="25">
        <v>334.2</v>
      </c>
      <c r="C23" s="20" t="s">
        <v>68</v>
      </c>
      <c r="D23" s="46">
        <v>0</v>
      </c>
      <c r="E23" s="46">
        <v>0</v>
      </c>
      <c r="F23" s="46">
        <v>0</v>
      </c>
      <c r="G23" s="46">
        <v>38563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38563</v>
      </c>
      <c r="O23" s="47">
        <f t="shared" si="1"/>
        <v>1.2392505945112153</v>
      </c>
      <c r="P23" s="9"/>
    </row>
    <row r="24" spans="1:16" ht="15">
      <c r="A24" s="12"/>
      <c r="B24" s="25">
        <v>335.12</v>
      </c>
      <c r="C24" s="20" t="s">
        <v>85</v>
      </c>
      <c r="D24" s="46">
        <v>783796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783796</v>
      </c>
      <c r="O24" s="47">
        <f t="shared" si="1"/>
        <v>25.187865544058102</v>
      </c>
      <c r="P24" s="9"/>
    </row>
    <row r="25" spans="1:16" ht="15">
      <c r="A25" s="12"/>
      <c r="B25" s="25">
        <v>335.15</v>
      </c>
      <c r="C25" s="20" t="s">
        <v>86</v>
      </c>
      <c r="D25" s="46">
        <v>20454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20454</v>
      </c>
      <c r="O25" s="47">
        <f t="shared" si="1"/>
        <v>0.6573044540137541</v>
      </c>
      <c r="P25" s="9"/>
    </row>
    <row r="26" spans="1:16" ht="15">
      <c r="A26" s="12"/>
      <c r="B26" s="25">
        <v>335.18</v>
      </c>
      <c r="C26" s="20" t="s">
        <v>87</v>
      </c>
      <c r="D26" s="46">
        <v>2400858</v>
      </c>
      <c r="E26" s="46">
        <v>1288227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3689085</v>
      </c>
      <c r="O26" s="47">
        <f t="shared" si="1"/>
        <v>118.55148145767723</v>
      </c>
      <c r="P26" s="9"/>
    </row>
    <row r="27" spans="1:16" ht="15">
      <c r="A27" s="12"/>
      <c r="B27" s="25">
        <v>337.1</v>
      </c>
      <c r="C27" s="20" t="s">
        <v>118</v>
      </c>
      <c r="D27" s="46">
        <v>0</v>
      </c>
      <c r="E27" s="46">
        <v>0</v>
      </c>
      <c r="F27" s="46">
        <v>0</v>
      </c>
      <c r="G27" s="46">
        <v>31107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31107</v>
      </c>
      <c r="O27" s="47">
        <f t="shared" si="1"/>
        <v>0.999646506844913</v>
      </c>
      <c r="P27" s="9"/>
    </row>
    <row r="28" spans="1:16" ht="15.75">
      <c r="A28" s="29" t="s">
        <v>33</v>
      </c>
      <c r="B28" s="30"/>
      <c r="C28" s="31"/>
      <c r="D28" s="32">
        <f aca="true" t="shared" si="6" ref="D28:M28">SUM(D29:D32)</f>
        <v>192653</v>
      </c>
      <c r="E28" s="32">
        <f t="shared" si="6"/>
        <v>0</v>
      </c>
      <c r="F28" s="32">
        <f t="shared" si="6"/>
        <v>0</v>
      </c>
      <c r="G28" s="32">
        <f t="shared" si="6"/>
        <v>0</v>
      </c>
      <c r="H28" s="32">
        <f t="shared" si="6"/>
        <v>0</v>
      </c>
      <c r="I28" s="32">
        <f t="shared" si="6"/>
        <v>1043899</v>
      </c>
      <c r="J28" s="32">
        <f t="shared" si="6"/>
        <v>0</v>
      </c>
      <c r="K28" s="32">
        <f t="shared" si="6"/>
        <v>0</v>
      </c>
      <c r="L28" s="32">
        <f t="shared" si="6"/>
        <v>0</v>
      </c>
      <c r="M28" s="32">
        <f t="shared" si="6"/>
        <v>0</v>
      </c>
      <c r="N28" s="32">
        <f t="shared" si="4"/>
        <v>1236552</v>
      </c>
      <c r="O28" s="45">
        <f t="shared" si="1"/>
        <v>39.73751526447715</v>
      </c>
      <c r="P28" s="10"/>
    </row>
    <row r="29" spans="1:16" ht="15">
      <c r="A29" s="12"/>
      <c r="B29" s="25">
        <v>341.9</v>
      </c>
      <c r="C29" s="20" t="s">
        <v>89</v>
      </c>
      <c r="D29" s="46">
        <v>12432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12432</v>
      </c>
      <c r="O29" s="47">
        <f t="shared" si="1"/>
        <v>0.39951153673115236</v>
      </c>
      <c r="P29" s="9"/>
    </row>
    <row r="30" spans="1:16" ht="15">
      <c r="A30" s="12"/>
      <c r="B30" s="25">
        <v>343.5</v>
      </c>
      <c r="C30" s="20" t="s">
        <v>38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1043899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1043899</v>
      </c>
      <c r="O30" s="47">
        <f t="shared" si="1"/>
        <v>33.54646828202327</v>
      </c>
      <c r="P30" s="9"/>
    </row>
    <row r="31" spans="1:16" ht="15">
      <c r="A31" s="12"/>
      <c r="B31" s="25">
        <v>347.2</v>
      </c>
      <c r="C31" s="20" t="s">
        <v>78</v>
      </c>
      <c r="D31" s="46">
        <v>140613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140613</v>
      </c>
      <c r="O31" s="47">
        <f t="shared" si="1"/>
        <v>4.518703001478244</v>
      </c>
      <c r="P31" s="9"/>
    </row>
    <row r="32" spans="1:16" ht="15">
      <c r="A32" s="12"/>
      <c r="B32" s="25">
        <v>349</v>
      </c>
      <c r="C32" s="20" t="s">
        <v>90</v>
      </c>
      <c r="D32" s="46">
        <v>39608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39608</v>
      </c>
      <c r="O32" s="47">
        <f t="shared" si="1"/>
        <v>1.2728324442444887</v>
      </c>
      <c r="P32" s="9"/>
    </row>
    <row r="33" spans="1:16" ht="15.75">
      <c r="A33" s="29" t="s">
        <v>34</v>
      </c>
      <c r="B33" s="30"/>
      <c r="C33" s="31"/>
      <c r="D33" s="32">
        <f aca="true" t="shared" si="7" ref="D33:M33">SUM(D34:D36)</f>
        <v>193841</v>
      </c>
      <c r="E33" s="32">
        <f t="shared" si="7"/>
        <v>0</v>
      </c>
      <c r="F33" s="32">
        <f t="shared" si="7"/>
        <v>0</v>
      </c>
      <c r="G33" s="32">
        <f t="shared" si="7"/>
        <v>0</v>
      </c>
      <c r="H33" s="32">
        <f t="shared" si="7"/>
        <v>0</v>
      </c>
      <c r="I33" s="32">
        <f t="shared" si="7"/>
        <v>0</v>
      </c>
      <c r="J33" s="32">
        <f t="shared" si="7"/>
        <v>0</v>
      </c>
      <c r="K33" s="32">
        <f t="shared" si="7"/>
        <v>0</v>
      </c>
      <c r="L33" s="32">
        <f t="shared" si="7"/>
        <v>0</v>
      </c>
      <c r="M33" s="32">
        <f t="shared" si="7"/>
        <v>0</v>
      </c>
      <c r="N33" s="32">
        <f t="shared" si="4"/>
        <v>193841</v>
      </c>
      <c r="O33" s="45">
        <f t="shared" si="1"/>
        <v>6.229224243203291</v>
      </c>
      <c r="P33" s="10"/>
    </row>
    <row r="34" spans="1:16" ht="15">
      <c r="A34" s="13"/>
      <c r="B34" s="39">
        <v>351.5</v>
      </c>
      <c r="C34" s="21" t="s">
        <v>41</v>
      </c>
      <c r="D34" s="46">
        <v>73068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73068</v>
      </c>
      <c r="O34" s="47">
        <f t="shared" si="1"/>
        <v>2.348094350536667</v>
      </c>
      <c r="P34" s="9"/>
    </row>
    <row r="35" spans="1:16" ht="15">
      <c r="A35" s="13"/>
      <c r="B35" s="39">
        <v>354</v>
      </c>
      <c r="C35" s="21" t="s">
        <v>42</v>
      </c>
      <c r="D35" s="46">
        <v>118589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4"/>
        <v>118589</v>
      </c>
      <c r="O35" s="47">
        <f t="shared" si="1"/>
        <v>3.8109454335111512</v>
      </c>
      <c r="P35" s="9"/>
    </row>
    <row r="36" spans="1:16" ht="15">
      <c r="A36" s="13"/>
      <c r="B36" s="39">
        <v>359</v>
      </c>
      <c r="C36" s="21" t="s">
        <v>97</v>
      </c>
      <c r="D36" s="46">
        <v>2184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4"/>
        <v>2184</v>
      </c>
      <c r="O36" s="47">
        <f t="shared" si="1"/>
        <v>0.07018445915547272</v>
      </c>
      <c r="P36" s="9"/>
    </row>
    <row r="37" spans="1:16" ht="15.75">
      <c r="A37" s="29" t="s">
        <v>3</v>
      </c>
      <c r="B37" s="30"/>
      <c r="C37" s="31"/>
      <c r="D37" s="32">
        <f aca="true" t="shared" si="8" ref="D37:M37">SUM(D38:D41)</f>
        <v>209234</v>
      </c>
      <c r="E37" s="32">
        <f t="shared" si="8"/>
        <v>122897</v>
      </c>
      <c r="F37" s="32">
        <f t="shared" si="8"/>
        <v>13550</v>
      </c>
      <c r="G37" s="32">
        <f t="shared" si="8"/>
        <v>43008</v>
      </c>
      <c r="H37" s="32">
        <f t="shared" si="8"/>
        <v>0</v>
      </c>
      <c r="I37" s="32">
        <f t="shared" si="8"/>
        <v>8276</v>
      </c>
      <c r="J37" s="32">
        <f t="shared" si="8"/>
        <v>0</v>
      </c>
      <c r="K37" s="32">
        <f t="shared" si="8"/>
        <v>0</v>
      </c>
      <c r="L37" s="32">
        <f t="shared" si="8"/>
        <v>0</v>
      </c>
      <c r="M37" s="32">
        <f t="shared" si="8"/>
        <v>0</v>
      </c>
      <c r="N37" s="32">
        <f t="shared" si="4"/>
        <v>396965</v>
      </c>
      <c r="O37" s="45">
        <f t="shared" si="1"/>
        <v>12.756764573558712</v>
      </c>
      <c r="P37" s="10"/>
    </row>
    <row r="38" spans="1:16" ht="15">
      <c r="A38" s="12"/>
      <c r="B38" s="25">
        <v>361.1</v>
      </c>
      <c r="C38" s="20" t="s">
        <v>44</v>
      </c>
      <c r="D38" s="46">
        <v>57734</v>
      </c>
      <c r="E38" s="46">
        <v>105535</v>
      </c>
      <c r="F38" s="46">
        <v>13550</v>
      </c>
      <c r="G38" s="46">
        <v>42715</v>
      </c>
      <c r="H38" s="46">
        <v>0</v>
      </c>
      <c r="I38" s="46">
        <v>8276</v>
      </c>
      <c r="J38" s="46">
        <v>0</v>
      </c>
      <c r="K38" s="46">
        <v>0</v>
      </c>
      <c r="L38" s="46">
        <v>0</v>
      </c>
      <c r="M38" s="46">
        <v>0</v>
      </c>
      <c r="N38" s="46">
        <f t="shared" si="4"/>
        <v>227810</v>
      </c>
      <c r="O38" s="47">
        <f t="shared" si="1"/>
        <v>7.32084324185359</v>
      </c>
      <c r="P38" s="9"/>
    </row>
    <row r="39" spans="1:16" ht="15">
      <c r="A39" s="12"/>
      <c r="B39" s="25">
        <v>366</v>
      </c>
      <c r="C39" s="20" t="s">
        <v>98</v>
      </c>
      <c r="D39" s="46">
        <v>129672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4"/>
        <v>129672</v>
      </c>
      <c r="O39" s="47">
        <f t="shared" si="1"/>
        <v>4.167105855132078</v>
      </c>
      <c r="P39" s="9"/>
    </row>
    <row r="40" spans="1:16" ht="15">
      <c r="A40" s="12"/>
      <c r="B40" s="25">
        <v>369.3</v>
      </c>
      <c r="C40" s="20" t="s">
        <v>99</v>
      </c>
      <c r="D40" s="46">
        <v>16664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4"/>
        <v>16664</v>
      </c>
      <c r="O40" s="47">
        <f t="shared" si="1"/>
        <v>0.5355099942155666</v>
      </c>
      <c r="P40" s="9"/>
    </row>
    <row r="41" spans="1:16" ht="15">
      <c r="A41" s="12"/>
      <c r="B41" s="25">
        <v>369.9</v>
      </c>
      <c r="C41" s="20" t="s">
        <v>46</v>
      </c>
      <c r="D41" s="46">
        <v>5164</v>
      </c>
      <c r="E41" s="46">
        <v>17362</v>
      </c>
      <c r="F41" s="46">
        <v>0</v>
      </c>
      <c r="G41" s="46">
        <v>293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4"/>
        <v>22819</v>
      </c>
      <c r="O41" s="47">
        <f t="shared" si="1"/>
        <v>0.733305482357478</v>
      </c>
      <c r="P41" s="9"/>
    </row>
    <row r="42" spans="1:16" ht="15.75">
      <c r="A42" s="29" t="s">
        <v>35</v>
      </c>
      <c r="B42" s="30"/>
      <c r="C42" s="31"/>
      <c r="D42" s="32">
        <f aca="true" t="shared" si="9" ref="D42:M42">SUM(D43:D46)</f>
        <v>27890</v>
      </c>
      <c r="E42" s="32">
        <f t="shared" si="9"/>
        <v>0</v>
      </c>
      <c r="F42" s="32">
        <f t="shared" si="9"/>
        <v>196041</v>
      </c>
      <c r="G42" s="32">
        <f t="shared" si="9"/>
        <v>1615442</v>
      </c>
      <c r="H42" s="32">
        <f t="shared" si="9"/>
        <v>0</v>
      </c>
      <c r="I42" s="32">
        <f t="shared" si="9"/>
        <v>1287922</v>
      </c>
      <c r="J42" s="32">
        <f t="shared" si="9"/>
        <v>282153</v>
      </c>
      <c r="K42" s="32">
        <f t="shared" si="9"/>
        <v>0</v>
      </c>
      <c r="L42" s="32">
        <f t="shared" si="9"/>
        <v>0</v>
      </c>
      <c r="M42" s="32">
        <f t="shared" si="9"/>
        <v>0</v>
      </c>
      <c r="N42" s="32">
        <f t="shared" si="4"/>
        <v>3409448</v>
      </c>
      <c r="O42" s="45">
        <f t="shared" si="1"/>
        <v>109.56513914776014</v>
      </c>
      <c r="P42" s="9"/>
    </row>
    <row r="43" spans="1:16" ht="15">
      <c r="A43" s="12"/>
      <c r="B43" s="25">
        <v>381</v>
      </c>
      <c r="C43" s="20" t="s">
        <v>58</v>
      </c>
      <c r="D43" s="46">
        <v>27890</v>
      </c>
      <c r="E43" s="46">
        <v>0</v>
      </c>
      <c r="F43" s="46">
        <v>16737</v>
      </c>
      <c r="G43" s="46">
        <v>1615442</v>
      </c>
      <c r="H43" s="46">
        <v>0</v>
      </c>
      <c r="I43" s="46">
        <v>0</v>
      </c>
      <c r="J43" s="46">
        <v>282153</v>
      </c>
      <c r="K43" s="46">
        <v>0</v>
      </c>
      <c r="L43" s="46">
        <v>0</v>
      </c>
      <c r="M43" s="46">
        <v>0</v>
      </c>
      <c r="N43" s="46">
        <f t="shared" si="4"/>
        <v>1942222</v>
      </c>
      <c r="O43" s="47">
        <f t="shared" si="1"/>
        <v>62.414743878141266</v>
      </c>
      <c r="P43" s="9"/>
    </row>
    <row r="44" spans="1:16" ht="15">
      <c r="A44" s="12"/>
      <c r="B44" s="25">
        <v>384</v>
      </c>
      <c r="C44" s="20" t="s">
        <v>63</v>
      </c>
      <c r="D44" s="46">
        <v>0</v>
      </c>
      <c r="E44" s="46">
        <v>0</v>
      </c>
      <c r="F44" s="46">
        <v>179304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4"/>
        <v>179304</v>
      </c>
      <c r="O44" s="47">
        <f t="shared" si="1"/>
        <v>5.7620669708850185</v>
      </c>
      <c r="P44" s="9"/>
    </row>
    <row r="45" spans="1:16" ht="15">
      <c r="A45" s="12"/>
      <c r="B45" s="25">
        <v>389.4</v>
      </c>
      <c r="C45" s="20" t="s">
        <v>119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1260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4"/>
        <v>1260</v>
      </c>
      <c r="O45" s="47">
        <f t="shared" si="1"/>
        <v>0.040491034128157334</v>
      </c>
      <c r="P45" s="9"/>
    </row>
    <row r="46" spans="1:16" ht="15.75" thickBot="1">
      <c r="A46" s="12"/>
      <c r="B46" s="25">
        <v>389.7</v>
      </c>
      <c r="C46" s="20" t="s">
        <v>91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1286662</v>
      </c>
      <c r="J46" s="46">
        <v>0</v>
      </c>
      <c r="K46" s="46">
        <v>0</v>
      </c>
      <c r="L46" s="46">
        <v>0</v>
      </c>
      <c r="M46" s="46">
        <v>0</v>
      </c>
      <c r="N46" s="46">
        <f t="shared" si="4"/>
        <v>1286662</v>
      </c>
      <c r="O46" s="47">
        <f t="shared" si="1"/>
        <v>41.347837264605694</v>
      </c>
      <c r="P46" s="9"/>
    </row>
    <row r="47" spans="1:119" ht="16.5" thickBot="1">
      <c r="A47" s="14" t="s">
        <v>39</v>
      </c>
      <c r="B47" s="23"/>
      <c r="C47" s="22"/>
      <c r="D47" s="15">
        <f aca="true" t="shared" si="10" ref="D47:M47">SUM(D5,D14,D20,D28,D33,D37,D42)</f>
        <v>16576063</v>
      </c>
      <c r="E47" s="15">
        <f t="shared" si="10"/>
        <v>8663382</v>
      </c>
      <c r="F47" s="15">
        <f t="shared" si="10"/>
        <v>577662</v>
      </c>
      <c r="G47" s="15">
        <f t="shared" si="10"/>
        <v>1900870</v>
      </c>
      <c r="H47" s="15">
        <f t="shared" si="10"/>
        <v>0</v>
      </c>
      <c r="I47" s="15">
        <f t="shared" si="10"/>
        <v>2340097</v>
      </c>
      <c r="J47" s="15">
        <f t="shared" si="10"/>
        <v>282153</v>
      </c>
      <c r="K47" s="15">
        <f t="shared" si="10"/>
        <v>0</v>
      </c>
      <c r="L47" s="15">
        <f t="shared" si="10"/>
        <v>0</v>
      </c>
      <c r="M47" s="15">
        <f t="shared" si="10"/>
        <v>0</v>
      </c>
      <c r="N47" s="15">
        <f t="shared" si="4"/>
        <v>30340227</v>
      </c>
      <c r="O47" s="38">
        <f t="shared" si="1"/>
        <v>975.0056880262227</v>
      </c>
      <c r="P47" s="6"/>
      <c r="Q47" s="2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</row>
    <row r="48" spans="1:15" ht="15">
      <c r="A48" s="16"/>
      <c r="B48" s="18"/>
      <c r="C48" s="18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9"/>
    </row>
    <row r="49" spans="1:15" ht="15">
      <c r="A49" s="40"/>
      <c r="B49" s="41"/>
      <c r="C49" s="41"/>
      <c r="D49" s="42"/>
      <c r="E49" s="42"/>
      <c r="F49" s="42"/>
      <c r="G49" s="42"/>
      <c r="H49" s="42"/>
      <c r="I49" s="42"/>
      <c r="J49" s="42"/>
      <c r="K49" s="42"/>
      <c r="L49" s="48" t="s">
        <v>120</v>
      </c>
      <c r="M49" s="48"/>
      <c r="N49" s="48"/>
      <c r="O49" s="43">
        <v>31118</v>
      </c>
    </row>
    <row r="50" spans="1:15" ht="15">
      <c r="A50" s="49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1"/>
    </row>
    <row r="51" spans="1:15" ht="15.75" customHeight="1" thickBot="1">
      <c r="A51" s="52" t="s">
        <v>60</v>
      </c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4"/>
    </row>
  </sheetData>
  <sheetProtection/>
  <mergeCells count="10">
    <mergeCell ref="L49:N49"/>
    <mergeCell ref="A50:O50"/>
    <mergeCell ref="A51:O5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5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56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111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48</v>
      </c>
      <c r="B3" s="62"/>
      <c r="C3" s="63"/>
      <c r="D3" s="67" t="s">
        <v>29</v>
      </c>
      <c r="E3" s="68"/>
      <c r="F3" s="68"/>
      <c r="G3" s="68"/>
      <c r="H3" s="69"/>
      <c r="I3" s="67" t="s">
        <v>30</v>
      </c>
      <c r="J3" s="69"/>
      <c r="K3" s="67" t="s">
        <v>32</v>
      </c>
      <c r="L3" s="69"/>
      <c r="M3" s="36"/>
      <c r="N3" s="37"/>
      <c r="O3" s="70" t="s">
        <v>53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49</v>
      </c>
      <c r="F4" s="34" t="s">
        <v>50</v>
      </c>
      <c r="G4" s="34" t="s">
        <v>51</v>
      </c>
      <c r="H4" s="34" t="s">
        <v>5</v>
      </c>
      <c r="I4" s="34" t="s">
        <v>6</v>
      </c>
      <c r="J4" s="35" t="s">
        <v>52</v>
      </c>
      <c r="K4" s="35" t="s">
        <v>7</v>
      </c>
      <c r="L4" s="35" t="s">
        <v>8</v>
      </c>
      <c r="M4" s="35" t="s">
        <v>9</v>
      </c>
      <c r="N4" s="35" t="s">
        <v>31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SUM(D6:D13)</f>
        <v>10606121</v>
      </c>
      <c r="E5" s="27">
        <f t="shared" si="0"/>
        <v>415546</v>
      </c>
      <c r="F5" s="27">
        <f t="shared" si="0"/>
        <v>374476</v>
      </c>
      <c r="G5" s="27">
        <f t="shared" si="0"/>
        <v>161504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11557647</v>
      </c>
      <c r="O5" s="33">
        <f aca="true" t="shared" si="1" ref="O5:O48">(N5/O$50)</f>
        <v>377.87376577519126</v>
      </c>
      <c r="P5" s="6"/>
    </row>
    <row r="6" spans="1:16" ht="15">
      <c r="A6" s="12"/>
      <c r="B6" s="25">
        <v>311</v>
      </c>
      <c r="C6" s="20" t="s">
        <v>2</v>
      </c>
      <c r="D6" s="46">
        <v>6267177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6267177</v>
      </c>
      <c r="O6" s="47">
        <f t="shared" si="1"/>
        <v>204.90345255999478</v>
      </c>
      <c r="P6" s="9"/>
    </row>
    <row r="7" spans="1:16" ht="15">
      <c r="A7" s="12"/>
      <c r="B7" s="25">
        <v>312.41</v>
      </c>
      <c r="C7" s="20" t="s">
        <v>102</v>
      </c>
      <c r="D7" s="46">
        <v>0</v>
      </c>
      <c r="E7" s="46">
        <v>415546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415546</v>
      </c>
      <c r="O7" s="47">
        <f t="shared" si="1"/>
        <v>13.586150526384621</v>
      </c>
      <c r="P7" s="9"/>
    </row>
    <row r="8" spans="1:16" ht="15">
      <c r="A8" s="12"/>
      <c r="B8" s="25">
        <v>312.42</v>
      </c>
      <c r="C8" s="20" t="s">
        <v>103</v>
      </c>
      <c r="D8" s="46">
        <v>0</v>
      </c>
      <c r="E8" s="46">
        <v>0</v>
      </c>
      <c r="F8" s="46">
        <v>0</v>
      </c>
      <c r="G8" s="46">
        <v>161504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161504</v>
      </c>
      <c r="O8" s="47">
        <f t="shared" si="1"/>
        <v>5.280324331393448</v>
      </c>
      <c r="P8" s="9"/>
    </row>
    <row r="9" spans="1:16" ht="15">
      <c r="A9" s="12"/>
      <c r="B9" s="25">
        <v>314.1</v>
      </c>
      <c r="C9" s="20" t="s">
        <v>11</v>
      </c>
      <c r="D9" s="46">
        <v>2548480</v>
      </c>
      <c r="E9" s="46">
        <v>0</v>
      </c>
      <c r="F9" s="46">
        <v>374476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2922956</v>
      </c>
      <c r="O9" s="47">
        <f t="shared" si="1"/>
        <v>95.56516053096188</v>
      </c>
      <c r="P9" s="9"/>
    </row>
    <row r="10" spans="1:16" ht="15">
      <c r="A10" s="12"/>
      <c r="B10" s="25">
        <v>314.3</v>
      </c>
      <c r="C10" s="20" t="s">
        <v>12</v>
      </c>
      <c r="D10" s="46">
        <v>416688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416688</v>
      </c>
      <c r="O10" s="47">
        <f t="shared" si="1"/>
        <v>13.623487870267443</v>
      </c>
      <c r="P10" s="9"/>
    </row>
    <row r="11" spans="1:16" ht="15">
      <c r="A11" s="12"/>
      <c r="B11" s="25">
        <v>314.4</v>
      </c>
      <c r="C11" s="20" t="s">
        <v>13</v>
      </c>
      <c r="D11" s="46">
        <v>67864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67864</v>
      </c>
      <c r="O11" s="47">
        <f t="shared" si="1"/>
        <v>2.218792911789708</v>
      </c>
      <c r="P11" s="9"/>
    </row>
    <row r="12" spans="1:16" ht="15">
      <c r="A12" s="12"/>
      <c r="B12" s="25">
        <v>315</v>
      </c>
      <c r="C12" s="20" t="s">
        <v>83</v>
      </c>
      <c r="D12" s="46">
        <v>1166035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1166035</v>
      </c>
      <c r="O12" s="47">
        <f t="shared" si="1"/>
        <v>38.123160923298244</v>
      </c>
      <c r="P12" s="9"/>
    </row>
    <row r="13" spans="1:16" ht="15">
      <c r="A13" s="12"/>
      <c r="B13" s="25">
        <v>316</v>
      </c>
      <c r="C13" s="20" t="s">
        <v>84</v>
      </c>
      <c r="D13" s="46">
        <v>139877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139877</v>
      </c>
      <c r="O13" s="47">
        <f t="shared" si="1"/>
        <v>4.573236121101157</v>
      </c>
      <c r="P13" s="9"/>
    </row>
    <row r="14" spans="1:16" ht="15.75">
      <c r="A14" s="29" t="s">
        <v>16</v>
      </c>
      <c r="B14" s="30"/>
      <c r="C14" s="31"/>
      <c r="D14" s="32">
        <f aca="true" t="shared" si="3" ref="D14:M14">SUM(D15:D19)</f>
        <v>1269894</v>
      </c>
      <c r="E14" s="32">
        <f t="shared" si="3"/>
        <v>4627007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aca="true" t="shared" si="4" ref="N14:N48">SUM(D14:M14)</f>
        <v>5896901</v>
      </c>
      <c r="O14" s="45">
        <f t="shared" si="1"/>
        <v>192.79739096318576</v>
      </c>
      <c r="P14" s="10"/>
    </row>
    <row r="15" spans="1:16" ht="15">
      <c r="A15" s="12"/>
      <c r="B15" s="25">
        <v>322</v>
      </c>
      <c r="C15" s="20" t="s">
        <v>0</v>
      </c>
      <c r="D15" s="46">
        <v>161380</v>
      </c>
      <c r="E15" s="46">
        <v>3125578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3286958</v>
      </c>
      <c r="O15" s="47">
        <f t="shared" si="1"/>
        <v>107.4660955992938</v>
      </c>
      <c r="P15" s="9"/>
    </row>
    <row r="16" spans="1:16" ht="15">
      <c r="A16" s="12"/>
      <c r="B16" s="25">
        <v>323.1</v>
      </c>
      <c r="C16" s="20" t="s">
        <v>17</v>
      </c>
      <c r="D16" s="46">
        <v>925699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925699</v>
      </c>
      <c r="O16" s="47">
        <f t="shared" si="1"/>
        <v>30.265448244294774</v>
      </c>
      <c r="P16" s="9"/>
    </row>
    <row r="17" spans="1:16" ht="15">
      <c r="A17" s="12"/>
      <c r="B17" s="25">
        <v>324.12</v>
      </c>
      <c r="C17" s="20" t="s">
        <v>112</v>
      </c>
      <c r="D17" s="46">
        <v>0</v>
      </c>
      <c r="E17" s="46">
        <v>182642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182642</v>
      </c>
      <c r="O17" s="47">
        <f t="shared" si="1"/>
        <v>5.97142483489178</v>
      </c>
      <c r="P17" s="9"/>
    </row>
    <row r="18" spans="1:16" ht="15">
      <c r="A18" s="12"/>
      <c r="B18" s="25">
        <v>324.62</v>
      </c>
      <c r="C18" s="20" t="s">
        <v>109</v>
      </c>
      <c r="D18" s="46">
        <v>0</v>
      </c>
      <c r="E18" s="46">
        <v>1018787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1018787</v>
      </c>
      <c r="O18" s="47">
        <f t="shared" si="1"/>
        <v>33.308932191198586</v>
      </c>
      <c r="P18" s="9"/>
    </row>
    <row r="19" spans="1:16" ht="15">
      <c r="A19" s="12"/>
      <c r="B19" s="25">
        <v>329</v>
      </c>
      <c r="C19" s="20" t="s">
        <v>20</v>
      </c>
      <c r="D19" s="46">
        <v>182815</v>
      </c>
      <c r="E19" s="46">
        <v>300000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482815</v>
      </c>
      <c r="O19" s="47">
        <f t="shared" si="1"/>
        <v>15.785490093506834</v>
      </c>
      <c r="P19" s="9"/>
    </row>
    <row r="20" spans="1:16" ht="15.75">
      <c r="A20" s="29" t="s">
        <v>21</v>
      </c>
      <c r="B20" s="30"/>
      <c r="C20" s="31"/>
      <c r="D20" s="32">
        <f aca="true" t="shared" si="5" ref="D20:M20">SUM(D21:D28)</f>
        <v>3649255</v>
      </c>
      <c r="E20" s="32">
        <f t="shared" si="5"/>
        <v>2433987</v>
      </c>
      <c r="F20" s="32">
        <f t="shared" si="5"/>
        <v>0</v>
      </c>
      <c r="G20" s="32">
        <f t="shared" si="5"/>
        <v>807056</v>
      </c>
      <c r="H20" s="32">
        <f t="shared" si="5"/>
        <v>0</v>
      </c>
      <c r="I20" s="32">
        <f t="shared" si="5"/>
        <v>0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44">
        <f t="shared" si="4"/>
        <v>6890298</v>
      </c>
      <c r="O20" s="45">
        <f t="shared" si="1"/>
        <v>225.2762047995815</v>
      </c>
      <c r="P20" s="10"/>
    </row>
    <row r="21" spans="1:16" ht="15">
      <c r="A21" s="12"/>
      <c r="B21" s="25">
        <v>331.1</v>
      </c>
      <c r="C21" s="20" t="s">
        <v>113</v>
      </c>
      <c r="D21" s="46">
        <v>528635</v>
      </c>
      <c r="E21" s="46">
        <v>1222352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1750987</v>
      </c>
      <c r="O21" s="47">
        <f t="shared" si="1"/>
        <v>57.24798927613941</v>
      </c>
      <c r="P21" s="9"/>
    </row>
    <row r="22" spans="1:16" ht="15">
      <c r="A22" s="12"/>
      <c r="B22" s="25">
        <v>331.2</v>
      </c>
      <c r="C22" s="20" t="s">
        <v>66</v>
      </c>
      <c r="D22" s="46">
        <v>9125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9125</v>
      </c>
      <c r="O22" s="47">
        <f t="shared" si="1"/>
        <v>0.2983391093964559</v>
      </c>
      <c r="P22" s="9"/>
    </row>
    <row r="23" spans="1:16" ht="15">
      <c r="A23" s="12"/>
      <c r="B23" s="25">
        <v>334.2</v>
      </c>
      <c r="C23" s="20" t="s">
        <v>68</v>
      </c>
      <c r="D23" s="46">
        <v>0</v>
      </c>
      <c r="E23" s="46">
        <v>0</v>
      </c>
      <c r="F23" s="46">
        <v>0</v>
      </c>
      <c r="G23" s="46">
        <v>28073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28073</v>
      </c>
      <c r="O23" s="47">
        <f t="shared" si="1"/>
        <v>0.9178382266396391</v>
      </c>
      <c r="P23" s="9"/>
    </row>
    <row r="24" spans="1:16" ht="15">
      <c r="A24" s="12"/>
      <c r="B24" s="25">
        <v>334.36</v>
      </c>
      <c r="C24" s="20" t="s">
        <v>69</v>
      </c>
      <c r="D24" s="46">
        <v>0</v>
      </c>
      <c r="E24" s="46">
        <v>0</v>
      </c>
      <c r="F24" s="46">
        <v>0</v>
      </c>
      <c r="G24" s="46">
        <v>756708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756708</v>
      </c>
      <c r="O24" s="47">
        <f t="shared" si="1"/>
        <v>24.740338717060094</v>
      </c>
      <c r="P24" s="9"/>
    </row>
    <row r="25" spans="1:16" ht="15">
      <c r="A25" s="12"/>
      <c r="B25" s="25">
        <v>335.12</v>
      </c>
      <c r="C25" s="20" t="s">
        <v>85</v>
      </c>
      <c r="D25" s="46">
        <v>784997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784997</v>
      </c>
      <c r="O25" s="47">
        <f t="shared" si="1"/>
        <v>25.665238998234486</v>
      </c>
      <c r="P25" s="9"/>
    </row>
    <row r="26" spans="1:16" ht="15">
      <c r="A26" s="12"/>
      <c r="B26" s="25">
        <v>335.15</v>
      </c>
      <c r="C26" s="20" t="s">
        <v>86</v>
      </c>
      <c r="D26" s="46">
        <v>14470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14470</v>
      </c>
      <c r="O26" s="47">
        <f t="shared" si="1"/>
        <v>0.4730922644347087</v>
      </c>
      <c r="P26" s="9"/>
    </row>
    <row r="27" spans="1:16" ht="15">
      <c r="A27" s="12"/>
      <c r="B27" s="25">
        <v>335.18</v>
      </c>
      <c r="C27" s="20" t="s">
        <v>87</v>
      </c>
      <c r="D27" s="46">
        <v>2312028</v>
      </c>
      <c r="E27" s="46">
        <v>1211635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3523663</v>
      </c>
      <c r="O27" s="47">
        <f t="shared" si="1"/>
        <v>115.20509383378015</v>
      </c>
      <c r="P27" s="9"/>
    </row>
    <row r="28" spans="1:16" ht="15">
      <c r="A28" s="12"/>
      <c r="B28" s="25">
        <v>337.4</v>
      </c>
      <c r="C28" s="20" t="s">
        <v>114</v>
      </c>
      <c r="D28" s="46">
        <v>0</v>
      </c>
      <c r="E28" s="46">
        <v>0</v>
      </c>
      <c r="F28" s="46">
        <v>0</v>
      </c>
      <c r="G28" s="46">
        <v>22275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22275</v>
      </c>
      <c r="O28" s="47">
        <f t="shared" si="1"/>
        <v>0.728274373896554</v>
      </c>
      <c r="P28" s="9"/>
    </row>
    <row r="29" spans="1:16" ht="15.75">
      <c r="A29" s="29" t="s">
        <v>33</v>
      </c>
      <c r="B29" s="30"/>
      <c r="C29" s="31"/>
      <c r="D29" s="32">
        <f aca="true" t="shared" si="6" ref="D29:M29">SUM(D30:D34)</f>
        <v>183369</v>
      </c>
      <c r="E29" s="32">
        <f t="shared" si="6"/>
        <v>0</v>
      </c>
      <c r="F29" s="32">
        <f t="shared" si="6"/>
        <v>0</v>
      </c>
      <c r="G29" s="32">
        <f t="shared" si="6"/>
        <v>0</v>
      </c>
      <c r="H29" s="32">
        <f t="shared" si="6"/>
        <v>0</v>
      </c>
      <c r="I29" s="32">
        <f t="shared" si="6"/>
        <v>1034314</v>
      </c>
      <c r="J29" s="32">
        <f t="shared" si="6"/>
        <v>0</v>
      </c>
      <c r="K29" s="32">
        <f t="shared" si="6"/>
        <v>0</v>
      </c>
      <c r="L29" s="32">
        <f t="shared" si="6"/>
        <v>0</v>
      </c>
      <c r="M29" s="32">
        <f t="shared" si="6"/>
        <v>0</v>
      </c>
      <c r="N29" s="32">
        <f t="shared" si="4"/>
        <v>1217683</v>
      </c>
      <c r="O29" s="45">
        <f t="shared" si="1"/>
        <v>39.81177662983064</v>
      </c>
      <c r="P29" s="10"/>
    </row>
    <row r="30" spans="1:16" ht="15">
      <c r="A30" s="12"/>
      <c r="B30" s="25">
        <v>341.9</v>
      </c>
      <c r="C30" s="20" t="s">
        <v>89</v>
      </c>
      <c r="D30" s="46">
        <v>14004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14004</v>
      </c>
      <c r="O30" s="47">
        <f t="shared" si="1"/>
        <v>0.45785653566991436</v>
      </c>
      <c r="P30" s="9"/>
    </row>
    <row r="31" spans="1:16" ht="15">
      <c r="A31" s="12"/>
      <c r="B31" s="25">
        <v>343.5</v>
      </c>
      <c r="C31" s="20" t="s">
        <v>38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1034314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1034314</v>
      </c>
      <c r="O31" s="47">
        <f t="shared" si="1"/>
        <v>33.8165827502779</v>
      </c>
      <c r="P31" s="9"/>
    </row>
    <row r="32" spans="1:16" ht="15">
      <c r="A32" s="12"/>
      <c r="B32" s="25">
        <v>347.2</v>
      </c>
      <c r="C32" s="20" t="s">
        <v>78</v>
      </c>
      <c r="D32" s="46">
        <v>127152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127152</v>
      </c>
      <c r="O32" s="47">
        <f t="shared" si="1"/>
        <v>4.157196102792127</v>
      </c>
      <c r="P32" s="9"/>
    </row>
    <row r="33" spans="1:16" ht="15">
      <c r="A33" s="12"/>
      <c r="B33" s="25">
        <v>347.4</v>
      </c>
      <c r="C33" s="20" t="s">
        <v>115</v>
      </c>
      <c r="D33" s="46">
        <v>450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450</v>
      </c>
      <c r="O33" s="47">
        <f t="shared" si="1"/>
        <v>0.014712613614071798</v>
      </c>
      <c r="P33" s="9"/>
    </row>
    <row r="34" spans="1:16" ht="15">
      <c r="A34" s="12"/>
      <c r="B34" s="25">
        <v>349</v>
      </c>
      <c r="C34" s="20" t="s">
        <v>90</v>
      </c>
      <c r="D34" s="46">
        <v>41763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41763</v>
      </c>
      <c r="O34" s="47">
        <f t="shared" si="1"/>
        <v>1.3654286274766232</v>
      </c>
      <c r="P34" s="9"/>
    </row>
    <row r="35" spans="1:16" ht="15.75">
      <c r="A35" s="29" t="s">
        <v>34</v>
      </c>
      <c r="B35" s="30"/>
      <c r="C35" s="31"/>
      <c r="D35" s="32">
        <f aca="true" t="shared" si="7" ref="D35:M35">SUM(D36:D38)</f>
        <v>224887</v>
      </c>
      <c r="E35" s="32">
        <f t="shared" si="7"/>
        <v>0</v>
      </c>
      <c r="F35" s="32">
        <f t="shared" si="7"/>
        <v>0</v>
      </c>
      <c r="G35" s="32">
        <f t="shared" si="7"/>
        <v>0</v>
      </c>
      <c r="H35" s="32">
        <f t="shared" si="7"/>
        <v>0</v>
      </c>
      <c r="I35" s="32">
        <f t="shared" si="7"/>
        <v>0</v>
      </c>
      <c r="J35" s="32">
        <f t="shared" si="7"/>
        <v>0</v>
      </c>
      <c r="K35" s="32">
        <f t="shared" si="7"/>
        <v>0</v>
      </c>
      <c r="L35" s="32">
        <f t="shared" si="7"/>
        <v>0</v>
      </c>
      <c r="M35" s="32">
        <f t="shared" si="7"/>
        <v>0</v>
      </c>
      <c r="N35" s="32">
        <f t="shared" si="4"/>
        <v>224887</v>
      </c>
      <c r="O35" s="45">
        <f t="shared" si="1"/>
        <v>7.352612306283921</v>
      </c>
      <c r="P35" s="10"/>
    </row>
    <row r="36" spans="1:16" ht="15">
      <c r="A36" s="13"/>
      <c r="B36" s="39">
        <v>351.5</v>
      </c>
      <c r="C36" s="21" t="s">
        <v>41</v>
      </c>
      <c r="D36" s="46">
        <v>65679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4"/>
        <v>65679</v>
      </c>
      <c r="O36" s="47">
        <f t="shared" si="1"/>
        <v>2.147354999019159</v>
      </c>
      <c r="P36" s="9"/>
    </row>
    <row r="37" spans="1:16" ht="15">
      <c r="A37" s="13"/>
      <c r="B37" s="39">
        <v>354</v>
      </c>
      <c r="C37" s="21" t="s">
        <v>42</v>
      </c>
      <c r="D37" s="46">
        <v>153884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4"/>
        <v>153884</v>
      </c>
      <c r="O37" s="47">
        <f t="shared" si="1"/>
        <v>5.031190740861832</v>
      </c>
      <c r="P37" s="9"/>
    </row>
    <row r="38" spans="1:16" ht="15">
      <c r="A38" s="13"/>
      <c r="B38" s="39">
        <v>359</v>
      </c>
      <c r="C38" s="21" t="s">
        <v>97</v>
      </c>
      <c r="D38" s="46">
        <v>5324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4"/>
        <v>5324</v>
      </c>
      <c r="O38" s="47">
        <f t="shared" si="1"/>
        <v>0.17406656640292945</v>
      </c>
      <c r="P38" s="9"/>
    </row>
    <row r="39" spans="1:16" ht="15.75">
      <c r="A39" s="29" t="s">
        <v>3</v>
      </c>
      <c r="B39" s="30"/>
      <c r="C39" s="31"/>
      <c r="D39" s="32">
        <f aca="true" t="shared" si="8" ref="D39:M39">SUM(D40:D43)</f>
        <v>645671</v>
      </c>
      <c r="E39" s="32">
        <f t="shared" si="8"/>
        <v>27382</v>
      </c>
      <c r="F39" s="32">
        <f t="shared" si="8"/>
        <v>13599</v>
      </c>
      <c r="G39" s="32">
        <f t="shared" si="8"/>
        <v>37741</v>
      </c>
      <c r="H39" s="32">
        <f t="shared" si="8"/>
        <v>0</v>
      </c>
      <c r="I39" s="32">
        <f t="shared" si="8"/>
        <v>47104</v>
      </c>
      <c r="J39" s="32">
        <f t="shared" si="8"/>
        <v>0</v>
      </c>
      <c r="K39" s="32">
        <f t="shared" si="8"/>
        <v>0</v>
      </c>
      <c r="L39" s="32">
        <f t="shared" si="8"/>
        <v>0</v>
      </c>
      <c r="M39" s="32">
        <f t="shared" si="8"/>
        <v>0</v>
      </c>
      <c r="N39" s="32">
        <f t="shared" si="4"/>
        <v>771497</v>
      </c>
      <c r="O39" s="45">
        <f t="shared" si="1"/>
        <v>25.223860589812332</v>
      </c>
      <c r="P39" s="10"/>
    </row>
    <row r="40" spans="1:16" ht="15">
      <c r="A40" s="12"/>
      <c r="B40" s="25">
        <v>361.1</v>
      </c>
      <c r="C40" s="20" t="s">
        <v>44</v>
      </c>
      <c r="D40" s="46">
        <v>88065</v>
      </c>
      <c r="E40" s="46">
        <v>19238</v>
      </c>
      <c r="F40" s="46">
        <v>13599</v>
      </c>
      <c r="G40" s="46">
        <v>15992</v>
      </c>
      <c r="H40" s="46">
        <v>0</v>
      </c>
      <c r="I40" s="46">
        <v>47104</v>
      </c>
      <c r="J40" s="46">
        <v>0</v>
      </c>
      <c r="K40" s="46">
        <v>0</v>
      </c>
      <c r="L40" s="46">
        <v>0</v>
      </c>
      <c r="M40" s="46">
        <v>0</v>
      </c>
      <c r="N40" s="46">
        <f t="shared" si="4"/>
        <v>183998</v>
      </c>
      <c r="O40" s="47">
        <f t="shared" si="1"/>
        <v>6.015758843915517</v>
      </c>
      <c r="P40" s="9"/>
    </row>
    <row r="41" spans="1:16" ht="15">
      <c r="A41" s="12"/>
      <c r="B41" s="25">
        <v>366</v>
      </c>
      <c r="C41" s="20" t="s">
        <v>98</v>
      </c>
      <c r="D41" s="46">
        <v>48104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4"/>
        <v>48104</v>
      </c>
      <c r="O41" s="47">
        <f t="shared" si="1"/>
        <v>1.572745700647355</v>
      </c>
      <c r="P41" s="9"/>
    </row>
    <row r="42" spans="1:16" ht="15">
      <c r="A42" s="12"/>
      <c r="B42" s="25">
        <v>369.3</v>
      </c>
      <c r="C42" s="20" t="s">
        <v>99</v>
      </c>
      <c r="D42" s="46">
        <v>509352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4"/>
        <v>509352</v>
      </c>
      <c r="O42" s="47">
        <f t="shared" si="1"/>
        <v>16.653109265677106</v>
      </c>
      <c r="P42" s="9"/>
    </row>
    <row r="43" spans="1:16" ht="15">
      <c r="A43" s="12"/>
      <c r="B43" s="25">
        <v>369.9</v>
      </c>
      <c r="C43" s="20" t="s">
        <v>46</v>
      </c>
      <c r="D43" s="46">
        <v>150</v>
      </c>
      <c r="E43" s="46">
        <v>8144</v>
      </c>
      <c r="F43" s="46">
        <v>0</v>
      </c>
      <c r="G43" s="46">
        <v>21749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4"/>
        <v>30043</v>
      </c>
      <c r="O43" s="47">
        <f t="shared" si="1"/>
        <v>0.9822467795723534</v>
      </c>
      <c r="P43" s="9"/>
    </row>
    <row r="44" spans="1:16" ht="15.75">
      <c r="A44" s="29" t="s">
        <v>35</v>
      </c>
      <c r="B44" s="30"/>
      <c r="C44" s="31"/>
      <c r="D44" s="32">
        <f aca="true" t="shared" si="9" ref="D44:M44">SUM(D45:D47)</f>
        <v>286522</v>
      </c>
      <c r="E44" s="32">
        <f t="shared" si="9"/>
        <v>846142</v>
      </c>
      <c r="F44" s="32">
        <f t="shared" si="9"/>
        <v>178728</v>
      </c>
      <c r="G44" s="32">
        <f t="shared" si="9"/>
        <v>2292315</v>
      </c>
      <c r="H44" s="32">
        <f t="shared" si="9"/>
        <v>0</v>
      </c>
      <c r="I44" s="32">
        <f t="shared" si="9"/>
        <v>1052142</v>
      </c>
      <c r="J44" s="32">
        <f t="shared" si="9"/>
        <v>326062</v>
      </c>
      <c r="K44" s="32">
        <f t="shared" si="9"/>
        <v>0</v>
      </c>
      <c r="L44" s="32">
        <f t="shared" si="9"/>
        <v>0</v>
      </c>
      <c r="M44" s="32">
        <f t="shared" si="9"/>
        <v>0</v>
      </c>
      <c r="N44" s="32">
        <f t="shared" si="4"/>
        <v>4981911</v>
      </c>
      <c r="O44" s="45">
        <f t="shared" si="1"/>
        <v>162.882070228209</v>
      </c>
      <c r="P44" s="9"/>
    </row>
    <row r="45" spans="1:16" ht="15">
      <c r="A45" s="12"/>
      <c r="B45" s="25">
        <v>381</v>
      </c>
      <c r="C45" s="20" t="s">
        <v>58</v>
      </c>
      <c r="D45" s="46">
        <v>286522</v>
      </c>
      <c r="E45" s="46">
        <v>846142</v>
      </c>
      <c r="F45" s="46">
        <v>0</v>
      </c>
      <c r="G45" s="46">
        <v>2292315</v>
      </c>
      <c r="H45" s="46">
        <v>0</v>
      </c>
      <c r="I45" s="46">
        <v>0</v>
      </c>
      <c r="J45" s="46">
        <v>326062</v>
      </c>
      <c r="K45" s="46">
        <v>0</v>
      </c>
      <c r="L45" s="46">
        <v>0</v>
      </c>
      <c r="M45" s="46">
        <v>0</v>
      </c>
      <c r="N45" s="46">
        <f t="shared" si="4"/>
        <v>3751041</v>
      </c>
      <c r="O45" s="47">
        <f t="shared" si="1"/>
        <v>122.6391486300922</v>
      </c>
      <c r="P45" s="9"/>
    </row>
    <row r="46" spans="1:16" ht="15">
      <c r="A46" s="12"/>
      <c r="B46" s="25">
        <v>384</v>
      </c>
      <c r="C46" s="20" t="s">
        <v>63</v>
      </c>
      <c r="D46" s="46">
        <v>0</v>
      </c>
      <c r="E46" s="46">
        <v>0</v>
      </c>
      <c r="F46" s="46">
        <v>178728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4"/>
        <v>178728</v>
      </c>
      <c r="O46" s="47">
        <f t="shared" si="1"/>
        <v>5.843457791146276</v>
      </c>
      <c r="P46" s="9"/>
    </row>
    <row r="47" spans="1:16" ht="15.75" thickBot="1">
      <c r="A47" s="12"/>
      <c r="B47" s="25">
        <v>389.7</v>
      </c>
      <c r="C47" s="20" t="s">
        <v>91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1052142</v>
      </c>
      <c r="J47" s="46">
        <v>0</v>
      </c>
      <c r="K47" s="46">
        <v>0</v>
      </c>
      <c r="L47" s="46">
        <v>0</v>
      </c>
      <c r="M47" s="46">
        <v>0</v>
      </c>
      <c r="N47" s="46">
        <f t="shared" si="4"/>
        <v>1052142</v>
      </c>
      <c r="O47" s="47">
        <f t="shared" si="1"/>
        <v>34.39946380697051</v>
      </c>
      <c r="P47" s="9"/>
    </row>
    <row r="48" spans="1:119" ht="16.5" thickBot="1">
      <c r="A48" s="14" t="s">
        <v>39</v>
      </c>
      <c r="B48" s="23"/>
      <c r="C48" s="22"/>
      <c r="D48" s="15">
        <f aca="true" t="shared" si="10" ref="D48:M48">SUM(D5,D14,D20,D29,D35,D39,D44)</f>
        <v>16865719</v>
      </c>
      <c r="E48" s="15">
        <f t="shared" si="10"/>
        <v>8350064</v>
      </c>
      <c r="F48" s="15">
        <f t="shared" si="10"/>
        <v>566803</v>
      </c>
      <c r="G48" s="15">
        <f t="shared" si="10"/>
        <v>3298616</v>
      </c>
      <c r="H48" s="15">
        <f t="shared" si="10"/>
        <v>0</v>
      </c>
      <c r="I48" s="15">
        <f t="shared" si="10"/>
        <v>2133560</v>
      </c>
      <c r="J48" s="15">
        <f t="shared" si="10"/>
        <v>326062</v>
      </c>
      <c r="K48" s="15">
        <f t="shared" si="10"/>
        <v>0</v>
      </c>
      <c r="L48" s="15">
        <f t="shared" si="10"/>
        <v>0</v>
      </c>
      <c r="M48" s="15">
        <f t="shared" si="10"/>
        <v>0</v>
      </c>
      <c r="N48" s="15">
        <f t="shared" si="4"/>
        <v>31540824</v>
      </c>
      <c r="O48" s="38">
        <f t="shared" si="1"/>
        <v>1031.2176812920943</v>
      </c>
      <c r="P48" s="6"/>
      <c r="Q48" s="2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</row>
    <row r="49" spans="1:15" ht="15">
      <c r="A49" s="16"/>
      <c r="B49" s="18"/>
      <c r="C49" s="18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9"/>
    </row>
    <row r="50" spans="1:15" ht="15">
      <c r="A50" s="40"/>
      <c r="B50" s="41"/>
      <c r="C50" s="41"/>
      <c r="D50" s="42"/>
      <c r="E50" s="42"/>
      <c r="F50" s="42"/>
      <c r="G50" s="42"/>
      <c r="H50" s="42"/>
      <c r="I50" s="42"/>
      <c r="J50" s="42"/>
      <c r="K50" s="42"/>
      <c r="L50" s="48" t="s">
        <v>116</v>
      </c>
      <c r="M50" s="48"/>
      <c r="N50" s="48"/>
      <c r="O50" s="43">
        <v>30586</v>
      </c>
    </row>
    <row r="51" spans="1:15" ht="15">
      <c r="A51" s="49"/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1"/>
    </row>
    <row r="52" spans="1:15" ht="15.75" customHeight="1" thickBot="1">
      <c r="A52" s="52" t="s">
        <v>60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4"/>
    </row>
  </sheetData>
  <sheetProtection/>
  <mergeCells count="10">
    <mergeCell ref="L50:N50"/>
    <mergeCell ref="A51:O51"/>
    <mergeCell ref="A52:O5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5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56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108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48</v>
      </c>
      <c r="B3" s="62"/>
      <c r="C3" s="63"/>
      <c r="D3" s="67" t="s">
        <v>29</v>
      </c>
      <c r="E3" s="68"/>
      <c r="F3" s="68"/>
      <c r="G3" s="68"/>
      <c r="H3" s="69"/>
      <c r="I3" s="67" t="s">
        <v>30</v>
      </c>
      <c r="J3" s="69"/>
      <c r="K3" s="67" t="s">
        <v>32</v>
      </c>
      <c r="L3" s="69"/>
      <c r="M3" s="36"/>
      <c r="N3" s="37"/>
      <c r="O3" s="70" t="s">
        <v>53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49</v>
      </c>
      <c r="F4" s="34" t="s">
        <v>50</v>
      </c>
      <c r="G4" s="34" t="s">
        <v>51</v>
      </c>
      <c r="H4" s="34" t="s">
        <v>5</v>
      </c>
      <c r="I4" s="34" t="s">
        <v>6</v>
      </c>
      <c r="J4" s="35" t="s">
        <v>52</v>
      </c>
      <c r="K4" s="35" t="s">
        <v>7</v>
      </c>
      <c r="L4" s="35" t="s">
        <v>8</v>
      </c>
      <c r="M4" s="35" t="s">
        <v>9</v>
      </c>
      <c r="N4" s="35" t="s">
        <v>31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SUM(D6:D13)</f>
        <v>10317744</v>
      </c>
      <c r="E5" s="27">
        <f t="shared" si="0"/>
        <v>400889</v>
      </c>
      <c r="F5" s="27">
        <f t="shared" si="0"/>
        <v>340572</v>
      </c>
      <c r="G5" s="27">
        <f t="shared" si="0"/>
        <v>155020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11214225</v>
      </c>
      <c r="O5" s="33">
        <f aca="true" t="shared" si="1" ref="O5:O46">(N5/O$48)</f>
        <v>368.2106973995272</v>
      </c>
      <c r="P5" s="6"/>
    </row>
    <row r="6" spans="1:16" ht="15">
      <c r="A6" s="12"/>
      <c r="B6" s="25">
        <v>311</v>
      </c>
      <c r="C6" s="20" t="s">
        <v>2</v>
      </c>
      <c r="D6" s="46">
        <v>5967817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5967817</v>
      </c>
      <c r="O6" s="47">
        <f t="shared" si="1"/>
        <v>195.94881140005253</v>
      </c>
      <c r="P6" s="9"/>
    </row>
    <row r="7" spans="1:16" ht="15">
      <c r="A7" s="12"/>
      <c r="B7" s="25">
        <v>312.41</v>
      </c>
      <c r="C7" s="20" t="s">
        <v>102</v>
      </c>
      <c r="D7" s="46">
        <v>0</v>
      </c>
      <c r="E7" s="46">
        <v>400889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400889</v>
      </c>
      <c r="O7" s="47">
        <f t="shared" si="1"/>
        <v>13.16289072760704</v>
      </c>
      <c r="P7" s="9"/>
    </row>
    <row r="8" spans="1:16" ht="15">
      <c r="A8" s="12"/>
      <c r="B8" s="25">
        <v>312.42</v>
      </c>
      <c r="C8" s="20" t="s">
        <v>103</v>
      </c>
      <c r="D8" s="46">
        <v>0</v>
      </c>
      <c r="E8" s="46">
        <v>0</v>
      </c>
      <c r="F8" s="46">
        <v>0</v>
      </c>
      <c r="G8" s="46">
        <v>155020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155020</v>
      </c>
      <c r="O8" s="47">
        <f t="shared" si="1"/>
        <v>5.0899658523772</v>
      </c>
      <c r="P8" s="9"/>
    </row>
    <row r="9" spans="1:16" ht="15">
      <c r="A9" s="12"/>
      <c r="B9" s="25">
        <v>314.1</v>
      </c>
      <c r="C9" s="20" t="s">
        <v>11</v>
      </c>
      <c r="D9" s="46">
        <v>2492707</v>
      </c>
      <c r="E9" s="46">
        <v>0</v>
      </c>
      <c r="F9" s="46">
        <v>340572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2833279</v>
      </c>
      <c r="O9" s="47">
        <f t="shared" si="1"/>
        <v>93.02859863409509</v>
      </c>
      <c r="P9" s="9"/>
    </row>
    <row r="10" spans="1:16" ht="15">
      <c r="A10" s="12"/>
      <c r="B10" s="25">
        <v>314.3</v>
      </c>
      <c r="C10" s="20" t="s">
        <v>12</v>
      </c>
      <c r="D10" s="46">
        <v>384834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384834</v>
      </c>
      <c r="O10" s="47">
        <f t="shared" si="1"/>
        <v>12.635736800630418</v>
      </c>
      <c r="P10" s="9"/>
    </row>
    <row r="11" spans="1:16" ht="15">
      <c r="A11" s="12"/>
      <c r="B11" s="25">
        <v>314.4</v>
      </c>
      <c r="C11" s="20" t="s">
        <v>13</v>
      </c>
      <c r="D11" s="46">
        <v>79781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79781</v>
      </c>
      <c r="O11" s="47">
        <f t="shared" si="1"/>
        <v>2.6195495140530602</v>
      </c>
      <c r="P11" s="9"/>
    </row>
    <row r="12" spans="1:16" ht="15">
      <c r="A12" s="12"/>
      <c r="B12" s="25">
        <v>315</v>
      </c>
      <c r="C12" s="20" t="s">
        <v>83</v>
      </c>
      <c r="D12" s="46">
        <v>1245617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1245617</v>
      </c>
      <c r="O12" s="47">
        <f t="shared" si="1"/>
        <v>40.89890333596007</v>
      </c>
      <c r="P12" s="9"/>
    </row>
    <row r="13" spans="1:16" ht="15">
      <c r="A13" s="12"/>
      <c r="B13" s="25">
        <v>316</v>
      </c>
      <c r="C13" s="20" t="s">
        <v>84</v>
      </c>
      <c r="D13" s="46">
        <v>146988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146988</v>
      </c>
      <c r="O13" s="47">
        <f t="shared" si="1"/>
        <v>4.826241134751773</v>
      </c>
      <c r="P13" s="9"/>
    </row>
    <row r="14" spans="1:16" ht="15.75">
      <c r="A14" s="29" t="s">
        <v>16</v>
      </c>
      <c r="B14" s="30"/>
      <c r="C14" s="31"/>
      <c r="D14" s="32">
        <f aca="true" t="shared" si="3" ref="D14:M14">SUM(D15:D19)</f>
        <v>2888705</v>
      </c>
      <c r="E14" s="32">
        <f t="shared" si="3"/>
        <v>745782</v>
      </c>
      <c r="F14" s="32">
        <f t="shared" si="3"/>
        <v>0</v>
      </c>
      <c r="G14" s="32">
        <f t="shared" si="3"/>
        <v>200000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aca="true" t="shared" si="4" ref="N14:N46">SUM(D14:M14)</f>
        <v>3834487</v>
      </c>
      <c r="O14" s="45">
        <f t="shared" si="1"/>
        <v>125.90251510375624</v>
      </c>
      <c r="P14" s="10"/>
    </row>
    <row r="15" spans="1:16" ht="15">
      <c r="A15" s="12"/>
      <c r="B15" s="25">
        <v>322</v>
      </c>
      <c r="C15" s="20" t="s">
        <v>0</v>
      </c>
      <c r="D15" s="46">
        <v>1559376</v>
      </c>
      <c r="E15" s="46">
        <v>675690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2235066</v>
      </c>
      <c r="O15" s="47">
        <f t="shared" si="1"/>
        <v>73.3867218282112</v>
      </c>
      <c r="P15" s="9"/>
    </row>
    <row r="16" spans="1:16" ht="15">
      <c r="A16" s="12"/>
      <c r="B16" s="25">
        <v>323.1</v>
      </c>
      <c r="C16" s="20" t="s">
        <v>17</v>
      </c>
      <c r="D16" s="46">
        <v>1179362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1179362</v>
      </c>
      <c r="O16" s="47">
        <f t="shared" si="1"/>
        <v>38.72346992382453</v>
      </c>
      <c r="P16" s="9"/>
    </row>
    <row r="17" spans="1:16" ht="15">
      <c r="A17" s="12"/>
      <c r="B17" s="25">
        <v>324.22</v>
      </c>
      <c r="C17" s="20" t="s">
        <v>94</v>
      </c>
      <c r="D17" s="46">
        <v>0</v>
      </c>
      <c r="E17" s="46">
        <v>62826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62826</v>
      </c>
      <c r="O17" s="47">
        <f t="shared" si="1"/>
        <v>2.06284475965327</v>
      </c>
      <c r="P17" s="9"/>
    </row>
    <row r="18" spans="1:16" ht="15">
      <c r="A18" s="12"/>
      <c r="B18" s="25">
        <v>324.62</v>
      </c>
      <c r="C18" s="20" t="s">
        <v>109</v>
      </c>
      <c r="D18" s="46">
        <v>0</v>
      </c>
      <c r="E18" s="46">
        <v>7266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7266</v>
      </c>
      <c r="O18" s="47">
        <f t="shared" si="1"/>
        <v>0.23857368006304178</v>
      </c>
      <c r="P18" s="9"/>
    </row>
    <row r="19" spans="1:16" ht="15">
      <c r="A19" s="12"/>
      <c r="B19" s="25">
        <v>329</v>
      </c>
      <c r="C19" s="20" t="s">
        <v>20</v>
      </c>
      <c r="D19" s="46">
        <v>149967</v>
      </c>
      <c r="E19" s="46">
        <v>0</v>
      </c>
      <c r="F19" s="46">
        <v>0</v>
      </c>
      <c r="G19" s="46">
        <v>200000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349967</v>
      </c>
      <c r="O19" s="47">
        <f t="shared" si="1"/>
        <v>11.490904912004202</v>
      </c>
      <c r="P19" s="9"/>
    </row>
    <row r="20" spans="1:16" ht="15.75">
      <c r="A20" s="29" t="s">
        <v>21</v>
      </c>
      <c r="B20" s="30"/>
      <c r="C20" s="31"/>
      <c r="D20" s="32">
        <f aca="true" t="shared" si="5" ref="D20:M20">SUM(D21:D27)</f>
        <v>3145343</v>
      </c>
      <c r="E20" s="32">
        <f t="shared" si="5"/>
        <v>1209319</v>
      </c>
      <c r="F20" s="32">
        <f t="shared" si="5"/>
        <v>0</v>
      </c>
      <c r="G20" s="32">
        <f t="shared" si="5"/>
        <v>442691</v>
      </c>
      <c r="H20" s="32">
        <f t="shared" si="5"/>
        <v>0</v>
      </c>
      <c r="I20" s="32">
        <f t="shared" si="5"/>
        <v>0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44">
        <f t="shared" si="4"/>
        <v>4797353</v>
      </c>
      <c r="O20" s="45">
        <f t="shared" si="1"/>
        <v>157.51750065668506</v>
      </c>
      <c r="P20" s="10"/>
    </row>
    <row r="21" spans="1:16" ht="15">
      <c r="A21" s="12"/>
      <c r="B21" s="25">
        <v>334.2</v>
      </c>
      <c r="C21" s="20" t="s">
        <v>68</v>
      </c>
      <c r="D21" s="46">
        <v>0</v>
      </c>
      <c r="E21" s="46">
        <v>0</v>
      </c>
      <c r="F21" s="46">
        <v>0</v>
      </c>
      <c r="G21" s="46">
        <v>20000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20000</v>
      </c>
      <c r="O21" s="47">
        <f t="shared" si="1"/>
        <v>0.6566850538481744</v>
      </c>
      <c r="P21" s="9"/>
    </row>
    <row r="22" spans="1:16" ht="15">
      <c r="A22" s="12"/>
      <c r="B22" s="25">
        <v>334.36</v>
      </c>
      <c r="C22" s="20" t="s">
        <v>69</v>
      </c>
      <c r="D22" s="46">
        <v>0</v>
      </c>
      <c r="E22" s="46">
        <v>0</v>
      </c>
      <c r="F22" s="46">
        <v>0</v>
      </c>
      <c r="G22" s="46">
        <v>422691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422691</v>
      </c>
      <c r="O22" s="47">
        <f t="shared" si="1"/>
        <v>13.878743104806935</v>
      </c>
      <c r="P22" s="9"/>
    </row>
    <row r="23" spans="1:16" ht="15">
      <c r="A23" s="12"/>
      <c r="B23" s="25">
        <v>335.12</v>
      </c>
      <c r="C23" s="20" t="s">
        <v>85</v>
      </c>
      <c r="D23" s="46">
        <v>770447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770447</v>
      </c>
      <c r="O23" s="47">
        <f t="shared" si="1"/>
        <v>25.297051484108223</v>
      </c>
      <c r="P23" s="9"/>
    </row>
    <row r="24" spans="1:16" ht="15">
      <c r="A24" s="12"/>
      <c r="B24" s="25">
        <v>335.15</v>
      </c>
      <c r="C24" s="20" t="s">
        <v>86</v>
      </c>
      <c r="D24" s="46">
        <v>17701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17701</v>
      </c>
      <c r="O24" s="47">
        <f t="shared" si="1"/>
        <v>0.5811991069083268</v>
      </c>
      <c r="P24" s="9"/>
    </row>
    <row r="25" spans="1:16" ht="15">
      <c r="A25" s="12"/>
      <c r="B25" s="25">
        <v>335.18</v>
      </c>
      <c r="C25" s="20" t="s">
        <v>87</v>
      </c>
      <c r="D25" s="46">
        <v>2310264</v>
      </c>
      <c r="E25" s="46">
        <v>1209319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3519583</v>
      </c>
      <c r="O25" s="47">
        <f t="shared" si="1"/>
        <v>115.56287759390597</v>
      </c>
      <c r="P25" s="9"/>
    </row>
    <row r="26" spans="1:16" ht="15">
      <c r="A26" s="12"/>
      <c r="B26" s="25">
        <v>337.2</v>
      </c>
      <c r="C26" s="20" t="s">
        <v>26</v>
      </c>
      <c r="D26" s="46">
        <v>36931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36931</v>
      </c>
      <c r="O26" s="47">
        <f t="shared" si="1"/>
        <v>1.2126017861833465</v>
      </c>
      <c r="P26" s="9"/>
    </row>
    <row r="27" spans="1:16" ht="15">
      <c r="A27" s="12"/>
      <c r="B27" s="25">
        <v>337.7</v>
      </c>
      <c r="C27" s="20" t="s">
        <v>28</v>
      </c>
      <c r="D27" s="46">
        <v>10000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10000</v>
      </c>
      <c r="O27" s="47">
        <f t="shared" si="1"/>
        <v>0.3283425269240872</v>
      </c>
      <c r="P27" s="9"/>
    </row>
    <row r="28" spans="1:16" ht="15.75">
      <c r="A28" s="29" t="s">
        <v>33</v>
      </c>
      <c r="B28" s="30"/>
      <c r="C28" s="31"/>
      <c r="D28" s="32">
        <f aca="true" t="shared" si="6" ref="D28:M28">SUM(D29:D33)</f>
        <v>181526</v>
      </c>
      <c r="E28" s="32">
        <f t="shared" si="6"/>
        <v>0</v>
      </c>
      <c r="F28" s="32">
        <f t="shared" si="6"/>
        <v>0</v>
      </c>
      <c r="G28" s="32">
        <f t="shared" si="6"/>
        <v>0</v>
      </c>
      <c r="H28" s="32">
        <f t="shared" si="6"/>
        <v>0</v>
      </c>
      <c r="I28" s="32">
        <f t="shared" si="6"/>
        <v>953982</v>
      </c>
      <c r="J28" s="32">
        <f t="shared" si="6"/>
        <v>0</v>
      </c>
      <c r="K28" s="32">
        <f t="shared" si="6"/>
        <v>0</v>
      </c>
      <c r="L28" s="32">
        <f t="shared" si="6"/>
        <v>0</v>
      </c>
      <c r="M28" s="32">
        <f t="shared" si="6"/>
        <v>0</v>
      </c>
      <c r="N28" s="32">
        <f t="shared" si="4"/>
        <v>1135508</v>
      </c>
      <c r="O28" s="45">
        <f t="shared" si="1"/>
        <v>37.28355660625164</v>
      </c>
      <c r="P28" s="10"/>
    </row>
    <row r="29" spans="1:16" ht="15">
      <c r="A29" s="12"/>
      <c r="B29" s="25">
        <v>341.9</v>
      </c>
      <c r="C29" s="20" t="s">
        <v>89</v>
      </c>
      <c r="D29" s="46">
        <v>13079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13079</v>
      </c>
      <c r="O29" s="47">
        <f t="shared" si="1"/>
        <v>0.4294391909640137</v>
      </c>
      <c r="P29" s="9"/>
    </row>
    <row r="30" spans="1:16" ht="15">
      <c r="A30" s="12"/>
      <c r="B30" s="25">
        <v>343.5</v>
      </c>
      <c r="C30" s="20" t="s">
        <v>38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953982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953982</v>
      </c>
      <c r="O30" s="47">
        <f t="shared" si="1"/>
        <v>31.323286052009458</v>
      </c>
      <c r="P30" s="9"/>
    </row>
    <row r="31" spans="1:16" ht="15">
      <c r="A31" s="12"/>
      <c r="B31" s="25">
        <v>347.2</v>
      </c>
      <c r="C31" s="20" t="s">
        <v>78</v>
      </c>
      <c r="D31" s="46">
        <v>123927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123927</v>
      </c>
      <c r="O31" s="47">
        <f t="shared" si="1"/>
        <v>4.069050433412135</v>
      </c>
      <c r="P31" s="9"/>
    </row>
    <row r="32" spans="1:16" ht="15">
      <c r="A32" s="12"/>
      <c r="B32" s="25">
        <v>347.3</v>
      </c>
      <c r="C32" s="20" t="s">
        <v>106</v>
      </c>
      <c r="D32" s="46">
        <v>436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436</v>
      </c>
      <c r="O32" s="47">
        <f t="shared" si="1"/>
        <v>0.014315734173890203</v>
      </c>
      <c r="P32" s="9"/>
    </row>
    <row r="33" spans="1:16" ht="15">
      <c r="A33" s="12"/>
      <c r="B33" s="25">
        <v>349</v>
      </c>
      <c r="C33" s="20" t="s">
        <v>90</v>
      </c>
      <c r="D33" s="46">
        <v>44084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44084</v>
      </c>
      <c r="O33" s="47">
        <f t="shared" si="1"/>
        <v>1.447465195692146</v>
      </c>
      <c r="P33" s="9"/>
    </row>
    <row r="34" spans="1:16" ht="15.75">
      <c r="A34" s="29" t="s">
        <v>34</v>
      </c>
      <c r="B34" s="30"/>
      <c r="C34" s="31"/>
      <c r="D34" s="32">
        <f aca="true" t="shared" si="7" ref="D34:M34">SUM(D35:D37)</f>
        <v>274595</v>
      </c>
      <c r="E34" s="32">
        <f t="shared" si="7"/>
        <v>0</v>
      </c>
      <c r="F34" s="32">
        <f t="shared" si="7"/>
        <v>0</v>
      </c>
      <c r="G34" s="32">
        <f t="shared" si="7"/>
        <v>0</v>
      </c>
      <c r="H34" s="32">
        <f t="shared" si="7"/>
        <v>0</v>
      </c>
      <c r="I34" s="32">
        <f t="shared" si="7"/>
        <v>0</v>
      </c>
      <c r="J34" s="32">
        <f t="shared" si="7"/>
        <v>0</v>
      </c>
      <c r="K34" s="32">
        <f t="shared" si="7"/>
        <v>0</v>
      </c>
      <c r="L34" s="32">
        <f t="shared" si="7"/>
        <v>0</v>
      </c>
      <c r="M34" s="32">
        <f t="shared" si="7"/>
        <v>0</v>
      </c>
      <c r="N34" s="32">
        <f t="shared" si="4"/>
        <v>274595</v>
      </c>
      <c r="O34" s="45">
        <f t="shared" si="1"/>
        <v>9.016121618071972</v>
      </c>
      <c r="P34" s="10"/>
    </row>
    <row r="35" spans="1:16" ht="15">
      <c r="A35" s="13"/>
      <c r="B35" s="39">
        <v>351.5</v>
      </c>
      <c r="C35" s="21" t="s">
        <v>41</v>
      </c>
      <c r="D35" s="46">
        <v>52711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4"/>
        <v>52711</v>
      </c>
      <c r="O35" s="47">
        <f t="shared" si="1"/>
        <v>1.730726293669556</v>
      </c>
      <c r="P35" s="9"/>
    </row>
    <row r="36" spans="1:16" ht="15">
      <c r="A36" s="13"/>
      <c r="B36" s="39">
        <v>354</v>
      </c>
      <c r="C36" s="21" t="s">
        <v>42</v>
      </c>
      <c r="D36" s="46">
        <v>209513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4"/>
        <v>209513</v>
      </c>
      <c r="O36" s="47">
        <f t="shared" si="1"/>
        <v>6.879202784344629</v>
      </c>
      <c r="P36" s="9"/>
    </row>
    <row r="37" spans="1:16" ht="15">
      <c r="A37" s="13"/>
      <c r="B37" s="39">
        <v>359</v>
      </c>
      <c r="C37" s="21" t="s">
        <v>97</v>
      </c>
      <c r="D37" s="46">
        <v>12371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4"/>
        <v>12371</v>
      </c>
      <c r="O37" s="47">
        <f t="shared" si="1"/>
        <v>0.40619254005778826</v>
      </c>
      <c r="P37" s="9"/>
    </row>
    <row r="38" spans="1:16" ht="15.75">
      <c r="A38" s="29" t="s">
        <v>3</v>
      </c>
      <c r="B38" s="30"/>
      <c r="C38" s="31"/>
      <c r="D38" s="32">
        <f aca="true" t="shared" si="8" ref="D38:M38">SUM(D39:D41)</f>
        <v>1938725</v>
      </c>
      <c r="E38" s="32">
        <f t="shared" si="8"/>
        <v>4575</v>
      </c>
      <c r="F38" s="32">
        <f t="shared" si="8"/>
        <v>-656</v>
      </c>
      <c r="G38" s="32">
        <f t="shared" si="8"/>
        <v>57065</v>
      </c>
      <c r="H38" s="32">
        <f t="shared" si="8"/>
        <v>0</v>
      </c>
      <c r="I38" s="32">
        <f t="shared" si="8"/>
        <v>39094</v>
      </c>
      <c r="J38" s="32">
        <f t="shared" si="8"/>
        <v>0</v>
      </c>
      <c r="K38" s="32">
        <f t="shared" si="8"/>
        <v>0</v>
      </c>
      <c r="L38" s="32">
        <f t="shared" si="8"/>
        <v>0</v>
      </c>
      <c r="M38" s="32">
        <f t="shared" si="8"/>
        <v>0</v>
      </c>
      <c r="N38" s="32">
        <f t="shared" si="4"/>
        <v>2038803</v>
      </c>
      <c r="O38" s="45">
        <f t="shared" si="1"/>
        <v>66.94257289204097</v>
      </c>
      <c r="P38" s="10"/>
    </row>
    <row r="39" spans="1:16" ht="15">
      <c r="A39" s="12"/>
      <c r="B39" s="25">
        <v>361.1</v>
      </c>
      <c r="C39" s="20" t="s">
        <v>44</v>
      </c>
      <c r="D39" s="46">
        <v>46031</v>
      </c>
      <c r="E39" s="46">
        <v>4575</v>
      </c>
      <c r="F39" s="46">
        <v>-656</v>
      </c>
      <c r="G39" s="46">
        <v>27728</v>
      </c>
      <c r="H39" s="46">
        <v>0</v>
      </c>
      <c r="I39" s="46">
        <v>39094</v>
      </c>
      <c r="J39" s="46">
        <v>0</v>
      </c>
      <c r="K39" s="46">
        <v>0</v>
      </c>
      <c r="L39" s="46">
        <v>0</v>
      </c>
      <c r="M39" s="46">
        <v>0</v>
      </c>
      <c r="N39" s="46">
        <f t="shared" si="4"/>
        <v>116772</v>
      </c>
      <c r="O39" s="47">
        <f t="shared" si="1"/>
        <v>3.834121355397951</v>
      </c>
      <c r="P39" s="9"/>
    </row>
    <row r="40" spans="1:16" ht="15">
      <c r="A40" s="12"/>
      <c r="B40" s="25">
        <v>366</v>
      </c>
      <c r="C40" s="20" t="s">
        <v>98</v>
      </c>
      <c r="D40" s="46">
        <v>1885498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4"/>
        <v>1885498</v>
      </c>
      <c r="O40" s="47">
        <f t="shared" si="1"/>
        <v>61.90891778303126</v>
      </c>
      <c r="P40" s="9"/>
    </row>
    <row r="41" spans="1:16" ht="15">
      <c r="A41" s="12"/>
      <c r="B41" s="25">
        <v>369.9</v>
      </c>
      <c r="C41" s="20" t="s">
        <v>46</v>
      </c>
      <c r="D41" s="46">
        <v>7196</v>
      </c>
      <c r="E41" s="46">
        <v>0</v>
      </c>
      <c r="F41" s="46">
        <v>0</v>
      </c>
      <c r="G41" s="46">
        <v>29337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4"/>
        <v>36533</v>
      </c>
      <c r="O41" s="47">
        <f t="shared" si="1"/>
        <v>1.1995337536117678</v>
      </c>
      <c r="P41" s="9"/>
    </row>
    <row r="42" spans="1:16" ht="15.75">
      <c r="A42" s="29" t="s">
        <v>35</v>
      </c>
      <c r="B42" s="30"/>
      <c r="C42" s="31"/>
      <c r="D42" s="32">
        <f aca="true" t="shared" si="9" ref="D42:M42">SUM(D43:D45)</f>
        <v>0</v>
      </c>
      <c r="E42" s="32">
        <f t="shared" si="9"/>
        <v>176384</v>
      </c>
      <c r="F42" s="32">
        <f t="shared" si="9"/>
        <v>2231926</v>
      </c>
      <c r="G42" s="32">
        <f t="shared" si="9"/>
        <v>454765</v>
      </c>
      <c r="H42" s="32">
        <f t="shared" si="9"/>
        <v>0</v>
      </c>
      <c r="I42" s="32">
        <f t="shared" si="9"/>
        <v>1267755</v>
      </c>
      <c r="J42" s="32">
        <f t="shared" si="9"/>
        <v>0</v>
      </c>
      <c r="K42" s="32">
        <f t="shared" si="9"/>
        <v>0</v>
      </c>
      <c r="L42" s="32">
        <f t="shared" si="9"/>
        <v>0</v>
      </c>
      <c r="M42" s="32">
        <f t="shared" si="9"/>
        <v>0</v>
      </c>
      <c r="N42" s="32">
        <f t="shared" si="4"/>
        <v>4130830</v>
      </c>
      <c r="O42" s="45">
        <f t="shared" si="1"/>
        <v>135.6327160493827</v>
      </c>
      <c r="P42" s="9"/>
    </row>
    <row r="43" spans="1:16" ht="15">
      <c r="A43" s="12"/>
      <c r="B43" s="25">
        <v>381</v>
      </c>
      <c r="C43" s="20" t="s">
        <v>58</v>
      </c>
      <c r="D43" s="46">
        <v>0</v>
      </c>
      <c r="E43" s="46">
        <v>176384</v>
      </c>
      <c r="F43" s="46">
        <v>2053004</v>
      </c>
      <c r="G43" s="46">
        <v>454765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4"/>
        <v>2684153</v>
      </c>
      <c r="O43" s="47">
        <f t="shared" si="1"/>
        <v>88.13215786708695</v>
      </c>
      <c r="P43" s="9"/>
    </row>
    <row r="44" spans="1:16" ht="15">
      <c r="A44" s="12"/>
      <c r="B44" s="25">
        <v>384</v>
      </c>
      <c r="C44" s="20" t="s">
        <v>63</v>
      </c>
      <c r="D44" s="46">
        <v>0</v>
      </c>
      <c r="E44" s="46">
        <v>0</v>
      </c>
      <c r="F44" s="46">
        <v>178922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4"/>
        <v>178922</v>
      </c>
      <c r="O44" s="47">
        <f t="shared" si="1"/>
        <v>5.8747701602311535</v>
      </c>
      <c r="P44" s="9"/>
    </row>
    <row r="45" spans="1:16" ht="15.75" thickBot="1">
      <c r="A45" s="12"/>
      <c r="B45" s="25">
        <v>389.7</v>
      </c>
      <c r="C45" s="20" t="s">
        <v>91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1267755</v>
      </c>
      <c r="J45" s="46">
        <v>0</v>
      </c>
      <c r="K45" s="46">
        <v>0</v>
      </c>
      <c r="L45" s="46">
        <v>0</v>
      </c>
      <c r="M45" s="46">
        <v>0</v>
      </c>
      <c r="N45" s="46">
        <f t="shared" si="4"/>
        <v>1267755</v>
      </c>
      <c r="O45" s="47">
        <f t="shared" si="1"/>
        <v>41.62578802206462</v>
      </c>
      <c r="P45" s="9"/>
    </row>
    <row r="46" spans="1:119" ht="16.5" thickBot="1">
      <c r="A46" s="14" t="s">
        <v>39</v>
      </c>
      <c r="B46" s="23"/>
      <c r="C46" s="22"/>
      <c r="D46" s="15">
        <f aca="true" t="shared" si="10" ref="D46:M46">SUM(D5,D14,D20,D28,D34,D38,D42)</f>
        <v>18746638</v>
      </c>
      <c r="E46" s="15">
        <f t="shared" si="10"/>
        <v>2536949</v>
      </c>
      <c r="F46" s="15">
        <f t="shared" si="10"/>
        <v>2571842</v>
      </c>
      <c r="G46" s="15">
        <f t="shared" si="10"/>
        <v>1309541</v>
      </c>
      <c r="H46" s="15">
        <f t="shared" si="10"/>
        <v>0</v>
      </c>
      <c r="I46" s="15">
        <f t="shared" si="10"/>
        <v>2260831</v>
      </c>
      <c r="J46" s="15">
        <f t="shared" si="10"/>
        <v>0</v>
      </c>
      <c r="K46" s="15">
        <f t="shared" si="10"/>
        <v>0</v>
      </c>
      <c r="L46" s="15">
        <f t="shared" si="10"/>
        <v>0</v>
      </c>
      <c r="M46" s="15">
        <f t="shared" si="10"/>
        <v>0</v>
      </c>
      <c r="N46" s="15">
        <f t="shared" si="4"/>
        <v>27425801</v>
      </c>
      <c r="O46" s="38">
        <f t="shared" si="1"/>
        <v>900.5056803257158</v>
      </c>
      <c r="P46" s="6"/>
      <c r="Q46" s="2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</row>
    <row r="47" spans="1:15" ht="15">
      <c r="A47" s="16"/>
      <c r="B47" s="18"/>
      <c r="C47" s="18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9"/>
    </row>
    <row r="48" spans="1:15" ht="15">
      <c r="A48" s="40"/>
      <c r="B48" s="41"/>
      <c r="C48" s="41"/>
      <c r="D48" s="42"/>
      <c r="E48" s="42"/>
      <c r="F48" s="42"/>
      <c r="G48" s="42"/>
      <c r="H48" s="42"/>
      <c r="I48" s="42"/>
      <c r="J48" s="42"/>
      <c r="K48" s="42"/>
      <c r="L48" s="48" t="s">
        <v>110</v>
      </c>
      <c r="M48" s="48"/>
      <c r="N48" s="48"/>
      <c r="O48" s="43">
        <v>30456</v>
      </c>
    </row>
    <row r="49" spans="1:15" ht="15">
      <c r="A49" s="49"/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1"/>
    </row>
    <row r="50" spans="1:15" ht="15.75" customHeight="1" thickBot="1">
      <c r="A50" s="52" t="s">
        <v>60</v>
      </c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4"/>
    </row>
  </sheetData>
  <sheetProtection/>
  <mergeCells count="10">
    <mergeCell ref="L48:N48"/>
    <mergeCell ref="A49:O49"/>
    <mergeCell ref="A50:O5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5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56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101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48</v>
      </c>
      <c r="B3" s="62"/>
      <c r="C3" s="63"/>
      <c r="D3" s="67" t="s">
        <v>29</v>
      </c>
      <c r="E3" s="68"/>
      <c r="F3" s="68"/>
      <c r="G3" s="68"/>
      <c r="H3" s="69"/>
      <c r="I3" s="67" t="s">
        <v>30</v>
      </c>
      <c r="J3" s="69"/>
      <c r="K3" s="67" t="s">
        <v>32</v>
      </c>
      <c r="L3" s="69"/>
      <c r="M3" s="36"/>
      <c r="N3" s="37"/>
      <c r="O3" s="70" t="s">
        <v>53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49</v>
      </c>
      <c r="F4" s="34" t="s">
        <v>50</v>
      </c>
      <c r="G4" s="34" t="s">
        <v>51</v>
      </c>
      <c r="H4" s="34" t="s">
        <v>5</v>
      </c>
      <c r="I4" s="34" t="s">
        <v>6</v>
      </c>
      <c r="J4" s="35" t="s">
        <v>52</v>
      </c>
      <c r="K4" s="35" t="s">
        <v>7</v>
      </c>
      <c r="L4" s="35" t="s">
        <v>8</v>
      </c>
      <c r="M4" s="35" t="s">
        <v>9</v>
      </c>
      <c r="N4" s="35" t="s">
        <v>31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SUM(D6:D13)</f>
        <v>10171948</v>
      </c>
      <c r="E5" s="27">
        <f t="shared" si="0"/>
        <v>405223</v>
      </c>
      <c r="F5" s="27">
        <f t="shared" si="0"/>
        <v>373382</v>
      </c>
      <c r="G5" s="27">
        <f t="shared" si="0"/>
        <v>155672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11106225</v>
      </c>
      <c r="O5" s="33">
        <f aca="true" t="shared" si="1" ref="O5:O49">(N5/O$51)</f>
        <v>367.6462312555861</v>
      </c>
      <c r="P5" s="6"/>
    </row>
    <row r="6" spans="1:16" ht="15">
      <c r="A6" s="12"/>
      <c r="B6" s="25">
        <v>311</v>
      </c>
      <c r="C6" s="20" t="s">
        <v>2</v>
      </c>
      <c r="D6" s="46">
        <v>5784851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5784851</v>
      </c>
      <c r="O6" s="47">
        <f t="shared" si="1"/>
        <v>191.49428978119104</v>
      </c>
      <c r="P6" s="9"/>
    </row>
    <row r="7" spans="1:16" ht="15">
      <c r="A7" s="12"/>
      <c r="B7" s="25">
        <v>312.41</v>
      </c>
      <c r="C7" s="20" t="s">
        <v>102</v>
      </c>
      <c r="D7" s="46">
        <v>0</v>
      </c>
      <c r="E7" s="46">
        <v>405223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405223</v>
      </c>
      <c r="O7" s="47">
        <f t="shared" si="1"/>
        <v>13.413982587970473</v>
      </c>
      <c r="P7" s="9"/>
    </row>
    <row r="8" spans="1:16" ht="15">
      <c r="A8" s="12"/>
      <c r="B8" s="25">
        <v>312.42</v>
      </c>
      <c r="C8" s="20" t="s">
        <v>103</v>
      </c>
      <c r="D8" s="46">
        <v>0</v>
      </c>
      <c r="E8" s="46">
        <v>0</v>
      </c>
      <c r="F8" s="46">
        <v>0</v>
      </c>
      <c r="G8" s="46">
        <v>155672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155672</v>
      </c>
      <c r="O8" s="47">
        <f t="shared" si="1"/>
        <v>5.1531662749511735</v>
      </c>
      <c r="P8" s="9"/>
    </row>
    <row r="9" spans="1:16" ht="15">
      <c r="A9" s="12"/>
      <c r="B9" s="25">
        <v>314.1</v>
      </c>
      <c r="C9" s="20" t="s">
        <v>11</v>
      </c>
      <c r="D9" s="46">
        <v>2428555</v>
      </c>
      <c r="E9" s="46">
        <v>0</v>
      </c>
      <c r="F9" s="46">
        <v>373382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2801937</v>
      </c>
      <c r="O9" s="47">
        <f t="shared" si="1"/>
        <v>92.75172961700156</v>
      </c>
      <c r="P9" s="9"/>
    </row>
    <row r="10" spans="1:16" ht="15">
      <c r="A10" s="12"/>
      <c r="B10" s="25">
        <v>314.3</v>
      </c>
      <c r="C10" s="20" t="s">
        <v>12</v>
      </c>
      <c r="D10" s="46">
        <v>376328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376328</v>
      </c>
      <c r="O10" s="47">
        <f t="shared" si="1"/>
        <v>12.4574795590718</v>
      </c>
      <c r="P10" s="9"/>
    </row>
    <row r="11" spans="1:16" ht="15">
      <c r="A11" s="12"/>
      <c r="B11" s="25">
        <v>314.4</v>
      </c>
      <c r="C11" s="20" t="s">
        <v>13</v>
      </c>
      <c r="D11" s="46">
        <v>51853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51853</v>
      </c>
      <c r="O11" s="47">
        <f t="shared" si="1"/>
        <v>1.7164752226157767</v>
      </c>
      <c r="P11" s="9"/>
    </row>
    <row r="12" spans="1:16" ht="15">
      <c r="A12" s="12"/>
      <c r="B12" s="25">
        <v>315</v>
      </c>
      <c r="C12" s="20" t="s">
        <v>83</v>
      </c>
      <c r="D12" s="46">
        <v>1377736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1377736</v>
      </c>
      <c r="O12" s="47">
        <f t="shared" si="1"/>
        <v>45.60680591876593</v>
      </c>
      <c r="P12" s="9"/>
    </row>
    <row r="13" spans="1:16" ht="15">
      <c r="A13" s="12"/>
      <c r="B13" s="25">
        <v>316</v>
      </c>
      <c r="C13" s="20" t="s">
        <v>84</v>
      </c>
      <c r="D13" s="46">
        <v>152625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152625</v>
      </c>
      <c r="O13" s="47">
        <f t="shared" si="1"/>
        <v>5.052302294018339</v>
      </c>
      <c r="P13" s="9"/>
    </row>
    <row r="14" spans="1:16" ht="15.75">
      <c r="A14" s="29" t="s">
        <v>16</v>
      </c>
      <c r="B14" s="30"/>
      <c r="C14" s="31"/>
      <c r="D14" s="32">
        <f aca="true" t="shared" si="3" ref="D14:M14">SUM(D15:D19)</f>
        <v>2306103</v>
      </c>
      <c r="E14" s="32">
        <f t="shared" si="3"/>
        <v>21146</v>
      </c>
      <c r="F14" s="32">
        <f t="shared" si="3"/>
        <v>0</v>
      </c>
      <c r="G14" s="32">
        <f t="shared" si="3"/>
        <v>21735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aca="true" t="shared" si="4" ref="N14:N22">SUM(D14:M14)</f>
        <v>2348984</v>
      </c>
      <c r="O14" s="45">
        <f t="shared" si="1"/>
        <v>77.75775431162899</v>
      </c>
      <c r="P14" s="10"/>
    </row>
    <row r="15" spans="1:16" ht="15">
      <c r="A15" s="12"/>
      <c r="B15" s="25">
        <v>322</v>
      </c>
      <c r="C15" s="20" t="s">
        <v>0</v>
      </c>
      <c r="D15" s="46">
        <v>1028931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1028931</v>
      </c>
      <c r="O15" s="47">
        <f t="shared" si="1"/>
        <v>34.06041245986295</v>
      </c>
      <c r="P15" s="9"/>
    </row>
    <row r="16" spans="1:16" ht="15">
      <c r="A16" s="12"/>
      <c r="B16" s="25">
        <v>323.1</v>
      </c>
      <c r="C16" s="20" t="s">
        <v>17</v>
      </c>
      <c r="D16" s="46">
        <v>1160066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1160066</v>
      </c>
      <c r="O16" s="47">
        <f t="shared" si="1"/>
        <v>38.40133734979642</v>
      </c>
      <c r="P16" s="9"/>
    </row>
    <row r="17" spans="1:16" ht="15">
      <c r="A17" s="12"/>
      <c r="B17" s="25">
        <v>324.22</v>
      </c>
      <c r="C17" s="20" t="s">
        <v>94</v>
      </c>
      <c r="D17" s="46">
        <v>0</v>
      </c>
      <c r="E17" s="46">
        <v>20474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20474</v>
      </c>
      <c r="O17" s="47">
        <f t="shared" si="1"/>
        <v>0.6777450428680195</v>
      </c>
      <c r="P17" s="9"/>
    </row>
    <row r="18" spans="1:16" ht="15">
      <c r="A18" s="12"/>
      <c r="B18" s="25">
        <v>324.61</v>
      </c>
      <c r="C18" s="20" t="s">
        <v>19</v>
      </c>
      <c r="D18" s="46">
        <v>0</v>
      </c>
      <c r="E18" s="46">
        <v>0</v>
      </c>
      <c r="F18" s="46">
        <v>0</v>
      </c>
      <c r="G18" s="46">
        <v>21735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21735</v>
      </c>
      <c r="O18" s="47">
        <f t="shared" si="1"/>
        <v>0.7194875699294913</v>
      </c>
      <c r="P18" s="9"/>
    </row>
    <row r="19" spans="1:16" ht="15">
      <c r="A19" s="12"/>
      <c r="B19" s="25">
        <v>329</v>
      </c>
      <c r="C19" s="20" t="s">
        <v>20</v>
      </c>
      <c r="D19" s="46">
        <v>117106</v>
      </c>
      <c r="E19" s="46">
        <v>672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117778</v>
      </c>
      <c r="O19" s="47">
        <f t="shared" si="1"/>
        <v>3.898771889172101</v>
      </c>
      <c r="P19" s="9"/>
    </row>
    <row r="20" spans="1:16" ht="15.75">
      <c r="A20" s="29" t="s">
        <v>21</v>
      </c>
      <c r="B20" s="30"/>
      <c r="C20" s="31"/>
      <c r="D20" s="32">
        <f aca="true" t="shared" si="5" ref="D20:M20">SUM(D21:D29)</f>
        <v>3037542</v>
      </c>
      <c r="E20" s="32">
        <f t="shared" si="5"/>
        <v>1235755</v>
      </c>
      <c r="F20" s="32">
        <f t="shared" si="5"/>
        <v>0</v>
      </c>
      <c r="G20" s="32">
        <f t="shared" si="5"/>
        <v>259538</v>
      </c>
      <c r="H20" s="32">
        <f t="shared" si="5"/>
        <v>0</v>
      </c>
      <c r="I20" s="32">
        <f t="shared" si="5"/>
        <v>0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44">
        <f t="shared" si="4"/>
        <v>4532835</v>
      </c>
      <c r="O20" s="45">
        <f t="shared" si="1"/>
        <v>150.0491575358337</v>
      </c>
      <c r="P20" s="10"/>
    </row>
    <row r="21" spans="1:16" ht="15">
      <c r="A21" s="12"/>
      <c r="B21" s="25">
        <v>331.49</v>
      </c>
      <c r="C21" s="20" t="s">
        <v>104</v>
      </c>
      <c r="D21" s="46">
        <v>0</v>
      </c>
      <c r="E21" s="46">
        <v>1506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1506</v>
      </c>
      <c r="O21" s="47">
        <f t="shared" si="1"/>
        <v>0.04985269290608759</v>
      </c>
      <c r="P21" s="9"/>
    </row>
    <row r="22" spans="1:16" ht="15">
      <c r="A22" s="12"/>
      <c r="B22" s="25">
        <v>334.2</v>
      </c>
      <c r="C22" s="20" t="s">
        <v>68</v>
      </c>
      <c r="D22" s="46">
        <v>0</v>
      </c>
      <c r="E22" s="46">
        <v>0</v>
      </c>
      <c r="F22" s="46">
        <v>0</v>
      </c>
      <c r="G22" s="46">
        <v>61437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61437</v>
      </c>
      <c r="O22" s="47">
        <f t="shared" si="1"/>
        <v>2.0337316693700553</v>
      </c>
      <c r="P22" s="9"/>
    </row>
    <row r="23" spans="1:16" ht="15">
      <c r="A23" s="12"/>
      <c r="B23" s="25">
        <v>334.36</v>
      </c>
      <c r="C23" s="20" t="s">
        <v>69</v>
      </c>
      <c r="D23" s="46">
        <v>0</v>
      </c>
      <c r="E23" s="46">
        <v>0</v>
      </c>
      <c r="F23" s="46">
        <v>0</v>
      </c>
      <c r="G23" s="46">
        <v>120601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aca="true" t="shared" si="6" ref="N23:N28">SUM(D23:M23)</f>
        <v>120601</v>
      </c>
      <c r="O23" s="47">
        <f t="shared" si="1"/>
        <v>3.9922208613327155</v>
      </c>
      <c r="P23" s="9"/>
    </row>
    <row r="24" spans="1:16" ht="15">
      <c r="A24" s="12"/>
      <c r="B24" s="25">
        <v>334.42</v>
      </c>
      <c r="C24" s="20" t="s">
        <v>105</v>
      </c>
      <c r="D24" s="46">
        <v>0</v>
      </c>
      <c r="E24" s="46">
        <v>30044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30044</v>
      </c>
      <c r="O24" s="47">
        <f t="shared" si="1"/>
        <v>0.9945380515740342</v>
      </c>
      <c r="P24" s="9"/>
    </row>
    <row r="25" spans="1:16" ht="15">
      <c r="A25" s="12"/>
      <c r="B25" s="25">
        <v>334.7</v>
      </c>
      <c r="C25" s="20" t="s">
        <v>71</v>
      </c>
      <c r="D25" s="46">
        <v>0</v>
      </c>
      <c r="E25" s="46">
        <v>32000</v>
      </c>
      <c r="F25" s="46">
        <v>0</v>
      </c>
      <c r="G25" s="46">
        <v>77500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109500</v>
      </c>
      <c r="O25" s="47">
        <f t="shared" si="1"/>
        <v>3.624747591777285</v>
      </c>
      <c r="P25" s="9"/>
    </row>
    <row r="26" spans="1:16" ht="15">
      <c r="A26" s="12"/>
      <c r="B26" s="25">
        <v>335.12</v>
      </c>
      <c r="C26" s="20" t="s">
        <v>85</v>
      </c>
      <c r="D26" s="46">
        <v>774633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774633</v>
      </c>
      <c r="O26" s="47">
        <f t="shared" si="1"/>
        <v>25.642457545764508</v>
      </c>
      <c r="P26" s="9"/>
    </row>
    <row r="27" spans="1:16" ht="15">
      <c r="A27" s="12"/>
      <c r="B27" s="25">
        <v>335.15</v>
      </c>
      <c r="C27" s="20" t="s">
        <v>86</v>
      </c>
      <c r="D27" s="46">
        <v>13101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13101</v>
      </c>
      <c r="O27" s="47">
        <f t="shared" si="1"/>
        <v>0.43367870502168226</v>
      </c>
      <c r="P27" s="9"/>
    </row>
    <row r="28" spans="1:16" ht="15">
      <c r="A28" s="12"/>
      <c r="B28" s="25">
        <v>335.18</v>
      </c>
      <c r="C28" s="20" t="s">
        <v>87</v>
      </c>
      <c r="D28" s="46">
        <v>2240592</v>
      </c>
      <c r="E28" s="46">
        <v>1172205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3412797</v>
      </c>
      <c r="O28" s="47">
        <f t="shared" si="1"/>
        <v>112.97285577145884</v>
      </c>
      <c r="P28" s="9"/>
    </row>
    <row r="29" spans="1:16" ht="15">
      <c r="A29" s="12"/>
      <c r="B29" s="25">
        <v>337.2</v>
      </c>
      <c r="C29" s="20" t="s">
        <v>26</v>
      </c>
      <c r="D29" s="46">
        <v>9216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aca="true" t="shared" si="7" ref="N29:N49">SUM(D29:M29)</f>
        <v>9216</v>
      </c>
      <c r="O29" s="47">
        <f t="shared" si="1"/>
        <v>0.3050746466284882</v>
      </c>
      <c r="P29" s="9"/>
    </row>
    <row r="30" spans="1:16" ht="15.75">
      <c r="A30" s="29" t="s">
        <v>33</v>
      </c>
      <c r="B30" s="30"/>
      <c r="C30" s="31"/>
      <c r="D30" s="32">
        <f aca="true" t="shared" si="8" ref="D30:M30">SUM(D31:D35)</f>
        <v>132946</v>
      </c>
      <c r="E30" s="32">
        <f t="shared" si="8"/>
        <v>0</v>
      </c>
      <c r="F30" s="32">
        <f t="shared" si="8"/>
        <v>0</v>
      </c>
      <c r="G30" s="32">
        <f t="shared" si="8"/>
        <v>0</v>
      </c>
      <c r="H30" s="32">
        <f t="shared" si="8"/>
        <v>0</v>
      </c>
      <c r="I30" s="32">
        <f t="shared" si="8"/>
        <v>942089</v>
      </c>
      <c r="J30" s="32">
        <f t="shared" si="8"/>
        <v>0</v>
      </c>
      <c r="K30" s="32">
        <f t="shared" si="8"/>
        <v>0</v>
      </c>
      <c r="L30" s="32">
        <f t="shared" si="8"/>
        <v>0</v>
      </c>
      <c r="M30" s="32">
        <f t="shared" si="8"/>
        <v>0</v>
      </c>
      <c r="N30" s="32">
        <f t="shared" si="7"/>
        <v>1075035</v>
      </c>
      <c r="O30" s="45">
        <f t="shared" si="1"/>
        <v>35.586580158230994</v>
      </c>
      <c r="P30" s="10"/>
    </row>
    <row r="31" spans="1:16" ht="15">
      <c r="A31" s="12"/>
      <c r="B31" s="25">
        <v>341.9</v>
      </c>
      <c r="C31" s="20" t="s">
        <v>89</v>
      </c>
      <c r="D31" s="46">
        <v>4118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4118</v>
      </c>
      <c r="O31" s="47">
        <f t="shared" si="1"/>
        <v>0.1363169916250124</v>
      </c>
      <c r="P31" s="9"/>
    </row>
    <row r="32" spans="1:16" ht="15">
      <c r="A32" s="12"/>
      <c r="B32" s="25">
        <v>343.9</v>
      </c>
      <c r="C32" s="20" t="s">
        <v>77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942089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942089</v>
      </c>
      <c r="O32" s="47">
        <f t="shared" si="1"/>
        <v>31.185706246482837</v>
      </c>
      <c r="P32" s="9"/>
    </row>
    <row r="33" spans="1:16" ht="15">
      <c r="A33" s="12"/>
      <c r="B33" s="25">
        <v>347.2</v>
      </c>
      <c r="C33" s="20" t="s">
        <v>78</v>
      </c>
      <c r="D33" s="46">
        <v>83422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83422</v>
      </c>
      <c r="O33" s="47">
        <f t="shared" si="1"/>
        <v>2.761494918732828</v>
      </c>
      <c r="P33" s="9"/>
    </row>
    <row r="34" spans="1:16" ht="15">
      <c r="A34" s="12"/>
      <c r="B34" s="25">
        <v>347.3</v>
      </c>
      <c r="C34" s="20" t="s">
        <v>106</v>
      </c>
      <c r="D34" s="46">
        <v>1602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1602</v>
      </c>
      <c r="O34" s="47">
        <f t="shared" si="1"/>
        <v>0.053030553808467676</v>
      </c>
      <c r="P34" s="9"/>
    </row>
    <row r="35" spans="1:16" ht="15">
      <c r="A35" s="12"/>
      <c r="B35" s="25">
        <v>349</v>
      </c>
      <c r="C35" s="20" t="s">
        <v>90</v>
      </c>
      <c r="D35" s="46">
        <v>43804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43804</v>
      </c>
      <c r="O35" s="47">
        <f t="shared" si="1"/>
        <v>1.4500314475818465</v>
      </c>
      <c r="P35" s="9"/>
    </row>
    <row r="36" spans="1:16" ht="15.75">
      <c r="A36" s="29" t="s">
        <v>34</v>
      </c>
      <c r="B36" s="30"/>
      <c r="C36" s="31"/>
      <c r="D36" s="32">
        <f aca="true" t="shared" si="9" ref="D36:M36">SUM(D37:D39)</f>
        <v>312465</v>
      </c>
      <c r="E36" s="32">
        <f t="shared" si="9"/>
        <v>0</v>
      </c>
      <c r="F36" s="32">
        <f t="shared" si="9"/>
        <v>0</v>
      </c>
      <c r="G36" s="32">
        <f t="shared" si="9"/>
        <v>0</v>
      </c>
      <c r="H36" s="32">
        <f t="shared" si="9"/>
        <v>0</v>
      </c>
      <c r="I36" s="32">
        <f t="shared" si="9"/>
        <v>0</v>
      </c>
      <c r="J36" s="32">
        <f t="shared" si="9"/>
        <v>0</v>
      </c>
      <c r="K36" s="32">
        <f t="shared" si="9"/>
        <v>0</v>
      </c>
      <c r="L36" s="32">
        <f t="shared" si="9"/>
        <v>0</v>
      </c>
      <c r="M36" s="32">
        <f t="shared" si="9"/>
        <v>0</v>
      </c>
      <c r="N36" s="32">
        <f t="shared" si="7"/>
        <v>312465</v>
      </c>
      <c r="O36" s="45">
        <f t="shared" si="1"/>
        <v>10.343440696481181</v>
      </c>
      <c r="P36" s="10"/>
    </row>
    <row r="37" spans="1:16" ht="15">
      <c r="A37" s="13"/>
      <c r="B37" s="39">
        <v>351.5</v>
      </c>
      <c r="C37" s="21" t="s">
        <v>41</v>
      </c>
      <c r="D37" s="46">
        <v>71437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71437</v>
      </c>
      <c r="O37" s="47">
        <f t="shared" si="1"/>
        <v>2.364758846701314</v>
      </c>
      <c r="P37" s="9"/>
    </row>
    <row r="38" spans="1:16" ht="15">
      <c r="A38" s="13"/>
      <c r="B38" s="39">
        <v>354</v>
      </c>
      <c r="C38" s="21" t="s">
        <v>42</v>
      </c>
      <c r="D38" s="46">
        <v>221258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221258</v>
      </c>
      <c r="O38" s="47">
        <f t="shared" si="1"/>
        <v>7.3242411201959685</v>
      </c>
      <c r="P38" s="9"/>
    </row>
    <row r="39" spans="1:16" ht="15">
      <c r="A39" s="13"/>
      <c r="B39" s="39">
        <v>359</v>
      </c>
      <c r="C39" s="21" t="s">
        <v>97</v>
      </c>
      <c r="D39" s="46">
        <v>19770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19770</v>
      </c>
      <c r="O39" s="47">
        <f t="shared" si="1"/>
        <v>0.6544407295838989</v>
      </c>
      <c r="P39" s="9"/>
    </row>
    <row r="40" spans="1:16" ht="15.75">
      <c r="A40" s="29" t="s">
        <v>3</v>
      </c>
      <c r="B40" s="30"/>
      <c r="C40" s="31"/>
      <c r="D40" s="32">
        <f aca="true" t="shared" si="10" ref="D40:M40">SUM(D41:D44)</f>
        <v>133443</v>
      </c>
      <c r="E40" s="32">
        <f t="shared" si="10"/>
        <v>3226</v>
      </c>
      <c r="F40" s="32">
        <f t="shared" si="10"/>
        <v>5721</v>
      </c>
      <c r="G40" s="32">
        <f t="shared" si="10"/>
        <v>28209</v>
      </c>
      <c r="H40" s="32">
        <f t="shared" si="10"/>
        <v>0</v>
      </c>
      <c r="I40" s="32">
        <f t="shared" si="10"/>
        <v>32138</v>
      </c>
      <c r="J40" s="32">
        <f t="shared" si="10"/>
        <v>0</v>
      </c>
      <c r="K40" s="32">
        <f t="shared" si="10"/>
        <v>0</v>
      </c>
      <c r="L40" s="32">
        <f t="shared" si="10"/>
        <v>0</v>
      </c>
      <c r="M40" s="32">
        <f t="shared" si="10"/>
        <v>0</v>
      </c>
      <c r="N40" s="32">
        <f t="shared" si="7"/>
        <v>202737</v>
      </c>
      <c r="O40" s="45">
        <f t="shared" si="1"/>
        <v>6.711145685060743</v>
      </c>
      <c r="P40" s="10"/>
    </row>
    <row r="41" spans="1:16" ht="15">
      <c r="A41" s="12"/>
      <c r="B41" s="25">
        <v>361.1</v>
      </c>
      <c r="C41" s="20" t="s">
        <v>44</v>
      </c>
      <c r="D41" s="46">
        <v>47812</v>
      </c>
      <c r="E41" s="46">
        <v>3226</v>
      </c>
      <c r="F41" s="46">
        <v>5721</v>
      </c>
      <c r="G41" s="46">
        <v>27034</v>
      </c>
      <c r="H41" s="46">
        <v>0</v>
      </c>
      <c r="I41" s="46">
        <v>32138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115931</v>
      </c>
      <c r="O41" s="47">
        <f t="shared" si="1"/>
        <v>3.8376311695190175</v>
      </c>
      <c r="P41" s="9"/>
    </row>
    <row r="42" spans="1:16" ht="15">
      <c r="A42" s="12"/>
      <c r="B42" s="25">
        <v>366</v>
      </c>
      <c r="C42" s="20" t="s">
        <v>98</v>
      </c>
      <c r="D42" s="46">
        <v>24309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7"/>
        <v>24309</v>
      </c>
      <c r="O42" s="47">
        <f t="shared" si="1"/>
        <v>0.8046939653745573</v>
      </c>
      <c r="P42" s="9"/>
    </row>
    <row r="43" spans="1:16" ht="15">
      <c r="A43" s="12"/>
      <c r="B43" s="25">
        <v>369.3</v>
      </c>
      <c r="C43" s="20" t="s">
        <v>99</v>
      </c>
      <c r="D43" s="46">
        <v>56925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7"/>
        <v>56925</v>
      </c>
      <c r="O43" s="47">
        <f t="shared" si="1"/>
        <v>1.8843722069581912</v>
      </c>
      <c r="P43" s="9"/>
    </row>
    <row r="44" spans="1:16" ht="15">
      <c r="A44" s="12"/>
      <c r="B44" s="25">
        <v>369.9</v>
      </c>
      <c r="C44" s="20" t="s">
        <v>46</v>
      </c>
      <c r="D44" s="46">
        <v>4397</v>
      </c>
      <c r="E44" s="46">
        <v>0</v>
      </c>
      <c r="F44" s="46">
        <v>0</v>
      </c>
      <c r="G44" s="46">
        <v>1175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7"/>
        <v>5572</v>
      </c>
      <c r="O44" s="47">
        <f t="shared" si="1"/>
        <v>0.18444834320897746</v>
      </c>
      <c r="P44" s="9"/>
    </row>
    <row r="45" spans="1:16" ht="15.75">
      <c r="A45" s="29" t="s">
        <v>35</v>
      </c>
      <c r="B45" s="30"/>
      <c r="C45" s="31"/>
      <c r="D45" s="32">
        <f aca="true" t="shared" si="11" ref="D45:M45">SUM(D46:D48)</f>
        <v>15161</v>
      </c>
      <c r="E45" s="32">
        <f t="shared" si="11"/>
        <v>0</v>
      </c>
      <c r="F45" s="32">
        <f t="shared" si="11"/>
        <v>704296</v>
      </c>
      <c r="G45" s="32">
        <f t="shared" si="11"/>
        <v>1432875</v>
      </c>
      <c r="H45" s="32">
        <f t="shared" si="11"/>
        <v>0</v>
      </c>
      <c r="I45" s="32">
        <f t="shared" si="11"/>
        <v>751946</v>
      </c>
      <c r="J45" s="32">
        <f t="shared" si="11"/>
        <v>0</v>
      </c>
      <c r="K45" s="32">
        <f t="shared" si="11"/>
        <v>0</v>
      </c>
      <c r="L45" s="32">
        <f t="shared" si="11"/>
        <v>0</v>
      </c>
      <c r="M45" s="32">
        <f t="shared" si="11"/>
        <v>0</v>
      </c>
      <c r="N45" s="32">
        <f t="shared" si="7"/>
        <v>2904278</v>
      </c>
      <c r="O45" s="45">
        <f t="shared" si="1"/>
        <v>96.13949485252739</v>
      </c>
      <c r="P45" s="9"/>
    </row>
    <row r="46" spans="1:16" ht="15">
      <c r="A46" s="12"/>
      <c r="B46" s="25">
        <v>381</v>
      </c>
      <c r="C46" s="20" t="s">
        <v>58</v>
      </c>
      <c r="D46" s="46">
        <v>15161</v>
      </c>
      <c r="E46" s="46">
        <v>0</v>
      </c>
      <c r="F46" s="46">
        <v>526336</v>
      </c>
      <c r="G46" s="46">
        <v>1432875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7"/>
        <v>1974372</v>
      </c>
      <c r="O46" s="47">
        <f t="shared" si="1"/>
        <v>65.35707901618723</v>
      </c>
      <c r="P46" s="9"/>
    </row>
    <row r="47" spans="1:16" ht="15">
      <c r="A47" s="12"/>
      <c r="B47" s="25">
        <v>384</v>
      </c>
      <c r="C47" s="20" t="s">
        <v>63</v>
      </c>
      <c r="D47" s="46">
        <v>0</v>
      </c>
      <c r="E47" s="46">
        <v>0</v>
      </c>
      <c r="F47" s="46">
        <v>177960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7"/>
        <v>177960</v>
      </c>
      <c r="O47" s="47">
        <f t="shared" si="1"/>
        <v>5.890959647787083</v>
      </c>
      <c r="P47" s="9"/>
    </row>
    <row r="48" spans="1:16" ht="15.75" thickBot="1">
      <c r="A48" s="12"/>
      <c r="B48" s="25">
        <v>389.7</v>
      </c>
      <c r="C48" s="20" t="s">
        <v>91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751946</v>
      </c>
      <c r="J48" s="46">
        <v>0</v>
      </c>
      <c r="K48" s="46">
        <v>0</v>
      </c>
      <c r="L48" s="46">
        <v>0</v>
      </c>
      <c r="M48" s="46">
        <v>0</v>
      </c>
      <c r="N48" s="46">
        <f t="shared" si="7"/>
        <v>751946</v>
      </c>
      <c r="O48" s="47">
        <f t="shared" si="1"/>
        <v>24.89145618855308</v>
      </c>
      <c r="P48" s="9"/>
    </row>
    <row r="49" spans="1:119" ht="16.5" thickBot="1">
      <c r="A49" s="14" t="s">
        <v>39</v>
      </c>
      <c r="B49" s="23"/>
      <c r="C49" s="22"/>
      <c r="D49" s="15">
        <f aca="true" t="shared" si="12" ref="D49:M49">SUM(D5,D14,D20,D30,D36,D40,D45)</f>
        <v>16109608</v>
      </c>
      <c r="E49" s="15">
        <f t="shared" si="12"/>
        <v>1665350</v>
      </c>
      <c r="F49" s="15">
        <f t="shared" si="12"/>
        <v>1083399</v>
      </c>
      <c r="G49" s="15">
        <f t="shared" si="12"/>
        <v>1898029</v>
      </c>
      <c r="H49" s="15">
        <f t="shared" si="12"/>
        <v>0</v>
      </c>
      <c r="I49" s="15">
        <f t="shared" si="12"/>
        <v>1726173</v>
      </c>
      <c r="J49" s="15">
        <f t="shared" si="12"/>
        <v>0</v>
      </c>
      <c r="K49" s="15">
        <f t="shared" si="12"/>
        <v>0</v>
      </c>
      <c r="L49" s="15">
        <f t="shared" si="12"/>
        <v>0</v>
      </c>
      <c r="M49" s="15">
        <f t="shared" si="12"/>
        <v>0</v>
      </c>
      <c r="N49" s="15">
        <f t="shared" si="7"/>
        <v>22482559</v>
      </c>
      <c r="O49" s="38">
        <f t="shared" si="1"/>
        <v>744.2338044953491</v>
      </c>
      <c r="P49" s="6"/>
      <c r="Q49" s="2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</row>
    <row r="50" spans="1:15" ht="15">
      <c r="A50" s="16"/>
      <c r="B50" s="18"/>
      <c r="C50" s="18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9"/>
    </row>
    <row r="51" spans="1:15" ht="15">
      <c r="A51" s="40"/>
      <c r="B51" s="41"/>
      <c r="C51" s="41"/>
      <c r="D51" s="42"/>
      <c r="E51" s="42"/>
      <c r="F51" s="42"/>
      <c r="G51" s="42"/>
      <c r="H51" s="42"/>
      <c r="I51" s="42"/>
      <c r="J51" s="42"/>
      <c r="K51" s="42"/>
      <c r="L51" s="48" t="s">
        <v>107</v>
      </c>
      <c r="M51" s="48"/>
      <c r="N51" s="48"/>
      <c r="O51" s="43">
        <v>30209</v>
      </c>
    </row>
    <row r="52" spans="1:15" ht="15">
      <c r="A52" s="49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1"/>
    </row>
    <row r="53" spans="1:15" ht="15.75" customHeight="1" thickBot="1">
      <c r="A53" s="52" t="s">
        <v>60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4"/>
    </row>
  </sheetData>
  <sheetProtection/>
  <mergeCells count="10">
    <mergeCell ref="L51:N51"/>
    <mergeCell ref="A52:O52"/>
    <mergeCell ref="A53:O5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1200" verticalDpi="1200" orientation="landscape" paperSize="5" scale="55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5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56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93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48</v>
      </c>
      <c r="B3" s="62"/>
      <c r="C3" s="63"/>
      <c r="D3" s="67" t="s">
        <v>29</v>
      </c>
      <c r="E3" s="68"/>
      <c r="F3" s="68"/>
      <c r="G3" s="68"/>
      <c r="H3" s="69"/>
      <c r="I3" s="67" t="s">
        <v>30</v>
      </c>
      <c r="J3" s="69"/>
      <c r="K3" s="67" t="s">
        <v>32</v>
      </c>
      <c r="L3" s="69"/>
      <c r="M3" s="36"/>
      <c r="N3" s="37"/>
      <c r="O3" s="70" t="s">
        <v>53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49</v>
      </c>
      <c r="F4" s="34" t="s">
        <v>50</v>
      </c>
      <c r="G4" s="34" t="s">
        <v>51</v>
      </c>
      <c r="H4" s="34" t="s">
        <v>5</v>
      </c>
      <c r="I4" s="34" t="s">
        <v>6</v>
      </c>
      <c r="J4" s="35" t="s">
        <v>52</v>
      </c>
      <c r="K4" s="35" t="s">
        <v>7</v>
      </c>
      <c r="L4" s="35" t="s">
        <v>8</v>
      </c>
      <c r="M4" s="35" t="s">
        <v>9</v>
      </c>
      <c r="N4" s="35" t="s">
        <v>31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SUM(D6:D12)</f>
        <v>10488331</v>
      </c>
      <c r="E5" s="27">
        <f t="shared" si="0"/>
        <v>391862</v>
      </c>
      <c r="F5" s="27">
        <f t="shared" si="0"/>
        <v>374118</v>
      </c>
      <c r="G5" s="27">
        <f t="shared" si="0"/>
        <v>154511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11408822</v>
      </c>
      <c r="O5" s="33">
        <f aca="true" t="shared" si="1" ref="O5:O46">(N5/O$48)</f>
        <v>378.26404960047745</v>
      </c>
      <c r="P5" s="6"/>
    </row>
    <row r="6" spans="1:16" ht="15">
      <c r="A6" s="12"/>
      <c r="B6" s="25">
        <v>311</v>
      </c>
      <c r="C6" s="20" t="s">
        <v>2</v>
      </c>
      <c r="D6" s="46">
        <v>5525235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5525235</v>
      </c>
      <c r="O6" s="47">
        <f t="shared" si="1"/>
        <v>183.19137296508737</v>
      </c>
      <c r="P6" s="9"/>
    </row>
    <row r="7" spans="1:16" ht="15">
      <c r="A7" s="12"/>
      <c r="B7" s="25">
        <v>312.1</v>
      </c>
      <c r="C7" s="20" t="s">
        <v>10</v>
      </c>
      <c r="D7" s="46">
        <v>0</v>
      </c>
      <c r="E7" s="46">
        <v>391862</v>
      </c>
      <c r="F7" s="46">
        <v>0</v>
      </c>
      <c r="G7" s="46">
        <v>154511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546373</v>
      </c>
      <c r="O7" s="47">
        <f t="shared" si="1"/>
        <v>18.11521501276483</v>
      </c>
      <c r="P7" s="9"/>
    </row>
    <row r="8" spans="1:16" ht="15">
      <c r="A8" s="12"/>
      <c r="B8" s="25">
        <v>314.1</v>
      </c>
      <c r="C8" s="20" t="s">
        <v>11</v>
      </c>
      <c r="D8" s="46">
        <v>2475069</v>
      </c>
      <c r="E8" s="46">
        <v>0</v>
      </c>
      <c r="F8" s="46">
        <v>374118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2849187</v>
      </c>
      <c r="O8" s="47">
        <f t="shared" si="1"/>
        <v>94.4659328271609</v>
      </c>
      <c r="P8" s="9"/>
    </row>
    <row r="9" spans="1:16" ht="15">
      <c r="A9" s="12"/>
      <c r="B9" s="25">
        <v>314.3</v>
      </c>
      <c r="C9" s="20" t="s">
        <v>12</v>
      </c>
      <c r="D9" s="46">
        <v>354667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354667</v>
      </c>
      <c r="O9" s="47">
        <f t="shared" si="1"/>
        <v>11.759126023672955</v>
      </c>
      <c r="P9" s="9"/>
    </row>
    <row r="10" spans="1:16" ht="15">
      <c r="A10" s="12"/>
      <c r="B10" s="25">
        <v>314.4</v>
      </c>
      <c r="C10" s="20" t="s">
        <v>13</v>
      </c>
      <c r="D10" s="46">
        <v>50696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50696</v>
      </c>
      <c r="O10" s="47">
        <f t="shared" si="1"/>
        <v>1.6808461257915852</v>
      </c>
      <c r="P10" s="9"/>
    </row>
    <row r="11" spans="1:16" ht="15">
      <c r="A11" s="12"/>
      <c r="B11" s="25">
        <v>315</v>
      </c>
      <c r="C11" s="20" t="s">
        <v>83</v>
      </c>
      <c r="D11" s="46">
        <v>1937765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1937765</v>
      </c>
      <c r="O11" s="47">
        <f t="shared" si="1"/>
        <v>64.24737243460098</v>
      </c>
      <c r="P11" s="9"/>
    </row>
    <row r="12" spans="1:16" ht="15">
      <c r="A12" s="12"/>
      <c r="B12" s="25">
        <v>316</v>
      </c>
      <c r="C12" s="20" t="s">
        <v>84</v>
      </c>
      <c r="D12" s="46">
        <v>144899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144899</v>
      </c>
      <c r="O12" s="47">
        <f t="shared" si="1"/>
        <v>4.804184211398827</v>
      </c>
      <c r="P12" s="9"/>
    </row>
    <row r="13" spans="1:16" ht="15.75">
      <c r="A13" s="29" t="s">
        <v>16</v>
      </c>
      <c r="B13" s="30"/>
      <c r="C13" s="31"/>
      <c r="D13" s="32">
        <f aca="true" t="shared" si="3" ref="D13:M13">SUM(D14:D17)</f>
        <v>2457955</v>
      </c>
      <c r="E13" s="32">
        <f t="shared" si="3"/>
        <v>12977</v>
      </c>
      <c r="F13" s="32">
        <f t="shared" si="3"/>
        <v>0</v>
      </c>
      <c r="G13" s="32">
        <f t="shared" si="3"/>
        <v>17827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aca="true" t="shared" si="4" ref="N13:N46">SUM(D13:M13)</f>
        <v>2488759</v>
      </c>
      <c r="O13" s="45">
        <f t="shared" si="1"/>
        <v>82.51579854779351</v>
      </c>
      <c r="P13" s="10"/>
    </row>
    <row r="14" spans="1:16" ht="15">
      <c r="A14" s="12"/>
      <c r="B14" s="25">
        <v>322</v>
      </c>
      <c r="C14" s="20" t="s">
        <v>0</v>
      </c>
      <c r="D14" s="46">
        <v>1075227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1075227</v>
      </c>
      <c r="O14" s="47">
        <f t="shared" si="1"/>
        <v>35.649580584198134</v>
      </c>
      <c r="P14" s="9"/>
    </row>
    <row r="15" spans="1:16" ht="15">
      <c r="A15" s="12"/>
      <c r="B15" s="25">
        <v>323.1</v>
      </c>
      <c r="C15" s="20" t="s">
        <v>17</v>
      </c>
      <c r="D15" s="46">
        <v>1147889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1147889</v>
      </c>
      <c r="O15" s="47">
        <f t="shared" si="1"/>
        <v>38.058718212260864</v>
      </c>
      <c r="P15" s="9"/>
    </row>
    <row r="16" spans="1:16" ht="15">
      <c r="A16" s="12"/>
      <c r="B16" s="25">
        <v>324.22</v>
      </c>
      <c r="C16" s="20" t="s">
        <v>94</v>
      </c>
      <c r="D16" s="46">
        <v>0</v>
      </c>
      <c r="E16" s="46">
        <v>12210</v>
      </c>
      <c r="F16" s="46">
        <v>0</v>
      </c>
      <c r="G16" s="46">
        <v>17827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30037</v>
      </c>
      <c r="O16" s="47">
        <f t="shared" si="1"/>
        <v>0.9958887304797587</v>
      </c>
      <c r="P16" s="9"/>
    </row>
    <row r="17" spans="1:16" ht="15">
      <c r="A17" s="12"/>
      <c r="B17" s="25">
        <v>329</v>
      </c>
      <c r="C17" s="20" t="s">
        <v>20</v>
      </c>
      <c r="D17" s="46">
        <v>234839</v>
      </c>
      <c r="E17" s="46">
        <v>767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235606</v>
      </c>
      <c r="O17" s="47">
        <f t="shared" si="1"/>
        <v>7.8116110208547465</v>
      </c>
      <c r="P17" s="9"/>
    </row>
    <row r="18" spans="1:16" ht="15.75">
      <c r="A18" s="29" t="s">
        <v>21</v>
      </c>
      <c r="B18" s="30"/>
      <c r="C18" s="31"/>
      <c r="D18" s="32">
        <f aca="true" t="shared" si="5" ref="D18:M18">SUM(D19:D26)</f>
        <v>2884870</v>
      </c>
      <c r="E18" s="32">
        <f t="shared" si="5"/>
        <v>1151948</v>
      </c>
      <c r="F18" s="32">
        <f t="shared" si="5"/>
        <v>0</v>
      </c>
      <c r="G18" s="32">
        <f t="shared" si="5"/>
        <v>35000</v>
      </c>
      <c r="H18" s="32">
        <f t="shared" si="5"/>
        <v>0</v>
      </c>
      <c r="I18" s="32">
        <f t="shared" si="5"/>
        <v>0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44">
        <f t="shared" si="4"/>
        <v>4071818</v>
      </c>
      <c r="O18" s="45">
        <f t="shared" si="1"/>
        <v>135.0027518981466</v>
      </c>
      <c r="P18" s="10"/>
    </row>
    <row r="19" spans="1:16" ht="15">
      <c r="A19" s="12"/>
      <c r="B19" s="25">
        <v>331.69</v>
      </c>
      <c r="C19" s="20" t="s">
        <v>95</v>
      </c>
      <c r="D19" s="46">
        <v>10750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10750</v>
      </c>
      <c r="O19" s="47">
        <f t="shared" si="1"/>
        <v>0.35642054308544147</v>
      </c>
      <c r="P19" s="9"/>
    </row>
    <row r="20" spans="1:16" ht="15">
      <c r="A20" s="12"/>
      <c r="B20" s="25">
        <v>334.2</v>
      </c>
      <c r="C20" s="20" t="s">
        <v>68</v>
      </c>
      <c r="D20" s="46">
        <v>2500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2500</v>
      </c>
      <c r="O20" s="47">
        <f t="shared" si="1"/>
        <v>0.08288849839196313</v>
      </c>
      <c r="P20" s="9"/>
    </row>
    <row r="21" spans="1:16" ht="15">
      <c r="A21" s="12"/>
      <c r="B21" s="25">
        <v>334.49</v>
      </c>
      <c r="C21" s="20" t="s">
        <v>96</v>
      </c>
      <c r="D21" s="46">
        <v>0</v>
      </c>
      <c r="E21" s="46">
        <v>36655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36655</v>
      </c>
      <c r="O21" s="47">
        <f t="shared" si="1"/>
        <v>1.2153111634229634</v>
      </c>
      <c r="P21" s="9"/>
    </row>
    <row r="22" spans="1:16" ht="15">
      <c r="A22" s="12"/>
      <c r="B22" s="25">
        <v>334.7</v>
      </c>
      <c r="C22" s="20" t="s">
        <v>71</v>
      </c>
      <c r="D22" s="46">
        <v>0</v>
      </c>
      <c r="E22" s="46">
        <v>20000</v>
      </c>
      <c r="F22" s="46">
        <v>0</v>
      </c>
      <c r="G22" s="46">
        <v>35000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55000</v>
      </c>
      <c r="O22" s="47">
        <f t="shared" si="1"/>
        <v>1.823546964623189</v>
      </c>
      <c r="P22" s="9"/>
    </row>
    <row r="23" spans="1:16" ht="15">
      <c r="A23" s="12"/>
      <c r="B23" s="25">
        <v>335.12</v>
      </c>
      <c r="C23" s="20" t="s">
        <v>85</v>
      </c>
      <c r="D23" s="46">
        <v>749003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749003</v>
      </c>
      <c r="O23" s="47">
        <f t="shared" si="1"/>
        <v>24.833493584430226</v>
      </c>
      <c r="P23" s="9"/>
    </row>
    <row r="24" spans="1:16" ht="15">
      <c r="A24" s="12"/>
      <c r="B24" s="25">
        <v>335.15</v>
      </c>
      <c r="C24" s="20" t="s">
        <v>86</v>
      </c>
      <c r="D24" s="46">
        <v>12951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12951</v>
      </c>
      <c r="O24" s="47">
        <f t="shared" si="1"/>
        <v>0.4293955770697258</v>
      </c>
      <c r="P24" s="9"/>
    </row>
    <row r="25" spans="1:16" ht="15">
      <c r="A25" s="12"/>
      <c r="B25" s="25">
        <v>335.18</v>
      </c>
      <c r="C25" s="20" t="s">
        <v>87</v>
      </c>
      <c r="D25" s="46">
        <v>2106274</v>
      </c>
      <c r="E25" s="46">
        <v>1095293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3201567</v>
      </c>
      <c r="O25" s="47">
        <f t="shared" si="1"/>
        <v>106.14923245250489</v>
      </c>
      <c r="P25" s="9"/>
    </row>
    <row r="26" spans="1:16" ht="15">
      <c r="A26" s="12"/>
      <c r="B26" s="25">
        <v>337.2</v>
      </c>
      <c r="C26" s="20" t="s">
        <v>26</v>
      </c>
      <c r="D26" s="46">
        <v>3392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3392</v>
      </c>
      <c r="O26" s="47">
        <f t="shared" si="1"/>
        <v>0.11246311461821558</v>
      </c>
      <c r="P26" s="9"/>
    </row>
    <row r="27" spans="1:16" ht="15.75">
      <c r="A27" s="29" t="s">
        <v>33</v>
      </c>
      <c r="B27" s="30"/>
      <c r="C27" s="31"/>
      <c r="D27" s="32">
        <f aca="true" t="shared" si="6" ref="D27:M27">SUM(D28:D32)</f>
        <v>73874</v>
      </c>
      <c r="E27" s="32">
        <f t="shared" si="6"/>
        <v>0</v>
      </c>
      <c r="F27" s="32">
        <f t="shared" si="6"/>
        <v>0</v>
      </c>
      <c r="G27" s="32">
        <f t="shared" si="6"/>
        <v>0</v>
      </c>
      <c r="H27" s="32">
        <f t="shared" si="6"/>
        <v>0</v>
      </c>
      <c r="I27" s="32">
        <f t="shared" si="6"/>
        <v>850864</v>
      </c>
      <c r="J27" s="32">
        <f t="shared" si="6"/>
        <v>0</v>
      </c>
      <c r="K27" s="32">
        <f t="shared" si="6"/>
        <v>0</v>
      </c>
      <c r="L27" s="32">
        <f t="shared" si="6"/>
        <v>0</v>
      </c>
      <c r="M27" s="32">
        <f t="shared" si="6"/>
        <v>0</v>
      </c>
      <c r="N27" s="32">
        <f t="shared" si="4"/>
        <v>924738</v>
      </c>
      <c r="O27" s="45">
        <f t="shared" si="1"/>
        <v>30.66005769039488</v>
      </c>
      <c r="P27" s="10"/>
    </row>
    <row r="28" spans="1:16" ht="15">
      <c r="A28" s="12"/>
      <c r="B28" s="25">
        <v>341.9</v>
      </c>
      <c r="C28" s="20" t="s">
        <v>89</v>
      </c>
      <c r="D28" s="46">
        <v>8196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8196</v>
      </c>
      <c r="O28" s="47">
        <f t="shared" si="1"/>
        <v>0.2717416531282119</v>
      </c>
      <c r="P28" s="9"/>
    </row>
    <row r="29" spans="1:16" ht="15">
      <c r="A29" s="12"/>
      <c r="B29" s="25">
        <v>343.5</v>
      </c>
      <c r="C29" s="20" t="s">
        <v>38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850864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850864</v>
      </c>
      <c r="O29" s="47">
        <f t="shared" si="1"/>
        <v>28.210735718311728</v>
      </c>
      <c r="P29" s="9"/>
    </row>
    <row r="30" spans="1:16" ht="15">
      <c r="A30" s="12"/>
      <c r="B30" s="25">
        <v>343.9</v>
      </c>
      <c r="C30" s="20" t="s">
        <v>77</v>
      </c>
      <c r="D30" s="46">
        <v>835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835</v>
      </c>
      <c r="O30" s="47">
        <f t="shared" si="1"/>
        <v>0.027684758462915685</v>
      </c>
      <c r="P30" s="9"/>
    </row>
    <row r="31" spans="1:16" ht="15">
      <c r="A31" s="12"/>
      <c r="B31" s="25">
        <v>347.2</v>
      </c>
      <c r="C31" s="20" t="s">
        <v>78</v>
      </c>
      <c r="D31" s="46">
        <v>43139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43139</v>
      </c>
      <c r="O31" s="47">
        <f t="shared" si="1"/>
        <v>1.430290772852359</v>
      </c>
      <c r="P31" s="9"/>
    </row>
    <row r="32" spans="1:16" ht="15">
      <c r="A32" s="12"/>
      <c r="B32" s="25">
        <v>349</v>
      </c>
      <c r="C32" s="20" t="s">
        <v>90</v>
      </c>
      <c r="D32" s="46">
        <v>21704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21704</v>
      </c>
      <c r="O32" s="47">
        <f t="shared" si="1"/>
        <v>0.7196047876396671</v>
      </c>
      <c r="P32" s="9"/>
    </row>
    <row r="33" spans="1:16" ht="15.75">
      <c r="A33" s="29" t="s">
        <v>34</v>
      </c>
      <c r="B33" s="30"/>
      <c r="C33" s="31"/>
      <c r="D33" s="32">
        <f aca="true" t="shared" si="7" ref="D33:M33">SUM(D34:D36)</f>
        <v>260566</v>
      </c>
      <c r="E33" s="32">
        <f t="shared" si="7"/>
        <v>0</v>
      </c>
      <c r="F33" s="32">
        <f t="shared" si="7"/>
        <v>0</v>
      </c>
      <c r="G33" s="32">
        <f t="shared" si="7"/>
        <v>0</v>
      </c>
      <c r="H33" s="32">
        <f t="shared" si="7"/>
        <v>0</v>
      </c>
      <c r="I33" s="32">
        <f t="shared" si="7"/>
        <v>0</v>
      </c>
      <c r="J33" s="32">
        <f t="shared" si="7"/>
        <v>0</v>
      </c>
      <c r="K33" s="32">
        <f t="shared" si="7"/>
        <v>0</v>
      </c>
      <c r="L33" s="32">
        <f t="shared" si="7"/>
        <v>0</v>
      </c>
      <c r="M33" s="32">
        <f t="shared" si="7"/>
        <v>0</v>
      </c>
      <c r="N33" s="32">
        <f t="shared" si="4"/>
        <v>260566</v>
      </c>
      <c r="O33" s="45">
        <f t="shared" si="1"/>
        <v>8.639169788800107</v>
      </c>
      <c r="P33" s="10"/>
    </row>
    <row r="34" spans="1:16" ht="15">
      <c r="A34" s="13"/>
      <c r="B34" s="39">
        <v>351.5</v>
      </c>
      <c r="C34" s="21" t="s">
        <v>41</v>
      </c>
      <c r="D34" s="46">
        <v>77149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77149</v>
      </c>
      <c r="O34" s="47">
        <f t="shared" si="1"/>
        <v>2.5579059049766255</v>
      </c>
      <c r="P34" s="9"/>
    </row>
    <row r="35" spans="1:16" ht="15">
      <c r="A35" s="13"/>
      <c r="B35" s="39">
        <v>354</v>
      </c>
      <c r="C35" s="21" t="s">
        <v>42</v>
      </c>
      <c r="D35" s="46">
        <v>166913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4"/>
        <v>166913</v>
      </c>
      <c r="O35" s="47">
        <f t="shared" si="1"/>
        <v>5.534067172839097</v>
      </c>
      <c r="P35" s="9"/>
    </row>
    <row r="36" spans="1:16" ht="15">
      <c r="A36" s="13"/>
      <c r="B36" s="39">
        <v>359</v>
      </c>
      <c r="C36" s="21" t="s">
        <v>97</v>
      </c>
      <c r="D36" s="46">
        <v>16504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4"/>
        <v>16504</v>
      </c>
      <c r="O36" s="47">
        <f t="shared" si="1"/>
        <v>0.5471967109843838</v>
      </c>
      <c r="P36" s="9"/>
    </row>
    <row r="37" spans="1:16" ht="15.75">
      <c r="A37" s="29" t="s">
        <v>3</v>
      </c>
      <c r="B37" s="30"/>
      <c r="C37" s="31"/>
      <c r="D37" s="32">
        <f aca="true" t="shared" si="8" ref="D37:M37">SUM(D38:D41)</f>
        <v>95878</v>
      </c>
      <c r="E37" s="32">
        <f t="shared" si="8"/>
        <v>2261</v>
      </c>
      <c r="F37" s="32">
        <f t="shared" si="8"/>
        <v>5510</v>
      </c>
      <c r="G37" s="32">
        <f t="shared" si="8"/>
        <v>841844</v>
      </c>
      <c r="H37" s="32">
        <f t="shared" si="8"/>
        <v>0</v>
      </c>
      <c r="I37" s="32">
        <f t="shared" si="8"/>
        <v>2618</v>
      </c>
      <c r="J37" s="32">
        <f t="shared" si="8"/>
        <v>0</v>
      </c>
      <c r="K37" s="32">
        <f t="shared" si="8"/>
        <v>0</v>
      </c>
      <c r="L37" s="32">
        <f t="shared" si="8"/>
        <v>0</v>
      </c>
      <c r="M37" s="32">
        <f t="shared" si="8"/>
        <v>0</v>
      </c>
      <c r="N37" s="32">
        <f t="shared" si="4"/>
        <v>948111</v>
      </c>
      <c r="O37" s="45">
        <f t="shared" si="1"/>
        <v>31.434998839561022</v>
      </c>
      <c r="P37" s="10"/>
    </row>
    <row r="38" spans="1:16" ht="15">
      <c r="A38" s="12"/>
      <c r="B38" s="25">
        <v>361.1</v>
      </c>
      <c r="C38" s="20" t="s">
        <v>44</v>
      </c>
      <c r="D38" s="46">
        <v>63299</v>
      </c>
      <c r="E38" s="46">
        <v>2261</v>
      </c>
      <c r="F38" s="46">
        <v>4969</v>
      </c>
      <c r="G38" s="46">
        <v>28912</v>
      </c>
      <c r="H38" s="46">
        <v>0</v>
      </c>
      <c r="I38" s="46">
        <v>2618</v>
      </c>
      <c r="J38" s="46">
        <v>0</v>
      </c>
      <c r="K38" s="46">
        <v>0</v>
      </c>
      <c r="L38" s="46">
        <v>0</v>
      </c>
      <c r="M38" s="46">
        <v>0</v>
      </c>
      <c r="N38" s="46">
        <f t="shared" si="4"/>
        <v>102059</v>
      </c>
      <c r="O38" s="47">
        <f t="shared" si="1"/>
        <v>3.383806902954146</v>
      </c>
      <c r="P38" s="9"/>
    </row>
    <row r="39" spans="1:16" ht="15">
      <c r="A39" s="12"/>
      <c r="B39" s="25">
        <v>366</v>
      </c>
      <c r="C39" s="20" t="s">
        <v>98</v>
      </c>
      <c r="D39" s="46">
        <v>9634</v>
      </c>
      <c r="E39" s="46">
        <v>0</v>
      </c>
      <c r="F39" s="46">
        <v>0</v>
      </c>
      <c r="G39" s="46">
        <v>11717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4"/>
        <v>21351</v>
      </c>
      <c r="O39" s="47">
        <f t="shared" si="1"/>
        <v>0.707900931666722</v>
      </c>
      <c r="P39" s="9"/>
    </row>
    <row r="40" spans="1:16" ht="15">
      <c r="A40" s="12"/>
      <c r="B40" s="25">
        <v>369.3</v>
      </c>
      <c r="C40" s="20" t="s">
        <v>99</v>
      </c>
      <c r="D40" s="46">
        <v>12323</v>
      </c>
      <c r="E40" s="46">
        <v>0</v>
      </c>
      <c r="F40" s="46">
        <v>0</v>
      </c>
      <c r="G40" s="46">
        <v>797615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4"/>
        <v>809938</v>
      </c>
      <c r="O40" s="47">
        <f t="shared" si="1"/>
        <v>26.853817844235934</v>
      </c>
      <c r="P40" s="9"/>
    </row>
    <row r="41" spans="1:16" ht="15">
      <c r="A41" s="12"/>
      <c r="B41" s="25">
        <v>369.9</v>
      </c>
      <c r="C41" s="20" t="s">
        <v>46</v>
      </c>
      <c r="D41" s="46">
        <v>10622</v>
      </c>
      <c r="E41" s="46">
        <v>0</v>
      </c>
      <c r="F41" s="46">
        <v>541</v>
      </c>
      <c r="G41" s="46">
        <v>3600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4"/>
        <v>14763</v>
      </c>
      <c r="O41" s="47">
        <f t="shared" si="1"/>
        <v>0.4894731607042207</v>
      </c>
      <c r="P41" s="9"/>
    </row>
    <row r="42" spans="1:16" ht="15.75">
      <c r="A42" s="29" t="s">
        <v>35</v>
      </c>
      <c r="B42" s="30"/>
      <c r="C42" s="31"/>
      <c r="D42" s="32">
        <f aca="true" t="shared" si="9" ref="D42:M42">SUM(D43:D45)</f>
        <v>0</v>
      </c>
      <c r="E42" s="32">
        <f t="shared" si="9"/>
        <v>0</v>
      </c>
      <c r="F42" s="32">
        <f t="shared" si="9"/>
        <v>702183</v>
      </c>
      <c r="G42" s="32">
        <f t="shared" si="9"/>
        <v>1244192</v>
      </c>
      <c r="H42" s="32">
        <f t="shared" si="9"/>
        <v>0</v>
      </c>
      <c r="I42" s="32">
        <f t="shared" si="9"/>
        <v>804131</v>
      </c>
      <c r="J42" s="32">
        <f t="shared" si="9"/>
        <v>0</v>
      </c>
      <c r="K42" s="32">
        <f t="shared" si="9"/>
        <v>0</v>
      </c>
      <c r="L42" s="32">
        <f t="shared" si="9"/>
        <v>0</v>
      </c>
      <c r="M42" s="32">
        <f t="shared" si="9"/>
        <v>0</v>
      </c>
      <c r="N42" s="32">
        <f t="shared" si="4"/>
        <v>2750506</v>
      </c>
      <c r="O42" s="45">
        <f t="shared" si="1"/>
        <v>91.19412486323398</v>
      </c>
      <c r="P42" s="9"/>
    </row>
    <row r="43" spans="1:16" ht="15">
      <c r="A43" s="12"/>
      <c r="B43" s="25">
        <v>381</v>
      </c>
      <c r="C43" s="20" t="s">
        <v>58</v>
      </c>
      <c r="D43" s="46">
        <v>0</v>
      </c>
      <c r="E43" s="46">
        <v>0</v>
      </c>
      <c r="F43" s="46">
        <v>524031</v>
      </c>
      <c r="G43" s="46">
        <v>1244192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4"/>
        <v>1768223</v>
      </c>
      <c r="O43" s="47">
        <f t="shared" si="1"/>
        <v>58.62613971685289</v>
      </c>
      <c r="P43" s="9"/>
    </row>
    <row r="44" spans="1:16" ht="15">
      <c r="A44" s="12"/>
      <c r="B44" s="25">
        <v>384</v>
      </c>
      <c r="C44" s="20" t="s">
        <v>63</v>
      </c>
      <c r="D44" s="46">
        <v>0</v>
      </c>
      <c r="E44" s="46">
        <v>0</v>
      </c>
      <c r="F44" s="46">
        <v>178152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4"/>
        <v>178152</v>
      </c>
      <c r="O44" s="47">
        <f t="shared" si="1"/>
        <v>5.906700706210006</v>
      </c>
      <c r="P44" s="9"/>
    </row>
    <row r="45" spans="1:16" ht="15.75" thickBot="1">
      <c r="A45" s="12"/>
      <c r="B45" s="25">
        <v>389.7</v>
      </c>
      <c r="C45" s="20" t="s">
        <v>91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804131</v>
      </c>
      <c r="J45" s="46">
        <v>0</v>
      </c>
      <c r="K45" s="46">
        <v>0</v>
      </c>
      <c r="L45" s="46">
        <v>0</v>
      </c>
      <c r="M45" s="46">
        <v>0</v>
      </c>
      <c r="N45" s="46">
        <f t="shared" si="4"/>
        <v>804131</v>
      </c>
      <c r="O45" s="47">
        <f t="shared" si="1"/>
        <v>26.66128444017108</v>
      </c>
      <c r="P45" s="9"/>
    </row>
    <row r="46" spans="1:119" ht="16.5" thickBot="1">
      <c r="A46" s="14" t="s">
        <v>39</v>
      </c>
      <c r="B46" s="23"/>
      <c r="C46" s="22"/>
      <c r="D46" s="15">
        <f aca="true" t="shared" si="10" ref="D46:M46">SUM(D5,D13,D18,D27,D33,D37,D42)</f>
        <v>16261474</v>
      </c>
      <c r="E46" s="15">
        <f t="shared" si="10"/>
        <v>1559048</v>
      </c>
      <c r="F46" s="15">
        <f t="shared" si="10"/>
        <v>1081811</v>
      </c>
      <c r="G46" s="15">
        <f t="shared" si="10"/>
        <v>2293374</v>
      </c>
      <c r="H46" s="15">
        <f t="shared" si="10"/>
        <v>0</v>
      </c>
      <c r="I46" s="15">
        <f t="shared" si="10"/>
        <v>1657613</v>
      </c>
      <c r="J46" s="15">
        <f t="shared" si="10"/>
        <v>0</v>
      </c>
      <c r="K46" s="15">
        <f t="shared" si="10"/>
        <v>0</v>
      </c>
      <c r="L46" s="15">
        <f t="shared" si="10"/>
        <v>0</v>
      </c>
      <c r="M46" s="15">
        <f t="shared" si="10"/>
        <v>0</v>
      </c>
      <c r="N46" s="15">
        <f t="shared" si="4"/>
        <v>22853320</v>
      </c>
      <c r="O46" s="38">
        <f t="shared" si="1"/>
        <v>757.7109512284076</v>
      </c>
      <c r="P46" s="6"/>
      <c r="Q46" s="2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</row>
    <row r="47" spans="1:15" ht="15">
      <c r="A47" s="16"/>
      <c r="B47" s="18"/>
      <c r="C47" s="18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9"/>
    </row>
    <row r="48" spans="1:15" ht="15">
      <c r="A48" s="40"/>
      <c r="B48" s="41"/>
      <c r="C48" s="41"/>
      <c r="D48" s="42"/>
      <c r="E48" s="42"/>
      <c r="F48" s="42"/>
      <c r="G48" s="42"/>
      <c r="H48" s="42"/>
      <c r="I48" s="42"/>
      <c r="J48" s="42"/>
      <c r="K48" s="42"/>
      <c r="L48" s="48" t="s">
        <v>100</v>
      </c>
      <c r="M48" s="48"/>
      <c r="N48" s="48"/>
      <c r="O48" s="43">
        <v>30161</v>
      </c>
    </row>
    <row r="49" spans="1:15" ht="15">
      <c r="A49" s="49"/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1"/>
    </row>
    <row r="50" spans="1:15" ht="15.75" customHeight="1" thickBot="1">
      <c r="A50" s="52" t="s">
        <v>60</v>
      </c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4"/>
    </row>
  </sheetData>
  <sheetProtection/>
  <mergeCells count="10">
    <mergeCell ref="L48:N48"/>
    <mergeCell ref="A49:O49"/>
    <mergeCell ref="A50:O5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4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5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56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82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48</v>
      </c>
      <c r="B3" s="62"/>
      <c r="C3" s="63"/>
      <c r="D3" s="67" t="s">
        <v>29</v>
      </c>
      <c r="E3" s="68"/>
      <c r="F3" s="68"/>
      <c r="G3" s="68"/>
      <c r="H3" s="69"/>
      <c r="I3" s="67" t="s">
        <v>30</v>
      </c>
      <c r="J3" s="69"/>
      <c r="K3" s="67" t="s">
        <v>32</v>
      </c>
      <c r="L3" s="69"/>
      <c r="M3" s="36"/>
      <c r="N3" s="37"/>
      <c r="O3" s="70" t="s">
        <v>53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49</v>
      </c>
      <c r="F4" s="34" t="s">
        <v>50</v>
      </c>
      <c r="G4" s="34" t="s">
        <v>51</v>
      </c>
      <c r="H4" s="34" t="s">
        <v>5</v>
      </c>
      <c r="I4" s="34" t="s">
        <v>6</v>
      </c>
      <c r="J4" s="35" t="s">
        <v>52</v>
      </c>
      <c r="K4" s="35" t="s">
        <v>7</v>
      </c>
      <c r="L4" s="35" t="s">
        <v>8</v>
      </c>
      <c r="M4" s="35" t="s">
        <v>9</v>
      </c>
      <c r="N4" s="35" t="s">
        <v>31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SUM(D6:D12)</f>
        <v>9537407</v>
      </c>
      <c r="E5" s="27">
        <f t="shared" si="0"/>
        <v>388578</v>
      </c>
      <c r="F5" s="27">
        <f t="shared" si="0"/>
        <v>396721</v>
      </c>
      <c r="G5" s="27">
        <f t="shared" si="0"/>
        <v>150046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10472752</v>
      </c>
      <c r="O5" s="33">
        <f aca="true" t="shared" si="1" ref="O5:O46">(N5/O$48)</f>
        <v>349.34792180932686</v>
      </c>
      <c r="P5" s="6"/>
    </row>
    <row r="6" spans="1:16" ht="15">
      <c r="A6" s="12"/>
      <c r="B6" s="25">
        <v>311</v>
      </c>
      <c r="C6" s="20" t="s">
        <v>2</v>
      </c>
      <c r="D6" s="46">
        <v>5432333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5432333</v>
      </c>
      <c r="O6" s="47">
        <f t="shared" si="1"/>
        <v>181.21065447995196</v>
      </c>
      <c r="P6" s="9"/>
    </row>
    <row r="7" spans="1:16" ht="15">
      <c r="A7" s="12"/>
      <c r="B7" s="25">
        <v>312.1</v>
      </c>
      <c r="C7" s="20" t="s">
        <v>10</v>
      </c>
      <c r="D7" s="46">
        <v>0</v>
      </c>
      <c r="E7" s="46">
        <v>388578</v>
      </c>
      <c r="F7" s="46">
        <v>0</v>
      </c>
      <c r="G7" s="46">
        <v>150046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538624</v>
      </c>
      <c r="O7" s="47">
        <f t="shared" si="1"/>
        <v>17.96730936019748</v>
      </c>
      <c r="P7" s="9"/>
    </row>
    <row r="8" spans="1:16" ht="15">
      <c r="A8" s="12"/>
      <c r="B8" s="25">
        <v>314.1</v>
      </c>
      <c r="C8" s="20" t="s">
        <v>11</v>
      </c>
      <c r="D8" s="46">
        <v>2271815</v>
      </c>
      <c r="E8" s="46">
        <v>0</v>
      </c>
      <c r="F8" s="46">
        <v>396721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2668536</v>
      </c>
      <c r="O8" s="47">
        <f t="shared" si="1"/>
        <v>89.01647875108412</v>
      </c>
      <c r="P8" s="9"/>
    </row>
    <row r="9" spans="1:16" ht="15">
      <c r="A9" s="12"/>
      <c r="B9" s="25">
        <v>314.3</v>
      </c>
      <c r="C9" s="20" t="s">
        <v>12</v>
      </c>
      <c r="D9" s="46">
        <v>295378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295378</v>
      </c>
      <c r="O9" s="47">
        <f t="shared" si="1"/>
        <v>9.853158983254387</v>
      </c>
      <c r="P9" s="9"/>
    </row>
    <row r="10" spans="1:16" ht="15">
      <c r="A10" s="12"/>
      <c r="B10" s="25">
        <v>314.4</v>
      </c>
      <c r="C10" s="20" t="s">
        <v>13</v>
      </c>
      <c r="D10" s="46">
        <v>52270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52270</v>
      </c>
      <c r="O10" s="47">
        <f t="shared" si="1"/>
        <v>1.7436119821202214</v>
      </c>
      <c r="P10" s="9"/>
    </row>
    <row r="11" spans="1:16" ht="15">
      <c r="A11" s="12"/>
      <c r="B11" s="25">
        <v>315</v>
      </c>
      <c r="C11" s="20" t="s">
        <v>83</v>
      </c>
      <c r="D11" s="46">
        <v>1366853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1366853</v>
      </c>
      <c r="O11" s="47">
        <f t="shared" si="1"/>
        <v>45.59520314897591</v>
      </c>
      <c r="P11" s="9"/>
    </row>
    <row r="12" spans="1:16" ht="15">
      <c r="A12" s="12"/>
      <c r="B12" s="25">
        <v>316</v>
      </c>
      <c r="C12" s="20" t="s">
        <v>84</v>
      </c>
      <c r="D12" s="46">
        <v>118758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118758</v>
      </c>
      <c r="O12" s="47">
        <f t="shared" si="1"/>
        <v>3.961505103742745</v>
      </c>
      <c r="P12" s="9"/>
    </row>
    <row r="13" spans="1:16" ht="15.75">
      <c r="A13" s="29" t="s">
        <v>16</v>
      </c>
      <c r="B13" s="30"/>
      <c r="C13" s="31"/>
      <c r="D13" s="32">
        <f aca="true" t="shared" si="3" ref="D13:M13">SUM(D14:D18)</f>
        <v>2494053</v>
      </c>
      <c r="E13" s="32">
        <f t="shared" si="3"/>
        <v>8528</v>
      </c>
      <c r="F13" s="32">
        <f t="shared" si="3"/>
        <v>0</v>
      </c>
      <c r="G13" s="32">
        <f t="shared" si="3"/>
        <v>10517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aca="true" t="shared" si="4" ref="N13:N23">SUM(D13:M13)</f>
        <v>2513098</v>
      </c>
      <c r="O13" s="45">
        <f t="shared" si="1"/>
        <v>83.831409700447</v>
      </c>
      <c r="P13" s="10"/>
    </row>
    <row r="14" spans="1:16" ht="15">
      <c r="A14" s="12"/>
      <c r="B14" s="25">
        <v>322</v>
      </c>
      <c r="C14" s="20" t="s">
        <v>0</v>
      </c>
      <c r="D14" s="46">
        <v>846914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846914</v>
      </c>
      <c r="O14" s="47">
        <f t="shared" si="1"/>
        <v>28.25118420174795</v>
      </c>
      <c r="P14" s="9"/>
    </row>
    <row r="15" spans="1:16" ht="15">
      <c r="A15" s="12"/>
      <c r="B15" s="25">
        <v>323.1</v>
      </c>
      <c r="C15" s="20" t="s">
        <v>17</v>
      </c>
      <c r="D15" s="46">
        <v>1550625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1550625</v>
      </c>
      <c r="O15" s="47">
        <f t="shared" si="1"/>
        <v>51.725431983454534</v>
      </c>
      <c r="P15" s="9"/>
    </row>
    <row r="16" spans="1:16" ht="15">
      <c r="A16" s="12"/>
      <c r="B16" s="25">
        <v>324.11</v>
      </c>
      <c r="C16" s="20" t="s">
        <v>18</v>
      </c>
      <c r="D16" s="46">
        <v>0</v>
      </c>
      <c r="E16" s="46">
        <v>1477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1477</v>
      </c>
      <c r="O16" s="47">
        <f t="shared" si="1"/>
        <v>0.049269464273800787</v>
      </c>
      <c r="P16" s="9"/>
    </row>
    <row r="17" spans="1:16" ht="15">
      <c r="A17" s="12"/>
      <c r="B17" s="25">
        <v>324.61</v>
      </c>
      <c r="C17" s="20" t="s">
        <v>19</v>
      </c>
      <c r="D17" s="46">
        <v>0</v>
      </c>
      <c r="E17" s="46">
        <v>7051</v>
      </c>
      <c r="F17" s="46">
        <v>0</v>
      </c>
      <c r="G17" s="46">
        <v>10517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17568</v>
      </c>
      <c r="O17" s="47">
        <f t="shared" si="1"/>
        <v>0.5860297551537794</v>
      </c>
      <c r="P17" s="9"/>
    </row>
    <row r="18" spans="1:16" ht="15">
      <c r="A18" s="12"/>
      <c r="B18" s="25">
        <v>329</v>
      </c>
      <c r="C18" s="20" t="s">
        <v>20</v>
      </c>
      <c r="D18" s="46">
        <v>96514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96514</v>
      </c>
      <c r="O18" s="47">
        <f t="shared" si="1"/>
        <v>3.2194942958169324</v>
      </c>
      <c r="P18" s="9"/>
    </row>
    <row r="19" spans="1:16" ht="15.75">
      <c r="A19" s="29" t="s">
        <v>21</v>
      </c>
      <c r="B19" s="30"/>
      <c r="C19" s="31"/>
      <c r="D19" s="32">
        <f aca="true" t="shared" si="5" ref="D19:M19">SUM(D20:D30)</f>
        <v>2987627</v>
      </c>
      <c r="E19" s="32">
        <f t="shared" si="5"/>
        <v>1091097</v>
      </c>
      <c r="F19" s="32">
        <f t="shared" si="5"/>
        <v>183624</v>
      </c>
      <c r="G19" s="32">
        <f t="shared" si="5"/>
        <v>2109702</v>
      </c>
      <c r="H19" s="32">
        <f t="shared" si="5"/>
        <v>0</v>
      </c>
      <c r="I19" s="32">
        <f t="shared" si="5"/>
        <v>0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44">
        <f t="shared" si="4"/>
        <v>6372050</v>
      </c>
      <c r="O19" s="45">
        <f t="shared" si="1"/>
        <v>212.55754219761158</v>
      </c>
      <c r="P19" s="10"/>
    </row>
    <row r="20" spans="1:16" ht="15">
      <c r="A20" s="12"/>
      <c r="B20" s="25">
        <v>331.2</v>
      </c>
      <c r="C20" s="20" t="s">
        <v>66</v>
      </c>
      <c r="D20" s="46">
        <v>4764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4764</v>
      </c>
      <c r="O20" s="47">
        <f t="shared" si="1"/>
        <v>0.1589165387951164</v>
      </c>
      <c r="P20" s="9"/>
    </row>
    <row r="21" spans="1:16" ht="15">
      <c r="A21" s="12"/>
      <c r="B21" s="25">
        <v>331.39</v>
      </c>
      <c r="C21" s="20" t="s">
        <v>67</v>
      </c>
      <c r="D21" s="46">
        <v>10000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10000</v>
      </c>
      <c r="O21" s="47">
        <f t="shared" si="1"/>
        <v>0.3335779571685903</v>
      </c>
      <c r="P21" s="9"/>
    </row>
    <row r="22" spans="1:16" ht="15">
      <c r="A22" s="12"/>
      <c r="B22" s="25">
        <v>331.9</v>
      </c>
      <c r="C22" s="20" t="s">
        <v>62</v>
      </c>
      <c r="D22" s="46">
        <v>8500</v>
      </c>
      <c r="E22" s="46">
        <v>797004</v>
      </c>
      <c r="F22" s="46">
        <v>183624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989128</v>
      </c>
      <c r="O22" s="47">
        <f t="shared" si="1"/>
        <v>32.99512976182534</v>
      </c>
      <c r="P22" s="9"/>
    </row>
    <row r="23" spans="1:16" ht="15">
      <c r="A23" s="12"/>
      <c r="B23" s="25">
        <v>334.2</v>
      </c>
      <c r="C23" s="20" t="s">
        <v>68</v>
      </c>
      <c r="D23" s="46">
        <v>4157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4157</v>
      </c>
      <c r="O23" s="47">
        <f t="shared" si="1"/>
        <v>0.138668356794983</v>
      </c>
      <c r="P23" s="9"/>
    </row>
    <row r="24" spans="1:16" ht="15">
      <c r="A24" s="12"/>
      <c r="B24" s="25">
        <v>334.36</v>
      </c>
      <c r="C24" s="20" t="s">
        <v>69</v>
      </c>
      <c r="D24" s="46">
        <v>0</v>
      </c>
      <c r="E24" s="46">
        <v>0</v>
      </c>
      <c r="F24" s="46">
        <v>0</v>
      </c>
      <c r="G24" s="46">
        <v>597869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aca="true" t="shared" si="6" ref="N24:N29">SUM(D24:M24)</f>
        <v>597869</v>
      </c>
      <c r="O24" s="47">
        <f t="shared" si="1"/>
        <v>19.943591967442792</v>
      </c>
      <c r="P24" s="9"/>
    </row>
    <row r="25" spans="1:16" ht="15">
      <c r="A25" s="12"/>
      <c r="B25" s="25">
        <v>334.7</v>
      </c>
      <c r="C25" s="20" t="s">
        <v>71</v>
      </c>
      <c r="D25" s="46">
        <v>0</v>
      </c>
      <c r="E25" s="46">
        <v>83586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83586</v>
      </c>
      <c r="O25" s="47">
        <f t="shared" si="1"/>
        <v>2.788244712789379</v>
      </c>
      <c r="P25" s="9"/>
    </row>
    <row r="26" spans="1:16" ht="15">
      <c r="A26" s="12"/>
      <c r="B26" s="25">
        <v>335.12</v>
      </c>
      <c r="C26" s="20" t="s">
        <v>85</v>
      </c>
      <c r="D26" s="46">
        <v>731068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731068</v>
      </c>
      <c r="O26" s="47">
        <f t="shared" si="1"/>
        <v>24.386816999132698</v>
      </c>
      <c r="P26" s="9"/>
    </row>
    <row r="27" spans="1:16" ht="15">
      <c r="A27" s="12"/>
      <c r="B27" s="25">
        <v>335.15</v>
      </c>
      <c r="C27" s="20" t="s">
        <v>86</v>
      </c>
      <c r="D27" s="46">
        <v>17317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17317</v>
      </c>
      <c r="O27" s="47">
        <f t="shared" si="1"/>
        <v>0.5776569484288478</v>
      </c>
      <c r="P27" s="9"/>
    </row>
    <row r="28" spans="1:16" ht="15">
      <c r="A28" s="12"/>
      <c r="B28" s="25">
        <v>335.18</v>
      </c>
      <c r="C28" s="20" t="s">
        <v>87</v>
      </c>
      <c r="D28" s="46">
        <v>2011821</v>
      </c>
      <c r="E28" s="46">
        <v>0</v>
      </c>
      <c r="F28" s="46">
        <v>0</v>
      </c>
      <c r="G28" s="46">
        <v>842026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2853847</v>
      </c>
      <c r="O28" s="47">
        <f t="shared" si="1"/>
        <v>95.19804523317099</v>
      </c>
      <c r="P28" s="9"/>
    </row>
    <row r="29" spans="1:16" ht="15">
      <c r="A29" s="12"/>
      <c r="B29" s="25">
        <v>335.49</v>
      </c>
      <c r="C29" s="20" t="s">
        <v>25</v>
      </c>
      <c r="D29" s="46">
        <v>200000</v>
      </c>
      <c r="E29" s="46">
        <v>210507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410507</v>
      </c>
      <c r="O29" s="47">
        <f t="shared" si="1"/>
        <v>13.69360864634065</v>
      </c>
      <c r="P29" s="9"/>
    </row>
    <row r="30" spans="1:16" ht="15">
      <c r="A30" s="12"/>
      <c r="B30" s="25">
        <v>337.7</v>
      </c>
      <c r="C30" s="20" t="s">
        <v>28</v>
      </c>
      <c r="D30" s="46">
        <v>0</v>
      </c>
      <c r="E30" s="46">
        <v>0</v>
      </c>
      <c r="F30" s="46">
        <v>0</v>
      </c>
      <c r="G30" s="46">
        <v>669807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aca="true" t="shared" si="7" ref="N30:N46">SUM(D30:M30)</f>
        <v>669807</v>
      </c>
      <c r="O30" s="47">
        <f t="shared" si="1"/>
        <v>22.343285075722196</v>
      </c>
      <c r="P30" s="9"/>
    </row>
    <row r="31" spans="1:16" ht="15.75">
      <c r="A31" s="29" t="s">
        <v>33</v>
      </c>
      <c r="B31" s="30"/>
      <c r="C31" s="31"/>
      <c r="D31" s="32">
        <f aca="true" t="shared" si="8" ref="D31:M31">SUM(D32:D35)</f>
        <v>35927</v>
      </c>
      <c r="E31" s="32">
        <f t="shared" si="8"/>
        <v>0</v>
      </c>
      <c r="F31" s="32">
        <f t="shared" si="8"/>
        <v>0</v>
      </c>
      <c r="G31" s="32">
        <f t="shared" si="8"/>
        <v>0</v>
      </c>
      <c r="H31" s="32">
        <f t="shared" si="8"/>
        <v>0</v>
      </c>
      <c r="I31" s="32">
        <f t="shared" si="8"/>
        <v>970188</v>
      </c>
      <c r="J31" s="32">
        <f t="shared" si="8"/>
        <v>0</v>
      </c>
      <c r="K31" s="32">
        <f t="shared" si="8"/>
        <v>0</v>
      </c>
      <c r="L31" s="32">
        <f t="shared" si="8"/>
        <v>0</v>
      </c>
      <c r="M31" s="32">
        <f t="shared" si="8"/>
        <v>0</v>
      </c>
      <c r="N31" s="32">
        <f t="shared" si="7"/>
        <v>1006115</v>
      </c>
      <c r="O31" s="45">
        <f t="shared" si="1"/>
        <v>33.56177863766762</v>
      </c>
      <c r="P31" s="10"/>
    </row>
    <row r="32" spans="1:16" ht="15">
      <c r="A32" s="12"/>
      <c r="B32" s="25">
        <v>341.1</v>
      </c>
      <c r="C32" s="20" t="s">
        <v>88</v>
      </c>
      <c r="D32" s="46">
        <v>11705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11705</v>
      </c>
      <c r="O32" s="47">
        <f t="shared" si="1"/>
        <v>0.39045299886583495</v>
      </c>
      <c r="P32" s="9"/>
    </row>
    <row r="33" spans="1:16" ht="15">
      <c r="A33" s="12"/>
      <c r="B33" s="25">
        <v>341.9</v>
      </c>
      <c r="C33" s="20" t="s">
        <v>89</v>
      </c>
      <c r="D33" s="46">
        <v>2888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2888</v>
      </c>
      <c r="O33" s="47">
        <f t="shared" si="1"/>
        <v>0.09633731403028888</v>
      </c>
      <c r="P33" s="9"/>
    </row>
    <row r="34" spans="1:16" ht="15">
      <c r="A34" s="12"/>
      <c r="B34" s="25">
        <v>343.5</v>
      </c>
      <c r="C34" s="20" t="s">
        <v>38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970188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970188</v>
      </c>
      <c r="O34" s="47">
        <f t="shared" si="1"/>
        <v>32.36333311094803</v>
      </c>
      <c r="P34" s="9"/>
    </row>
    <row r="35" spans="1:16" ht="15">
      <c r="A35" s="12"/>
      <c r="B35" s="25">
        <v>349</v>
      </c>
      <c r="C35" s="20" t="s">
        <v>90</v>
      </c>
      <c r="D35" s="46">
        <v>21334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21334</v>
      </c>
      <c r="O35" s="47">
        <f t="shared" si="1"/>
        <v>0.7116552138234705</v>
      </c>
      <c r="P35" s="9"/>
    </row>
    <row r="36" spans="1:16" ht="15.75">
      <c r="A36" s="29" t="s">
        <v>34</v>
      </c>
      <c r="B36" s="30"/>
      <c r="C36" s="31"/>
      <c r="D36" s="32">
        <f aca="true" t="shared" si="9" ref="D36:M36">SUM(D37:D38)</f>
        <v>210275</v>
      </c>
      <c r="E36" s="32">
        <f t="shared" si="9"/>
        <v>0</v>
      </c>
      <c r="F36" s="32">
        <f t="shared" si="9"/>
        <v>0</v>
      </c>
      <c r="G36" s="32">
        <f t="shared" si="9"/>
        <v>0</v>
      </c>
      <c r="H36" s="32">
        <f t="shared" si="9"/>
        <v>0</v>
      </c>
      <c r="I36" s="32">
        <f t="shared" si="9"/>
        <v>0</v>
      </c>
      <c r="J36" s="32">
        <f t="shared" si="9"/>
        <v>0</v>
      </c>
      <c r="K36" s="32">
        <f t="shared" si="9"/>
        <v>0</v>
      </c>
      <c r="L36" s="32">
        <f t="shared" si="9"/>
        <v>0</v>
      </c>
      <c r="M36" s="32">
        <f t="shared" si="9"/>
        <v>0</v>
      </c>
      <c r="N36" s="32">
        <f t="shared" si="7"/>
        <v>210275</v>
      </c>
      <c r="O36" s="45">
        <f t="shared" si="1"/>
        <v>7.014310494362532</v>
      </c>
      <c r="P36" s="10"/>
    </row>
    <row r="37" spans="1:16" ht="15">
      <c r="A37" s="13"/>
      <c r="B37" s="39">
        <v>351.5</v>
      </c>
      <c r="C37" s="21" t="s">
        <v>41</v>
      </c>
      <c r="D37" s="46">
        <v>52482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52482</v>
      </c>
      <c r="O37" s="47">
        <f t="shared" si="1"/>
        <v>1.7506838348121956</v>
      </c>
      <c r="P37" s="9"/>
    </row>
    <row r="38" spans="1:16" ht="15">
      <c r="A38" s="13"/>
      <c r="B38" s="39">
        <v>354</v>
      </c>
      <c r="C38" s="21" t="s">
        <v>42</v>
      </c>
      <c r="D38" s="46">
        <v>157793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157793</v>
      </c>
      <c r="O38" s="47">
        <f t="shared" si="1"/>
        <v>5.2636266595503365</v>
      </c>
      <c r="P38" s="9"/>
    </row>
    <row r="39" spans="1:16" ht="15.75">
      <c r="A39" s="29" t="s">
        <v>3</v>
      </c>
      <c r="B39" s="30"/>
      <c r="C39" s="31"/>
      <c r="D39" s="32">
        <f aca="true" t="shared" si="10" ref="D39:M39">SUM(D40:D41)</f>
        <v>52711</v>
      </c>
      <c r="E39" s="32">
        <f t="shared" si="10"/>
        <v>992</v>
      </c>
      <c r="F39" s="32">
        <f t="shared" si="10"/>
        <v>4969</v>
      </c>
      <c r="G39" s="32">
        <f t="shared" si="10"/>
        <v>49534</v>
      </c>
      <c r="H39" s="32">
        <f t="shared" si="10"/>
        <v>0</v>
      </c>
      <c r="I39" s="32">
        <f t="shared" si="10"/>
        <v>397</v>
      </c>
      <c r="J39" s="32">
        <f t="shared" si="10"/>
        <v>0</v>
      </c>
      <c r="K39" s="32">
        <f t="shared" si="10"/>
        <v>0</v>
      </c>
      <c r="L39" s="32">
        <f t="shared" si="10"/>
        <v>0</v>
      </c>
      <c r="M39" s="32">
        <f t="shared" si="10"/>
        <v>0</v>
      </c>
      <c r="N39" s="32">
        <f t="shared" si="7"/>
        <v>108603</v>
      </c>
      <c r="O39" s="45">
        <f t="shared" si="1"/>
        <v>3.622756688238041</v>
      </c>
      <c r="P39" s="10"/>
    </row>
    <row r="40" spans="1:16" ht="15">
      <c r="A40" s="12"/>
      <c r="B40" s="25">
        <v>361.1</v>
      </c>
      <c r="C40" s="20" t="s">
        <v>44</v>
      </c>
      <c r="D40" s="46">
        <v>50157</v>
      </c>
      <c r="E40" s="46">
        <v>992</v>
      </c>
      <c r="F40" s="46">
        <v>4969</v>
      </c>
      <c r="G40" s="46">
        <v>47034</v>
      </c>
      <c r="H40" s="46">
        <v>0</v>
      </c>
      <c r="I40" s="46">
        <v>397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103549</v>
      </c>
      <c r="O40" s="47">
        <f t="shared" si="1"/>
        <v>3.4541663886850356</v>
      </c>
      <c r="P40" s="9"/>
    </row>
    <row r="41" spans="1:16" ht="15">
      <c r="A41" s="12"/>
      <c r="B41" s="25">
        <v>369.9</v>
      </c>
      <c r="C41" s="20" t="s">
        <v>46</v>
      </c>
      <c r="D41" s="46">
        <v>2554</v>
      </c>
      <c r="E41" s="46">
        <v>0</v>
      </c>
      <c r="F41" s="46">
        <v>0</v>
      </c>
      <c r="G41" s="46">
        <v>2500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5054</v>
      </c>
      <c r="O41" s="47">
        <f t="shared" si="1"/>
        <v>0.16859029955300553</v>
      </c>
      <c r="P41" s="9"/>
    </row>
    <row r="42" spans="1:16" ht="15.75">
      <c r="A42" s="29" t="s">
        <v>35</v>
      </c>
      <c r="B42" s="30"/>
      <c r="C42" s="31"/>
      <c r="D42" s="32">
        <f aca="true" t="shared" si="11" ref="D42:M42">SUM(D43:D45)</f>
        <v>1550</v>
      </c>
      <c r="E42" s="32">
        <f t="shared" si="11"/>
        <v>0</v>
      </c>
      <c r="F42" s="32">
        <f t="shared" si="11"/>
        <v>387334</v>
      </c>
      <c r="G42" s="32">
        <f t="shared" si="11"/>
        <v>2743981</v>
      </c>
      <c r="H42" s="32">
        <f t="shared" si="11"/>
        <v>0</v>
      </c>
      <c r="I42" s="32">
        <f t="shared" si="11"/>
        <v>1906980</v>
      </c>
      <c r="J42" s="32">
        <f t="shared" si="11"/>
        <v>0</v>
      </c>
      <c r="K42" s="32">
        <f t="shared" si="11"/>
        <v>0</v>
      </c>
      <c r="L42" s="32">
        <f t="shared" si="11"/>
        <v>0</v>
      </c>
      <c r="M42" s="32">
        <f t="shared" si="11"/>
        <v>0</v>
      </c>
      <c r="N42" s="32">
        <f t="shared" si="7"/>
        <v>5039845</v>
      </c>
      <c r="O42" s="45">
        <f t="shared" si="1"/>
        <v>168.11811995463339</v>
      </c>
      <c r="P42" s="9"/>
    </row>
    <row r="43" spans="1:16" ht="15">
      <c r="A43" s="12"/>
      <c r="B43" s="25">
        <v>381</v>
      </c>
      <c r="C43" s="20" t="s">
        <v>58</v>
      </c>
      <c r="D43" s="46">
        <v>1550</v>
      </c>
      <c r="E43" s="46">
        <v>0</v>
      </c>
      <c r="F43" s="46">
        <v>387334</v>
      </c>
      <c r="G43" s="46">
        <v>888981</v>
      </c>
      <c r="H43" s="46">
        <v>0</v>
      </c>
      <c r="I43" s="46">
        <v>9398</v>
      </c>
      <c r="J43" s="46">
        <v>0</v>
      </c>
      <c r="K43" s="46">
        <v>0</v>
      </c>
      <c r="L43" s="46">
        <v>0</v>
      </c>
      <c r="M43" s="46">
        <v>0</v>
      </c>
      <c r="N43" s="46">
        <f t="shared" si="7"/>
        <v>1287263</v>
      </c>
      <c r="O43" s="47">
        <f t="shared" si="1"/>
        <v>42.94025618787111</v>
      </c>
      <c r="P43" s="9"/>
    </row>
    <row r="44" spans="1:16" ht="15">
      <c r="A44" s="12"/>
      <c r="B44" s="25">
        <v>384</v>
      </c>
      <c r="C44" s="20" t="s">
        <v>63</v>
      </c>
      <c r="D44" s="46">
        <v>0</v>
      </c>
      <c r="E44" s="46">
        <v>0</v>
      </c>
      <c r="F44" s="46">
        <v>0</v>
      </c>
      <c r="G44" s="46">
        <v>1855000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7"/>
        <v>1855000</v>
      </c>
      <c r="O44" s="47">
        <f t="shared" si="1"/>
        <v>61.878711054773504</v>
      </c>
      <c r="P44" s="9"/>
    </row>
    <row r="45" spans="1:16" ht="15.75" thickBot="1">
      <c r="A45" s="12"/>
      <c r="B45" s="25">
        <v>389.7</v>
      </c>
      <c r="C45" s="20" t="s">
        <v>91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1897582</v>
      </c>
      <c r="J45" s="46">
        <v>0</v>
      </c>
      <c r="K45" s="46">
        <v>0</v>
      </c>
      <c r="L45" s="46">
        <v>0</v>
      </c>
      <c r="M45" s="46">
        <v>0</v>
      </c>
      <c r="N45" s="46">
        <f t="shared" si="7"/>
        <v>1897582</v>
      </c>
      <c r="O45" s="47">
        <f t="shared" si="1"/>
        <v>63.29915271198879</v>
      </c>
      <c r="P45" s="9"/>
    </row>
    <row r="46" spans="1:119" ht="16.5" thickBot="1">
      <c r="A46" s="14" t="s">
        <v>39</v>
      </c>
      <c r="B46" s="23"/>
      <c r="C46" s="22"/>
      <c r="D46" s="15">
        <f aca="true" t="shared" si="12" ref="D46:M46">SUM(D5,D13,D19,D31,D36,D39,D42)</f>
        <v>15319550</v>
      </c>
      <c r="E46" s="15">
        <f t="shared" si="12"/>
        <v>1489195</v>
      </c>
      <c r="F46" s="15">
        <f t="shared" si="12"/>
        <v>972648</v>
      </c>
      <c r="G46" s="15">
        <f t="shared" si="12"/>
        <v>5063780</v>
      </c>
      <c r="H46" s="15">
        <f t="shared" si="12"/>
        <v>0</v>
      </c>
      <c r="I46" s="15">
        <f t="shared" si="12"/>
        <v>2877565</v>
      </c>
      <c r="J46" s="15">
        <f t="shared" si="12"/>
        <v>0</v>
      </c>
      <c r="K46" s="15">
        <f t="shared" si="12"/>
        <v>0</v>
      </c>
      <c r="L46" s="15">
        <f t="shared" si="12"/>
        <v>0</v>
      </c>
      <c r="M46" s="15">
        <f t="shared" si="12"/>
        <v>0</v>
      </c>
      <c r="N46" s="15">
        <f t="shared" si="7"/>
        <v>25722738</v>
      </c>
      <c r="O46" s="38">
        <f t="shared" si="1"/>
        <v>858.053839482287</v>
      </c>
      <c r="P46" s="6"/>
      <c r="Q46" s="2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</row>
    <row r="47" spans="1:15" ht="15">
      <c r="A47" s="16"/>
      <c r="B47" s="18"/>
      <c r="C47" s="18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9"/>
    </row>
    <row r="48" spans="1:15" ht="15">
      <c r="A48" s="40"/>
      <c r="B48" s="41"/>
      <c r="C48" s="41"/>
      <c r="D48" s="42"/>
      <c r="E48" s="42"/>
      <c r="F48" s="42"/>
      <c r="G48" s="42"/>
      <c r="H48" s="42"/>
      <c r="I48" s="42"/>
      <c r="J48" s="42"/>
      <c r="K48" s="42"/>
      <c r="L48" s="48" t="s">
        <v>92</v>
      </c>
      <c r="M48" s="48"/>
      <c r="N48" s="48"/>
      <c r="O48" s="43">
        <v>29978</v>
      </c>
    </row>
    <row r="49" spans="1:15" ht="15">
      <c r="A49" s="49"/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1"/>
    </row>
    <row r="50" spans="1:15" ht="15.75" customHeight="1" thickBot="1">
      <c r="A50" s="52" t="s">
        <v>60</v>
      </c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4"/>
    </row>
  </sheetData>
  <sheetProtection/>
  <mergeCells count="10">
    <mergeCell ref="L48:N48"/>
    <mergeCell ref="A49:O49"/>
    <mergeCell ref="A50:O5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Legislature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Florida Legislature</dc:creator>
  <cp:keywords/>
  <dc:description/>
  <cp:lastModifiedBy>O'Cain, Steve</cp:lastModifiedBy>
  <cp:lastPrinted>2022-04-06T20:47:21Z</cp:lastPrinted>
  <dcterms:created xsi:type="dcterms:W3CDTF">2000-08-31T21:26:31Z</dcterms:created>
  <dcterms:modified xsi:type="dcterms:W3CDTF">2022-04-06T20:47:31Z</dcterms:modified>
  <cp:category/>
  <cp:version/>
  <cp:contentType/>
  <cp:contentStatus/>
</cp:coreProperties>
</file>